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tabRatio="76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45621" concurrentManualCount="2"/>
</workbook>
</file>

<file path=xl/calcChain.xml><?xml version="1.0" encoding="utf-8"?>
<calcChain xmlns="http://schemas.openxmlformats.org/spreadsheetml/2006/main">
  <c r="BG36" i="9" l="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AM36" i="9"/>
  <c r="AM35" i="9"/>
  <c r="CO34" i="9"/>
  <c r="CO35" i="9" s="1"/>
  <c r="CO36" i="9" s="1"/>
  <c r="CO37" i="9" s="1"/>
  <c r="CO38" i="9" s="1"/>
  <c r="BW34" i="9"/>
  <c r="BW35" i="9" s="1"/>
  <c r="BW36" i="9" s="1"/>
  <c r="BW37" i="9" s="1"/>
  <c r="BW38" i="9" s="1"/>
  <c r="BW39" i="9" s="1"/>
  <c r="BW40" i="9" s="1"/>
  <c r="BW41" i="9" s="1"/>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BE34" i="9" l="1"/>
  <c r="BE35" i="9" s="1"/>
  <c r="BE36" i="9" s="1"/>
  <c r="AM34" i="9"/>
</calcChain>
</file>

<file path=xl/sharedStrings.xml><?xml version="1.0" encoding="utf-8"?>
<sst xmlns="http://schemas.openxmlformats.org/spreadsheetml/2006/main" count="1039" uniqueCount="576">
  <si>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</si>
  <si>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</si>
  <si>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</si>
  <si>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</si>
  <si>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</si>
  <si>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</si>
  <si>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</si>
  <si>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</si>
  <si>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</si>
  <si>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</si>
  <si>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</si>
  <si>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</si>
  <si>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</si>
  <si>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</si>
  <si>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</si>
  <si>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</si>
  <si>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</si>
  <si>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</si>
  <si>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</si>
  <si>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</si>
  <si>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</si>
  <si>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</si>
  <si>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</si>
  <si>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</si>
  <si>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</si>
  <si>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</si>
  <si>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</si>
  <si>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</si>
  <si>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</si>
  <si>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</si>
  <si>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</si>
  <si>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</si>
  <si>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</si>
  <si>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</si>
  <si>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</si>
  <si>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</si>
  <si>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</si>
  <si>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</si>
  <si>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</si>
  <si>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</si>
  <si>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</si>
  <si>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</si>
  <si>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</si>
  <si>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</si>
  <si>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</si>
  <si>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</si>
  <si>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</si>
  <si>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</si>
  <si>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</si>
  <si>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</si>
  <si>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</si>
  <si>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</si>
  <si>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</si>
  <si>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</si>
  <si>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</si>
  <si>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</si>
  <si>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</si>
  <si>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</si>
  <si>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</si>
  <si>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</si>
  <si>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</si>
  <si>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</si>
  <si>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</si>
  <si>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</si>
  <si>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</si>
  <si>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</si>
  <si>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</si>
  <si>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</si>
  <si>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</si>
  <si>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中核市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</si>
  <si>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</si>
  <si>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</si>
  <si>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</si>
  <si>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</si>
  <si>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</si>
  <si>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</si>
  <si>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</si>
  <si>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</si>
  <si>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</si>
  <si>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</si>
  <si>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</si>
  <si>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</si>
  <si>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越谷市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</si>
  <si>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</si>
  <si>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</si>
  <si>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</si>
  <si>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</si>
  <si>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</si>
  <si>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</si>
  <si>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</si>
  <si>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</si>
  <si>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</si>
  <si>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</si>
  <si>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</si>
  <si>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</si>
  <si>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</si>
  <si>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</si>
  <si>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</si>
  <si>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</si>
  <si>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</si>
  <si>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</si>
  <si>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</si>
  <si>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</si>
  <si>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</si>
  <si>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</si>
  <si>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</si>
  <si>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</si>
  <si>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</si>
  <si>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</si>
  <si>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</si>
  <si>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</si>
  <si>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</si>
  <si>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</si>
  <si>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</si>
  <si>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</si>
  <si>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</si>
  <si>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</si>
  <si>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</si>
  <si>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</si>
  <si>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</si>
  <si>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</si>
  <si>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</si>
  <si>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</si>
  <si>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</si>
  <si>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</si>
  <si>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</si>
  <si>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</si>
  <si>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</si>
  <si>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</si>
  <si>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</si>
  <si>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</si>
  <si>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</si>
  <si>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</si>
  <si>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</si>
  <si>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</si>
  <si>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</si>
  <si>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</si>
  <si>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</si>
  <si>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</si>
  <si>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</si>
  <si>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</si>
  <si>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</si>
  <si>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</si>
  <si>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</si>
  <si>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</si>
  <si>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</si>
  <si>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</si>
  <si>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</si>
  <si>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</si>
  <si>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</si>
  <si>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</si>
  <si>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</si>
  <si>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</si>
  <si>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</si>
  <si>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</si>
  <si>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</si>
  <si>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</si>
  <si>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</si>
  <si>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</si>
  <si>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</si>
  <si>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</si>
  <si>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</si>
  <si>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</si>
  <si>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</si>
  <si>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</si>
  <si>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</si>
  <si>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</si>
  <si>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</si>
  <si>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</si>
  <si>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</si>
  <si>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</si>
  <si>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</si>
  <si>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</si>
  <si>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</si>
  <si>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</si>
  <si>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</si>
  <si>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</si>
  <si>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</si>
  <si>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</si>
  <si>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</si>
  <si>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</si>
  <si>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</si>
  <si>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</si>
  <si>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</si>
  <si>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</si>
  <si>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</si>
  <si>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</si>
  <si>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</si>
  <si>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</si>
  <si>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</si>
  <si>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</si>
  <si>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</si>
  <si>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</si>
  <si>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</si>
  <si>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</si>
  <si>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</si>
  <si>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埼玉県越谷市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</si>
  <si>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</si>
  <si>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</si>
  <si>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</si>
  <si>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</si>
  <si>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</si>
  <si>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</si>
  <si>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</si>
  <si>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</si>
  <si>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</si>
  <si>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</si>
  <si>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</si>
  <si>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</si>
  <si>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</si>
  <si>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</si>
  <si>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</si>
  <si>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</si>
  <si>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</si>
  <si>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</si>
  <si>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</si>
  <si>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</si>
  <si>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</si>
  <si>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</si>
  <si>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</si>
  <si>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</si>
  <si>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</si>
  <si>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</si>
  <si>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</si>
  <si>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</si>
  <si>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</si>
  <si>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</si>
  <si>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</si>
  <si>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</si>
  <si>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</si>
  <si>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</si>
  <si>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</si>
  <si>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</si>
  <si>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</si>
  <si>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</si>
  <si>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</si>
  <si>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</si>
  <si>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</si>
  <si>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</si>
  <si>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</si>
  <si>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</si>
  <si>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</si>
  <si>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</si>
  <si>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</si>
  <si>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</si>
  <si>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</si>
  <si>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</si>
  <si>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</si>
  <si>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</si>
  <si>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</si>
  <si>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</si>
  <si>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</si>
  <si>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</si>
  <si>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</si>
  <si>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</si>
  <si>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</si>
  <si>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</si>
  <si>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</si>
  <si>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</si>
  <si>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</si>
  <si>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</si>
  <si>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</si>
  <si>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</si>
  <si>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</si>
  <si>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</si>
  <si>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</si>
  <si>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</si>
  <si>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</si>
  <si>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</si>
  <si>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</si>
  <si>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</si>
  <si>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</si>
  <si>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</si>
  <si>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</si>
  <si>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</si>
  <si>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</si>
  <si>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</si>
  <si>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</si>
  <si>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</si>
  <si>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</si>
  <si>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</si>
  <si>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</si>
  <si>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</si>
  <si>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</si>
  <si>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</si>
  <si>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</si>
  <si>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</si>
  <si>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</si>
  <si>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</si>
  <si>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</si>
  <si>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</si>
  <si>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</si>
  <si>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</si>
  <si>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</si>
  <si>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</si>
  <si>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</si>
  <si>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</si>
  <si>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</si>
  <si>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</si>
  <si>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</si>
  <si>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</si>
  <si>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</si>
  <si>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</si>
  <si>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</si>
  <si>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</si>
  <si>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</si>
  <si>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</si>
  <si>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</si>
  <si>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</si>
  <si>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</si>
  <si>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</si>
  <si>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</si>
  <si>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</si>
  <si>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</si>
  <si>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</si>
  <si>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</si>
  <si>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</si>
  <si>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</si>
  <si>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宅地造成</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</si>
  <si>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</si>
  <si>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</si>
  <si>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</si>
  <si>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</si>
  <si>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</si>
  <si>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</si>
  <si>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</si>
  <si>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</si>
  <si>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</si>
  <si>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</si>
  <si>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</si>
  <si>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</si>
  <si>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</si>
  <si>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</si>
  <si>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</si>
  <si>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</si>
  <si>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</si>
  <si>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</si>
  <si>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</si>
  <si>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</si>
  <si>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</si>
  <si>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</si>
  <si>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</si>
  <si>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</si>
  <si>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</si>
  <si>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</si>
  <si>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</si>
  <si>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埼玉県越谷市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</si>
  <si>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</si>
  <si>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</si>
  <si>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</si>
  <si>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</si>
  <si>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</si>
  <si>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</si>
  <si>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</si>
  <si>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</si>
  <si>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</si>
  <si>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</si>
  <si>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</si>
  <si>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</si>
  <si>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</si>
  <si>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</si>
  <si>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</si>
  <si>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</si>
  <si>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</si>
  <si>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</si>
  <si>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</si>
  <si>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</si>
  <si>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公共用地先行取得事業費特別会計</t>
    <phoneticPr fontId="5"/>
  </si>
  <si>
    <t>都市計画事業西大袋土地区画整理事業費特別会計</t>
    <phoneticPr fontId="5"/>
  </si>
  <si>
    <t>母子父子寡婦福祉資金貸付金特別会計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</si>
  <si>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</si>
  <si>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</si>
  <si>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</si>
  <si>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</si>
  <si>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</si>
  <si>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</si>
  <si>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</si>
  <si>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</si>
  <si>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</si>
  <si>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</si>
  <si>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</si>
  <si>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</si>
  <si>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</si>
  <si>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</si>
  <si>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</si>
  <si>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</si>
  <si>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病院事業会計</t>
    <phoneticPr fontId="5"/>
  </si>
  <si>
    <t>法適用企業</t>
    <phoneticPr fontId="5"/>
  </si>
  <si>
    <t>公共下水道事業費特別会計</t>
    <phoneticPr fontId="5"/>
  </si>
  <si>
    <t>法非適用企業</t>
    <phoneticPr fontId="5"/>
  </si>
  <si>
    <t>都市計画事業東越谷土地区画整理事業費特別会計</t>
    <phoneticPr fontId="5"/>
  </si>
  <si>
    <t>都市計画事業七左第一土地区画整理事業費特別会計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</si>
  <si>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</si>
  <si>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</si>
  <si>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</si>
  <si>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</si>
  <si>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</si>
  <si>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</si>
  <si>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</si>
  <si>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</si>
  <si>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</si>
  <si>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</si>
  <si>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</si>
  <si>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</si>
  <si>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</si>
  <si>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</si>
  <si>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</si>
  <si>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</si>
  <si>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</si>
  <si>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</si>
  <si>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</si>
  <si>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</si>
  <si>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</si>
  <si>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</si>
  <si>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</si>
  <si>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</si>
  <si>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</si>
  <si>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</si>
  <si>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</si>
  <si>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</si>
  <si>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</si>
  <si>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</si>
  <si>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</si>
  <si>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</si>
  <si>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</si>
  <si>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</si>
  <si>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</si>
  <si>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</si>
  <si>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</si>
  <si>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</si>
  <si>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</si>
  <si>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</si>
  <si>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</si>
  <si>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</si>
  <si>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</si>
  <si>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</si>
  <si>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</si>
  <si>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</si>
  <si>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</si>
  <si>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</si>
  <si>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</si>
  <si>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</si>
  <si>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</si>
  <si>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</si>
  <si>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</si>
  <si>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</si>
  <si>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</si>
  <si>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</si>
  <si>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</si>
  <si>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</si>
  <si>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</si>
  <si>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</si>
  <si>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</si>
  <si>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</si>
  <si>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</si>
  <si>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</si>
  <si>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</si>
  <si>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</si>
  <si>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</si>
  <si>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</si>
  <si>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</si>
  <si>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</si>
  <si>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</si>
  <si>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</si>
  <si>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</si>
  <si>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</si>
  <si>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</si>
  <si>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</si>
  <si>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</si>
  <si>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</si>
  <si>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</si>
  <si>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</si>
  <si>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</si>
  <si>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</si>
  <si>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</si>
  <si>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</si>
  <si>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</si>
  <si>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</si>
  <si>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</si>
  <si>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</si>
  <si>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</si>
  <si>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</si>
  <si>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</si>
  <si>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</si>
  <si>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</si>
  <si>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</si>
  <si>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</si>
  <si>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</si>
  <si>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</si>
  <si>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</si>
  <si>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</si>
  <si>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</si>
  <si>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</si>
  <si>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</si>
  <si>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</si>
  <si>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</si>
  <si>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</si>
  <si>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</si>
  <si>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</si>
  <si>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</si>
  <si>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</si>
  <si>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</si>
  <si>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</si>
  <si>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</si>
  <si>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</si>
  <si>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</si>
  <si>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</si>
  <si>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</si>
  <si>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</si>
  <si>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</si>
  <si>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</si>
  <si>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</si>
  <si>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</si>
  <si>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</si>
  <si>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</si>
  <si>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</si>
  <si>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</si>
  <si>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</si>
  <si>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</si>
  <si>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</si>
  <si>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</si>
  <si>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</si>
  <si>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</si>
  <si>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</si>
  <si>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</si>
  <si>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</si>
  <si>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</si>
  <si>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</si>
  <si>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0.56</t>
  </si>
  <si>
    <t>▲ 2.56</t>
  </si>
  <si>
    <t>一般会計</t>
  </si>
  <si>
    <t>国民健康保険特別会計</t>
  </si>
  <si>
    <t>病院事業会計</t>
  </si>
  <si>
    <t>介護保険特別会計</t>
  </si>
  <si>
    <t>公共下水道事業費特別会計</t>
  </si>
  <si>
    <t>都市計画事業東越谷土地区画整理事業費特別会計</t>
  </si>
  <si>
    <t>都市計画事業西大袋土地区画整理事業費特別会計</t>
  </si>
  <si>
    <t>都市計画事業七左第一土地区画整理事業費特別会計</t>
  </si>
  <si>
    <t>その他会計（赤字）</t>
  </si>
  <si>
    <t>その他会計（黒字）</t>
  </si>
  <si>
    <t>-</t>
    <phoneticPr fontId="2"/>
  </si>
  <si>
    <t>-</t>
    <phoneticPr fontId="2"/>
  </si>
  <si>
    <t>-</t>
    <phoneticPr fontId="2"/>
  </si>
  <si>
    <t>東埼玉資源環境組合</t>
    <phoneticPr fontId="2"/>
  </si>
  <si>
    <t>東埼玉資源環境組合会計</t>
    <phoneticPr fontId="2"/>
  </si>
  <si>
    <t>越谷・松伏水道企業団</t>
    <phoneticPr fontId="2"/>
  </si>
  <si>
    <t>越谷・松伏水道企業団水道事業会計</t>
    <phoneticPr fontId="2"/>
  </si>
  <si>
    <t>埼玉県都市競艇組合</t>
    <phoneticPr fontId="2"/>
  </si>
  <si>
    <t>モーターボート競走事業会計</t>
    <phoneticPr fontId="2"/>
  </si>
  <si>
    <t>埼玉県後期高齢者医療広域連合</t>
    <phoneticPr fontId="2"/>
  </si>
  <si>
    <t>一般会計</t>
    <phoneticPr fontId="2"/>
  </si>
  <si>
    <t>埼玉県後期高齢者医療広域連合</t>
    <phoneticPr fontId="2"/>
  </si>
  <si>
    <t>特別会計</t>
    <phoneticPr fontId="2"/>
  </si>
  <si>
    <t>埼玉県市町村総合事務組合</t>
    <phoneticPr fontId="2"/>
  </si>
  <si>
    <t>交通災害特別会計</t>
    <phoneticPr fontId="2"/>
  </si>
  <si>
    <t>彩の国さいたま人づくり広域連合</t>
    <phoneticPr fontId="2"/>
  </si>
  <si>
    <t>-</t>
    <phoneticPr fontId="30"/>
  </si>
  <si>
    <t>越谷市施設管理公社</t>
    <rPh sb="0" eb="3">
      <t>コシガヤシ</t>
    </rPh>
    <rPh sb="3" eb="5">
      <t>シセツ</t>
    </rPh>
    <rPh sb="5" eb="7">
      <t>カンリ</t>
    </rPh>
    <rPh sb="7" eb="9">
      <t>コウシャ</t>
    </rPh>
    <phoneticPr fontId="30"/>
  </si>
  <si>
    <t>越谷コミュニティプラザ</t>
    <rPh sb="0" eb="2">
      <t>コシガヤ</t>
    </rPh>
    <phoneticPr fontId="30"/>
  </si>
  <si>
    <t>越谷市土地開発公社</t>
    <rPh sb="0" eb="3">
      <t>コシガヤシ</t>
    </rPh>
    <rPh sb="3" eb="5">
      <t>トチ</t>
    </rPh>
    <rPh sb="5" eb="7">
      <t>カイハツ</t>
    </rPh>
    <rPh sb="7" eb="9">
      <t>コウシャ</t>
    </rPh>
    <phoneticPr fontId="30"/>
  </si>
  <si>
    <t>埼玉県東部流通センター</t>
    <rPh sb="0" eb="3">
      <t>サイタマケン</t>
    </rPh>
    <rPh sb="3" eb="5">
      <t>トウブ</t>
    </rPh>
    <rPh sb="5" eb="7">
      <t>リュウツウ</t>
    </rPh>
    <phoneticPr fontId="30"/>
  </si>
  <si>
    <t>パルテきたこし</t>
    <phoneticPr fontId="30"/>
  </si>
  <si>
    <t>○</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</si>
  <si>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</si>
  <si>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</si>
  <si>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</si>
  <si>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</si>
  <si>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</si>
  <si>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</si>
  <si>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</si>
  <si>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</si>
  <si>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</si>
  <si>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</si>
  <si>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本市では、土地開発公社について、平成13年度から25年度までの「第一次越谷市土地開発公社経営健全化計画」に引き続き、現在は平成26年度から35年度までを計画期間とした「第二次計画健全化計画」に基づき、経営健全化に取り組んでいる。その中で、平成23年度決算では土地開発公社に係る新たな債務負担の設定等に伴い、債務負担行為に基づく支出予定額が増（前年度比+32億6,807万8千円）となり、以降も将来負担比率が類似団体に比較して高い状況となっている。しかし、通常債の借入れを毎年度原則50億円以下に抑制し、後年度の財政負担の軽減に努めていることから、将来負担比率は減少してきている。実質公債費についても、こうした抑制方針に基づき公債費充当一般財源は減少を続けていることから、減少している。</t>
    <phoneticPr fontId="5"/>
  </si>
  <si>
    <t>有形固定資産減価償却率</t>
    <phoneticPr fontId="5"/>
  </si>
  <si>
    <t>本市では過去に急速な人口増に対応するため、下水道をはじめとした都市基盤整備を急ピッチで進める必要があったことから、多額の借入れを行った。通常債の借入抑制や公的資金免除繰上償還の活用等、借入残高の減少に努めているものの、将来負担比率は類似団体と比較して高い状況である。一方、老朽化対策、耐震対策等のため、道路、橋りょうの改修工事を進めていること、また消防分署建替えなどの新規事業を行っていることなどから、比較的減価償却が進んでいない状況で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</si>
</sst>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39052</c:v>
                </c:pt>
                <c:pt idx="1">
                  <c:v>41235</c:v>
                </c:pt>
                <c:pt idx="2">
                  <c:v>41862</c:v>
                </c:pt>
                <c:pt idx="3">
                  <c:v>50880</c:v>
                </c:pt>
                <c:pt idx="4">
                  <c:v>46395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32398</c:v>
                </c:pt>
                <c:pt idx="1">
                  <c:v>32068</c:v>
                </c:pt>
                <c:pt idx="2">
                  <c:v>34415</c:v>
                </c:pt>
                <c:pt idx="3">
                  <c:v>33092</c:v>
                </c:pt>
                <c:pt idx="4">
                  <c:v>26510</c:v>
                </c:pt>
              </c:numCache>
            </c:numRef>
          </c:val>
          <c:smooth val="0"/>
        </c:ser>
        <c:dLbls>
          <c:showLegendKey val="0"/>
          <c:showVal val="0"/>
          <c:showCatName val="0"/>
          <c:showSerName val="0"/>
          <c:showPercent val="0"/>
          <c:showBubbleSize val="0"/>
        </c:dLbls>
        <c:marker val="1"/>
        <c:smooth val="0"/>
        <c:axId val="113715072"/>
        <c:axId val="113750784"/>
      </c:lineChart>
      <c:catAx>
        <c:axId val="11371507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750784"/>
        <c:crosses val="autoZero"/>
        <c:auto val="1"/>
        <c:lblAlgn val="ctr"/>
        <c:lblOffset val="100"/>
        <c:tickLblSkip val="1"/>
        <c:tickMarkSkip val="1"/>
        <c:noMultiLvlLbl val="0"/>
      </c:catAx>
      <c:valAx>
        <c:axId val="113750784"/>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3715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8.2799999999999994</c:v>
                </c:pt>
                <c:pt idx="1">
                  <c:v>7.78</c:v>
                </c:pt>
                <c:pt idx="2">
                  <c:v>6.19</c:v>
                </c:pt>
                <c:pt idx="3">
                  <c:v>8.9700000000000006</c:v>
                </c:pt>
                <c:pt idx="4">
                  <c:v>8.01</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6.93</c:v>
                </c:pt>
                <c:pt idx="1">
                  <c:v>6.71</c:v>
                </c:pt>
                <c:pt idx="2">
                  <c:v>5.66</c:v>
                </c:pt>
                <c:pt idx="3">
                  <c:v>5.08</c:v>
                </c:pt>
                <c:pt idx="4">
                  <c:v>6.7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9375360"/>
        <c:axId val="1393772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1.89</c:v>
                </c:pt>
                <c:pt idx="1">
                  <c:v>-0.56000000000000005</c:v>
                </c:pt>
                <c:pt idx="2">
                  <c:v>-2.56</c:v>
                </c:pt>
                <c:pt idx="3">
                  <c:v>2.59</c:v>
                </c:pt>
                <c:pt idx="4">
                  <c:v>0.93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9375360"/>
        <c:axId val="139377280"/>
      </c:lineChart>
      <c:catAx>
        <c:axId val="13937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9377280"/>
        <c:crosses val="autoZero"/>
        <c:auto val="1"/>
        <c:lblAlgn val="ctr"/>
        <c:lblOffset val="100"/>
        <c:tickLblSkip val="1"/>
        <c:tickMarkSkip val="1"/>
        <c:noMultiLvlLbl val="0"/>
      </c:catAx>
      <c:valAx>
        <c:axId val="1393772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37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0.09</c:v>
                </c:pt>
                <c:pt idx="2">
                  <c:v>#N/A</c:v>
                </c:pt>
                <c:pt idx="3">
                  <c:v>7.0000000000000007E-2</c:v>
                </c:pt>
                <c:pt idx="4">
                  <c:v>#N/A</c:v>
                </c:pt>
                <c:pt idx="5">
                  <c:v>0.08</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都市計画事業七左第一土地区画整理事業費特別会計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0.2</c:v>
                </c:pt>
                <c:pt idx="2">
                  <c:v>#N/A</c:v>
                </c:pt>
                <c:pt idx="3">
                  <c:v>0.16</c:v>
                </c:pt>
                <c:pt idx="4">
                  <c:v>#N/A</c:v>
                </c:pt>
                <c:pt idx="5">
                  <c:v>0.22</c:v>
                </c:pt>
                <c:pt idx="6">
                  <c:v>#N/A</c:v>
                </c:pt>
                <c:pt idx="7">
                  <c:v>0.23</c:v>
                </c:pt>
                <c:pt idx="8">
                  <c:v>#N/A</c:v>
                </c:pt>
                <c:pt idx="9">
                  <c:v>0.12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都市計画事業西大袋土地区画整理事業費特別会計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0.15</c:v>
                </c:pt>
                <c:pt idx="2">
                  <c:v>#N/A</c:v>
                </c:pt>
                <c:pt idx="3">
                  <c:v>0.23</c:v>
                </c:pt>
                <c:pt idx="4">
                  <c:v>#N/A</c:v>
                </c:pt>
                <c:pt idx="5">
                  <c:v>0.18</c:v>
                </c:pt>
                <c:pt idx="6">
                  <c:v>#N/A</c:v>
                </c:pt>
                <c:pt idx="7">
                  <c:v>0.35</c:v>
                </c:pt>
                <c:pt idx="8">
                  <c:v>#N/A</c:v>
                </c:pt>
                <c:pt idx="9">
                  <c:v>0.21</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都市計画事業東越谷土地区画整理事業費特別会計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0.21</c:v>
                </c:pt>
                <c:pt idx="2">
                  <c:v>#N/A</c:v>
                </c:pt>
                <c:pt idx="3">
                  <c:v>0.36</c:v>
                </c:pt>
                <c:pt idx="4">
                  <c:v>#N/A</c:v>
                </c:pt>
                <c:pt idx="5">
                  <c:v>0.38</c:v>
                </c:pt>
                <c:pt idx="6">
                  <c:v>#N/A</c:v>
                </c:pt>
                <c:pt idx="7">
                  <c:v>0.34</c:v>
                </c:pt>
                <c:pt idx="8">
                  <c:v>#N/A</c:v>
                </c:pt>
                <c:pt idx="9">
                  <c:v>0.23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公共下水道事業費特別会計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0.84</c:v>
                </c:pt>
                <c:pt idx="2">
                  <c:v>#N/A</c:v>
                </c:pt>
                <c:pt idx="3">
                  <c:v>1.08</c:v>
                </c:pt>
                <c:pt idx="4">
                  <c:v>#N/A</c:v>
                </c:pt>
                <c:pt idx="5">
                  <c:v>0.88</c:v>
                </c:pt>
                <c:pt idx="6">
                  <c:v>#N/A</c:v>
                </c:pt>
                <c:pt idx="7">
                  <c:v>0.81</c:v>
                </c:pt>
                <c:pt idx="8">
                  <c:v>#N/A</c:v>
                </c:pt>
                <c:pt idx="9">
                  <c:v>1.01</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1.67</c:v>
                </c:pt>
                <c:pt idx="2">
                  <c:v>#N/A</c:v>
                </c:pt>
                <c:pt idx="3">
                  <c:v>2.02</c:v>
                </c:pt>
                <c:pt idx="4">
                  <c:v>#N/A</c:v>
                </c:pt>
                <c:pt idx="5">
                  <c:v>1.82</c:v>
                </c:pt>
                <c:pt idx="6">
                  <c:v>#N/A</c:v>
                </c:pt>
                <c:pt idx="7">
                  <c:v>1.63</c:v>
                </c:pt>
                <c:pt idx="8">
                  <c:v>#N/A</c:v>
                </c:pt>
                <c:pt idx="9">
                  <c:v>1.84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5.69</c:v>
                </c:pt>
                <c:pt idx="2">
                  <c:v>#N/A</c:v>
                </c:pt>
                <c:pt idx="3">
                  <c:v>4.96</c:v>
                </c:pt>
                <c:pt idx="4">
                  <c:v>#N/A</c:v>
                </c:pt>
                <c:pt idx="5">
                  <c:v>3.64</c:v>
                </c:pt>
                <c:pt idx="6">
                  <c:v>#N/A</c:v>
                </c:pt>
                <c:pt idx="7">
                  <c:v>2.94</c:v>
                </c:pt>
                <c:pt idx="8">
                  <c:v>#N/A</c:v>
                </c:pt>
                <c:pt idx="9">
                  <c:v>2.35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2.58</c:v>
                </c:pt>
                <c:pt idx="2">
                  <c:v>#N/A</c:v>
                </c:pt>
                <c:pt idx="3">
                  <c:v>1.55</c:v>
                </c:pt>
                <c:pt idx="4">
                  <c:v>#N/A</c:v>
                </c:pt>
                <c:pt idx="5">
                  <c:v>2.16</c:v>
                </c:pt>
                <c:pt idx="6">
                  <c:v>#N/A</c:v>
                </c:pt>
                <c:pt idx="7">
                  <c:v>2.42</c:v>
                </c:pt>
                <c:pt idx="8">
                  <c:v>#N/A</c:v>
                </c:pt>
                <c:pt idx="9">
                  <c:v>3.38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8.2799999999999994</c:v>
                </c:pt>
                <c:pt idx="2">
                  <c:v>#N/A</c:v>
                </c:pt>
                <c:pt idx="3">
                  <c:v>7.78</c:v>
                </c:pt>
                <c:pt idx="4">
                  <c:v>#N/A</c:v>
                </c:pt>
                <c:pt idx="5">
                  <c:v>6.19</c:v>
                </c:pt>
                <c:pt idx="6">
                  <c:v>#N/A</c:v>
                </c:pt>
                <c:pt idx="7">
                  <c:v>8.9600000000000009</c:v>
                </c:pt>
                <c:pt idx="8">
                  <c:v>#N/A</c:v>
                </c:pt>
                <c:pt idx="9">
                  <c:v>8.01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9506816"/>
        <c:axId val="139508352"/>
      </c:barChart>
      <c:catAx>
        <c:axId val="139506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508352"/>
        <c:crosses val="autoZero"/>
        <c:auto val="1"/>
        <c:lblAlgn val="ctr"/>
        <c:lblOffset val="100"/>
        <c:tickLblSkip val="1"/>
        <c:tickMarkSkip val="1"/>
        <c:noMultiLvlLbl val="0"/>
      </c:catAx>
      <c:valAx>
        <c:axId val="139508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506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8465</c:v>
                </c:pt>
                <c:pt idx="5">
                  <c:v>8504</c:v>
                </c:pt>
                <c:pt idx="8">
                  <c:v>8459</c:v>
                </c:pt>
                <c:pt idx="11">
                  <c:v>7943</c:v>
                </c:pt>
                <c:pt idx="14">
                  <c:v>7709</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8</c:v>
                </c:pt>
                <c:pt idx="3">
                  <c:v>4</c:v>
                </c:pt>
                <c:pt idx="6">
                  <c:v>4</c:v>
                </c:pt>
                <c:pt idx="9">
                  <c:v>2</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1030</c:v>
                </c:pt>
                <c:pt idx="3">
                  <c:v>1107</c:v>
                </c:pt>
                <c:pt idx="6">
                  <c:v>1482</c:v>
                </c:pt>
                <c:pt idx="9">
                  <c:v>983</c:v>
                </c:pt>
                <c:pt idx="12">
                  <c:v>1550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183</c:v>
                </c:pt>
                <c:pt idx="3">
                  <c:v>170</c:v>
                </c:pt>
                <c:pt idx="6">
                  <c:v>129</c:v>
                </c:pt>
                <c:pt idx="9">
                  <c:v>208</c:v>
                </c:pt>
                <c:pt idx="12">
                  <c:v>183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3085</c:v>
                </c:pt>
                <c:pt idx="3">
                  <c:v>2960</c:v>
                </c:pt>
                <c:pt idx="6">
                  <c:v>2809</c:v>
                </c:pt>
                <c:pt idx="9">
                  <c:v>2652</c:v>
                </c:pt>
                <c:pt idx="12">
                  <c:v>2466</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8640</c:v>
                </c:pt>
                <c:pt idx="3">
                  <c:v>8780</c:v>
                </c:pt>
                <c:pt idx="6">
                  <c:v>8049</c:v>
                </c:pt>
                <c:pt idx="9">
                  <c:v>7706</c:v>
                </c:pt>
                <c:pt idx="12">
                  <c:v>7479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40096256"/>
        <c:axId val="1400981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4481</c:v>
                </c:pt>
                <c:pt idx="2">
                  <c:v>#N/A</c:v>
                </c:pt>
                <c:pt idx="3">
                  <c:v>#N/A</c:v>
                </c:pt>
                <c:pt idx="4">
                  <c:v>4517</c:v>
                </c:pt>
                <c:pt idx="5">
                  <c:v>#N/A</c:v>
                </c:pt>
                <c:pt idx="6">
                  <c:v>#N/A</c:v>
                </c:pt>
                <c:pt idx="7">
                  <c:v>4014</c:v>
                </c:pt>
                <c:pt idx="8">
                  <c:v>#N/A</c:v>
                </c:pt>
                <c:pt idx="9">
                  <c:v>#N/A</c:v>
                </c:pt>
                <c:pt idx="10">
                  <c:v>3608</c:v>
                </c:pt>
                <c:pt idx="11">
                  <c:v>#N/A</c:v>
                </c:pt>
                <c:pt idx="12">
                  <c:v>#N/A</c:v>
                </c:pt>
                <c:pt idx="13">
                  <c:v>3969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40096256"/>
        <c:axId val="140098176"/>
      </c:lineChart>
      <c:catAx>
        <c:axId val="140096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098176"/>
        <c:crosses val="autoZero"/>
        <c:auto val="1"/>
        <c:lblAlgn val="ctr"/>
        <c:lblOffset val="100"/>
        <c:tickLblSkip val="1"/>
        <c:tickMarkSkip val="1"/>
        <c:noMultiLvlLbl val="0"/>
      </c:catAx>
      <c:valAx>
        <c:axId val="1400981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096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76244</c:v>
                </c:pt>
                <c:pt idx="5">
                  <c:v>75755</c:v>
                </c:pt>
                <c:pt idx="8">
                  <c:v>76030</c:v>
                </c:pt>
                <c:pt idx="11">
                  <c:v>76201</c:v>
                </c:pt>
                <c:pt idx="14">
                  <c:v>76471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15036</c:v>
                </c:pt>
                <c:pt idx="5">
                  <c:v>13103</c:v>
                </c:pt>
                <c:pt idx="8">
                  <c:v>11498</c:v>
                </c:pt>
                <c:pt idx="11">
                  <c:v>11959</c:v>
                </c:pt>
                <c:pt idx="14">
                  <c:v>11880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6964</c:v>
                </c:pt>
                <c:pt idx="5">
                  <c:v>7624</c:v>
                </c:pt>
                <c:pt idx="8">
                  <c:v>7654</c:v>
                </c:pt>
                <c:pt idx="11">
                  <c:v>7793</c:v>
                </c:pt>
                <c:pt idx="14">
                  <c:v>9481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7179</c:v>
                </c:pt>
                <c:pt idx="3">
                  <c:v>6838</c:v>
                </c:pt>
                <c:pt idx="6">
                  <c:v>6531</c:v>
                </c:pt>
                <c:pt idx="9">
                  <c:v>6649</c:v>
                </c:pt>
                <c:pt idx="12">
                  <c:v>6318</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9802</c:v>
                </c:pt>
                <c:pt idx="3">
                  <c:v>8344</c:v>
                </c:pt>
                <c:pt idx="6">
                  <c:v>6484</c:v>
                </c:pt>
                <c:pt idx="9">
                  <c:v>5680</c:v>
                </c:pt>
                <c:pt idx="12">
                  <c:v>4589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930</c:v>
                </c:pt>
                <c:pt idx="3">
                  <c:v>970</c:v>
                </c:pt>
                <c:pt idx="6">
                  <c:v>1669</c:v>
                </c:pt>
                <c:pt idx="9">
                  <c:v>3007</c:v>
                </c:pt>
                <c:pt idx="12">
                  <c:v>2768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35106</c:v>
                </c:pt>
                <c:pt idx="3">
                  <c:v>31934</c:v>
                </c:pt>
                <c:pt idx="6">
                  <c:v>28537</c:v>
                </c:pt>
                <c:pt idx="9">
                  <c:v>26457</c:v>
                </c:pt>
                <c:pt idx="12">
                  <c:v>24114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12453</c:v>
                </c:pt>
                <c:pt idx="3">
                  <c:v>11347</c:v>
                </c:pt>
                <c:pt idx="6">
                  <c:v>9716</c:v>
                </c:pt>
                <c:pt idx="9">
                  <c:v>8660</c:v>
                </c:pt>
                <c:pt idx="12">
                  <c:v>10433</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72396</c:v>
                </c:pt>
                <c:pt idx="3">
                  <c:v>73005</c:v>
                </c:pt>
                <c:pt idx="6">
                  <c:v>74212</c:v>
                </c:pt>
                <c:pt idx="9">
                  <c:v>75281</c:v>
                </c:pt>
                <c:pt idx="12">
                  <c:v>75782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40275072"/>
        <c:axId val="140277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39623</c:v>
                </c:pt>
                <c:pt idx="2">
                  <c:v>#N/A</c:v>
                </c:pt>
                <c:pt idx="3">
                  <c:v>#N/A</c:v>
                </c:pt>
                <c:pt idx="4">
                  <c:v>35955</c:v>
                </c:pt>
                <c:pt idx="5">
                  <c:v>#N/A</c:v>
                </c:pt>
                <c:pt idx="6">
                  <c:v>#N/A</c:v>
                </c:pt>
                <c:pt idx="7">
                  <c:v>31966</c:v>
                </c:pt>
                <c:pt idx="8">
                  <c:v>#N/A</c:v>
                </c:pt>
                <c:pt idx="9">
                  <c:v>#N/A</c:v>
                </c:pt>
                <c:pt idx="10">
                  <c:v>29781</c:v>
                </c:pt>
                <c:pt idx="11">
                  <c:v>#N/A</c:v>
                </c:pt>
                <c:pt idx="12">
                  <c:v>#N/A</c:v>
                </c:pt>
                <c:pt idx="13">
                  <c:v>26173</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40275072"/>
        <c:axId val="140277248"/>
      </c:lineChart>
      <c:catAx>
        <c:axId val="140275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0277248"/>
        <c:crosses val="autoZero"/>
        <c:auto val="1"/>
        <c:lblAlgn val="ctr"/>
        <c:lblOffset val="100"/>
        <c:tickLblSkip val="1"/>
        <c:tickMarkSkip val="1"/>
        <c:noMultiLvlLbl val="0"/>
      </c:catAx>
      <c:valAx>
        <c:axId val="140277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275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47.9</c:v>
                </c:pt>
                <c:pt idx="4">
                  <c:v>56</c:v>
                </c:pt>
              </c:numCache>
            </c:numRef>
          </c:xVal>
          <c:yVal>
            <c:numRef>
              <c:f>公会計指標分析・財政指標組合せ分析表!$K$51:$O$51</c:f>
              <c:numCache>
                <c:formatCode>#,##0.0;"▲ "#,##0.0</c:formatCode>
                <c:ptCount val="5"/>
                <c:pt idx="3">
                  <c:v>58.1</c:v>
                </c:pt>
                <c:pt idx="4">
                  <c:v>49.9</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layout/>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60.2</c:v>
                </c:pt>
                <c:pt idx="4">
                  <c:v>62.1</c:v>
                </c:pt>
              </c:numCache>
            </c:numRef>
          </c:xVal>
          <c:yVal>
            <c:numRef>
              <c:f>公会計指標分析・財政指標組合せ分析表!$K$55:$O$55</c:f>
              <c:numCache>
                <c:formatCode>#,##0.0;"▲ "#,##0.0</c:formatCode>
                <c:ptCount val="5"/>
                <c:pt idx="3">
                  <c:v>41.4</c:v>
                </c:pt>
                <c:pt idx="4">
                  <c:v>38.9</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40840960"/>
        <c:axId val="140842880"/>
      </c:scatterChart>
      <c:valAx>
        <c:axId val="140840960"/>
        <c:scaling>
          <c:orientation val="minMax"/>
          <c:max val="64"/>
          <c:min val="47"/>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842880"/>
        <c:crosses val="autoZero"/>
        <c:crossBetween val="midCat"/>
      </c:valAx>
      <c:valAx>
        <c:axId val="140842880"/>
        <c:scaling>
          <c:orientation val="minMax"/>
          <c:max val="62"/>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8409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manualLayout>
                  <c:x val="-3.5759449357475936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manualLayout>
                  <c:x val="-3.5759449357476006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10.199999999999999</c:v>
                </c:pt>
                <c:pt idx="1">
                  <c:v>9.6999999999999993</c:v>
                </c:pt>
                <c:pt idx="2">
                  <c:v>9</c:v>
                </c:pt>
                <c:pt idx="3">
                  <c:v>8.1999999999999993</c:v>
                </c:pt>
                <c:pt idx="4">
                  <c:v>7.6</c:v>
                </c:pt>
              </c:numCache>
            </c:numRef>
          </c:xVal>
          <c:yVal>
            <c:numRef>
              <c:f>公会計指標分析・財政指標組合せ分析表!$K$73:$O$73</c:f>
              <c:numCache>
                <c:formatCode>#,##0.0;"▲ "#,##0.0</c:formatCode>
                <c:ptCount val="5"/>
                <c:pt idx="0">
                  <c:v>83.1</c:v>
                </c:pt>
                <c:pt idx="1">
                  <c:v>74.400000000000006</c:v>
                </c:pt>
                <c:pt idx="2">
                  <c:v>65.900000000000006</c:v>
                </c:pt>
                <c:pt idx="3">
                  <c:v>58.1</c:v>
                </c:pt>
                <c:pt idx="4">
                  <c:v>49.9</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2.7651475166151358E-2"/>
                  <c:y val="-6.2527233115468414E-2"/>
                </c:manualLayout>
              </c:layout>
              <c:tx>
                <c:strRef>
                  <c:f>公会計指標分析・財政指標組合せ分析表!$K$72</c:f>
                  <c:strCache>
                    <c:ptCount val="1"/>
                    <c:pt idx="0">
                      <c:v>H24</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manualLayout>
                  <c:x val="-2.7651475166151428E-2"/>
                  <c:y val="-6.2527233115468414E-2"/>
                </c:manualLayout>
              </c:layout>
              <c:tx>
                <c:strRef>
                  <c:f>公会計指標分析・財政指標組合せ分析表!$L$72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6.7</c:v>
                </c:pt>
                <c:pt idx="4">
                  <c:v>6.4</c:v>
                </c:pt>
              </c:numCache>
            </c:numRef>
          </c:xVal>
          <c:yVal>
            <c:numRef>
              <c:f>公会計指標分析・財政指標組合せ分析表!$K$77:$O$77</c:f>
              <c:numCache>
                <c:formatCode>#,##0.0;"▲ "#,##0.0</c:formatCode>
                <c:ptCount val="5"/>
                <c:pt idx="0">
                  <c:v>57.8</c:v>
                </c:pt>
                <c:pt idx="1">
                  <c:v>49.8</c:v>
                </c:pt>
                <c:pt idx="2">
                  <c:v>45.1</c:v>
                </c:pt>
                <c:pt idx="3">
                  <c:v>41.4</c:v>
                </c:pt>
                <c:pt idx="4">
                  <c:v>38.9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40886016"/>
        <c:axId val="140887936"/>
      </c:scatterChart>
      <c:valAx>
        <c:axId val="140886016"/>
        <c:scaling>
          <c:orientation val="minMax"/>
          <c:max val="10.6"/>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0887936"/>
        <c:crosses val="autoZero"/>
        <c:crossBetween val="midCat"/>
      </c:valAx>
      <c:valAx>
        <c:axId val="140887936"/>
        <c:scaling>
          <c:orientation val="minMax"/>
          <c:max val="91"/>
          <c:min val="3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088601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埼玉県越谷市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年度の実質公債費比率の分子については、土木債に係る元金償還額の減などにより元利償還金の額が減少したこと（▲</a:t>
          </a:r>
          <a:r>
            <a:rPr kumimoji="1" lang="en-US" altLang="ja-JP" sz="1100" baseline="0">
              <a:solidFill>
                <a:schemeClr val="dk1"/>
              </a:solidFill>
              <a:effectLst/>
              <a:latin typeface="+mn-lt"/>
              <a:ea typeface="+mn-ea"/>
              <a:cs typeface="+mn-cs"/>
            </a:rPr>
            <a:t>227,516</a:t>
          </a:r>
          <a:r>
            <a:rPr kumimoji="1" lang="ja-JP" altLang="ja-JP" sz="1100" baseline="0">
              <a:solidFill>
                <a:schemeClr val="dk1"/>
              </a:solidFill>
              <a:effectLst/>
              <a:latin typeface="+mn-lt"/>
              <a:ea typeface="+mn-ea"/>
              <a:cs typeface="+mn-cs"/>
            </a:rPr>
            <a:t>千円）や、公営企業に要する経費の財源とする地方債の償還の財源に充てたと認められる繰入金が、公共下水道事業費特別会計分で減少したこと（▲</a:t>
          </a:r>
          <a:r>
            <a:rPr kumimoji="1" lang="en-US" altLang="ja-JP" sz="1100" baseline="0">
              <a:solidFill>
                <a:schemeClr val="dk1"/>
              </a:solidFill>
              <a:effectLst/>
              <a:latin typeface="+mn-lt"/>
              <a:ea typeface="+mn-ea"/>
              <a:cs typeface="+mn-cs"/>
            </a:rPr>
            <a:t>140,607</a:t>
          </a:r>
          <a:r>
            <a:rPr kumimoji="1" lang="ja-JP" altLang="ja-JP" sz="1100" baseline="0">
              <a:solidFill>
                <a:schemeClr val="dk1"/>
              </a:solidFill>
              <a:effectLst/>
              <a:latin typeface="+mn-lt"/>
              <a:ea typeface="+mn-ea"/>
              <a:cs typeface="+mn-cs"/>
            </a:rPr>
            <a:t>千円）などがあるものの、消防署谷中分署の建設などにより債務負担行為に基づく支出が増加したこと（＋</a:t>
          </a:r>
          <a:r>
            <a:rPr kumimoji="1" lang="en-US" altLang="ja-JP" sz="1100" baseline="0">
              <a:solidFill>
                <a:schemeClr val="dk1"/>
              </a:solidFill>
              <a:effectLst/>
              <a:latin typeface="+mn-lt"/>
              <a:ea typeface="+mn-ea"/>
              <a:cs typeface="+mn-cs"/>
            </a:rPr>
            <a:t>566,977</a:t>
          </a:r>
          <a:r>
            <a:rPr kumimoji="1" lang="ja-JP" altLang="ja-JP" sz="1100" baseline="0">
              <a:solidFill>
                <a:schemeClr val="dk1"/>
              </a:solidFill>
              <a:effectLst/>
              <a:latin typeface="+mn-lt"/>
              <a:ea typeface="+mn-ea"/>
              <a:cs typeface="+mn-cs"/>
            </a:rPr>
            <a:t>千円）などから、前年度に比べ</a:t>
          </a:r>
          <a:r>
            <a:rPr kumimoji="1" lang="en-US" altLang="ja-JP" sz="1100" baseline="0">
              <a:solidFill>
                <a:schemeClr val="dk1"/>
              </a:solidFill>
              <a:effectLst/>
              <a:latin typeface="+mn-lt"/>
              <a:ea typeface="+mn-ea"/>
              <a:cs typeface="+mn-cs"/>
            </a:rPr>
            <a:t>10.0</a:t>
          </a:r>
          <a:r>
            <a:rPr kumimoji="1" lang="ja-JP" altLang="ja-JP" sz="1100" baseline="0">
              <a:solidFill>
                <a:schemeClr val="dk1"/>
              </a:solidFill>
              <a:effectLst/>
              <a:latin typeface="+mn-lt"/>
              <a:ea typeface="+mn-ea"/>
              <a:cs typeface="+mn-cs"/>
            </a:rPr>
            <a:t>％の増加となった。</a:t>
          </a:r>
          <a:endParaRPr lang="ja-JP" altLang="ja-JP" sz="1400">
            <a:effectLst/>
          </a:endParaRPr>
        </a:p>
        <a:p>
          <a:r>
            <a:rPr lang="ja-JP" altLang="ja-JP" sz="1100">
              <a:solidFill>
                <a:schemeClr val="dk1"/>
              </a:solidFill>
              <a:effectLst/>
              <a:latin typeface="+mn-lt"/>
              <a:ea typeface="+mn-ea"/>
              <a:cs typeface="+mn-cs"/>
            </a:rPr>
            <a:t>　公債費の増加は、財政の弾力性を阻む要因になるため、</a:t>
          </a:r>
          <a:r>
            <a:rPr kumimoji="1" lang="ja-JP" altLang="ja-JP" sz="1100">
              <a:solidFill>
                <a:schemeClr val="dk1"/>
              </a:solidFill>
              <a:effectLst/>
              <a:latin typeface="+mn-lt"/>
              <a:ea typeface="+mn-ea"/>
              <a:cs typeface="+mn-cs"/>
            </a:rPr>
            <a:t>本市では、通常債の借入れについては毎年度</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億円以下を原則として抑制を図り、後年度の財政負担の軽減に努めている。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埼玉県越谷市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健全化判断比率の算定開始から、分子は減少傾向にある。債務負担行為に基づく支出予定額については、小中学校空調設備設置事業の開始等により増加となった。また、地方債現在高については、通常債の借入額を原則</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億円以下に抑制していることにより通常債残高は減少しているものの、特例債の増加により増加している。一方、公的資金免除繰上償還の活用や償還終了により公営企業債等繰入見込額は減少している。</a:t>
          </a:r>
          <a:endParaRPr lang="ja-JP" altLang="ja-JP" sz="1400">
            <a:effectLst/>
          </a:endParaRPr>
        </a:p>
        <a:p>
          <a:r>
            <a:rPr kumimoji="1" lang="ja-JP" altLang="ja-JP" sz="1100">
              <a:solidFill>
                <a:schemeClr val="dk1"/>
              </a:solidFill>
              <a:effectLst/>
              <a:latin typeface="+mn-lt"/>
              <a:ea typeface="+mn-ea"/>
              <a:cs typeface="+mn-cs"/>
            </a:rPr>
            <a:t>　今後も、基準財政需要額に算入のある地方債の活用を積極的に行うなど、充当可能財源等の確保を積極的に図っていく。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埼玉県越谷市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339,156
333,725
60.24
99,531,205
94,700,840
4,695,086
58,588,462
76,676,058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49.9</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[ 56.0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本市では、平成２７年３月に策定した公共施設等総合管理計画において、保有する建築物の２２％以上を減らし、建築物を８０年使用するという目標を掲げている。</a:t>
          </a:r>
          <a:endParaRPr lang="ja-JP" altLang="ja-JP">
            <a:effectLst/>
          </a:endParaRPr>
        </a:p>
        <a:p>
          <a:r>
            <a:rPr lang="ja-JP" altLang="ja-JP" sz="1100">
              <a:solidFill>
                <a:schemeClr val="dk1"/>
              </a:solidFill>
              <a:effectLst/>
              <a:latin typeface="+mn-lt"/>
              <a:ea typeface="+mn-ea"/>
              <a:cs typeface="+mn-cs"/>
            </a:rPr>
            <a:t>有形固定資産減価償却率は、全体として類似団体内平均値より低い傾向にあるものの、今後は公共施設等総合管理計画に基づき、施設類型毎の方向性を定めたアクションプランを策定し、施設の老朽化対策を進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35052</xdr:rowOff>
    </xdr:from>
    <xdr:to>
      <xdr:col>3</xdr:col>
      <xdr:colOff>1170940</xdr:colOff>
      <xdr:row>33</xdr:row>
      <xdr:rowOff>163576</xdr:rowOff>
    </xdr:to>
    <xdr:cxnSp macro="">
      <xdr:nvCxnSpPr>
        <xdr:cNvPr id="62" name="直線コネクタ 61"/>
        <xdr:cNvCxnSpPr/>
      </xdr:nvCxnSpPr>
      <xdr:spPr>
        <a:xfrm flipV="1">
          <a:off x="4760595" y="5445252"/>
          <a:ext cx="1270" cy="1157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167403</xdr:rowOff>
    </xdr:from>
    <xdr:ext cx="405111" cy="259045"/>
    <xdr:sp macro="" textlink="">
      <xdr:nvSpPr>
        <xdr:cNvPr id="63" name="有形固定資産減価償却率最小値テキスト"/>
        <xdr:cNvSpPr txBox="1"/>
      </xdr:nvSpPr>
      <xdr:spPr>
        <a:xfrm>
          <a:off x="4813300" y="6606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a:t>
          </a:r>
          <a:endParaRPr kumimoji="1" lang="ja-JP" altLang="en-US" sz="1000" b="1">
            <a:latin typeface="ＭＳ Ｐゴシック"/>
          </a:endParaRPr>
        </a:p>
      </xdr:txBody>
    </xdr:sp>
    <xdr:clientData/>
  </xdr:oneCellAnchor>
  <xdr:twoCellAnchor>
    <xdr:from>
      <xdr:col>3</xdr:col>
      <xdr:colOff>1082675</xdr:colOff>
      <xdr:row>33</xdr:row>
      <xdr:rowOff>163576</xdr:rowOff>
    </xdr:from>
    <xdr:to>
      <xdr:col>3</xdr:col>
      <xdr:colOff>1260475</xdr:colOff>
      <xdr:row>33</xdr:row>
      <xdr:rowOff>163576</xdr:rowOff>
    </xdr:to>
    <xdr:cxnSp macro="">
      <xdr:nvCxnSpPr>
        <xdr:cNvPr id="64" name="直線コネクタ 63"/>
        <xdr:cNvCxnSpPr/>
      </xdr:nvCxnSpPr>
      <xdr:spPr>
        <a:xfrm>
          <a:off x="4673600" y="6602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153179</xdr:rowOff>
    </xdr:from>
    <xdr:ext cx="405111" cy="259045"/>
    <xdr:sp macro="" textlink="">
      <xdr:nvSpPr>
        <xdr:cNvPr id="65" name="有形固定資産減価償却率最大値テキスト"/>
        <xdr:cNvSpPr txBox="1"/>
      </xdr:nvSpPr>
      <xdr:spPr>
        <a:xfrm>
          <a:off x="4813300" y="5220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a:t>
          </a:r>
          <a:endParaRPr kumimoji="1" lang="ja-JP" altLang="en-US" sz="1000" b="1">
            <a:latin typeface="ＭＳ Ｐゴシック"/>
          </a:endParaRPr>
        </a:p>
      </xdr:txBody>
    </xdr:sp>
    <xdr:clientData/>
  </xdr:oneCellAnchor>
  <xdr:twoCellAnchor>
    <xdr:from>
      <xdr:col>3</xdr:col>
      <xdr:colOff>1082675</xdr:colOff>
      <xdr:row>27</xdr:row>
      <xdr:rowOff>35052</xdr:rowOff>
    </xdr:from>
    <xdr:to>
      <xdr:col>3</xdr:col>
      <xdr:colOff>1260475</xdr:colOff>
      <xdr:row>27</xdr:row>
      <xdr:rowOff>35052</xdr:rowOff>
    </xdr:to>
    <xdr:cxnSp macro="">
      <xdr:nvCxnSpPr>
        <xdr:cNvPr id="66" name="直線コネクタ 65"/>
        <xdr:cNvCxnSpPr/>
      </xdr:nvCxnSpPr>
      <xdr:spPr>
        <a:xfrm>
          <a:off x="4673600" y="5445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33799</xdr:rowOff>
    </xdr:from>
    <xdr:ext cx="405111" cy="259045"/>
    <xdr:sp macro="" textlink="">
      <xdr:nvSpPr>
        <xdr:cNvPr id="67" name="有形固定資産減価償却率平均値テキスト"/>
        <xdr:cNvSpPr txBox="1"/>
      </xdr:nvSpPr>
      <xdr:spPr>
        <a:xfrm>
          <a:off x="4813300" y="5958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10922</xdr:rowOff>
    </xdr:from>
    <xdr:to>
      <xdr:col>3</xdr:col>
      <xdr:colOff>1222375</xdr:colOff>
      <xdr:row>31</xdr:row>
      <xdr:rowOff>112522</xdr:rowOff>
    </xdr:to>
    <xdr:sp macro="" textlink="">
      <xdr:nvSpPr>
        <xdr:cNvPr id="68" name="フローチャート : 判断 67"/>
        <xdr:cNvSpPr/>
      </xdr:nvSpPr>
      <xdr:spPr>
        <a:xfrm>
          <a:off x="4711700" y="61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92964</xdr:rowOff>
    </xdr:from>
    <xdr:to>
      <xdr:col>3</xdr:col>
      <xdr:colOff>511175</xdr:colOff>
      <xdr:row>32</xdr:row>
      <xdr:rowOff>23114</xdr:rowOff>
    </xdr:to>
    <xdr:sp macro="" textlink="">
      <xdr:nvSpPr>
        <xdr:cNvPr id="69" name="フローチャート : 判断 68"/>
        <xdr:cNvSpPr/>
      </xdr:nvSpPr>
      <xdr:spPr>
        <a:xfrm>
          <a:off x="40005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32</xdr:row>
      <xdr:rowOff>102870</xdr:rowOff>
    </xdr:from>
    <xdr:to>
      <xdr:col>3</xdr:col>
      <xdr:colOff>1222375</xdr:colOff>
      <xdr:row>33</xdr:row>
      <xdr:rowOff>33020</xdr:rowOff>
    </xdr:to>
    <xdr:sp macro="" textlink="">
      <xdr:nvSpPr>
        <xdr:cNvPr id="75" name="円/楕円 74"/>
        <xdr:cNvSpPr/>
      </xdr:nvSpPr>
      <xdr:spPr>
        <a:xfrm>
          <a:off x="47117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32</xdr:row>
      <xdr:rowOff>81297</xdr:rowOff>
    </xdr:from>
    <xdr:ext cx="405111" cy="259045"/>
    <xdr:sp macro="" textlink="">
      <xdr:nvSpPr>
        <xdr:cNvPr id="76" name="有形固定資産減価償却率該当値テキスト"/>
        <xdr:cNvSpPr txBox="1"/>
      </xdr:nvSpPr>
      <xdr:spPr>
        <a:xfrm>
          <a:off x="4813300" y="6348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3</xdr:col>
      <xdr:colOff>409575</xdr:colOff>
      <xdr:row>34</xdr:row>
      <xdr:rowOff>109728</xdr:rowOff>
    </xdr:from>
    <xdr:to>
      <xdr:col>3</xdr:col>
      <xdr:colOff>511175</xdr:colOff>
      <xdr:row>35</xdr:row>
      <xdr:rowOff>39878</xdr:rowOff>
    </xdr:to>
    <xdr:sp macro="" textlink="">
      <xdr:nvSpPr>
        <xdr:cNvPr id="77" name="円/楕円 76"/>
        <xdr:cNvSpPr/>
      </xdr:nvSpPr>
      <xdr:spPr>
        <a:xfrm>
          <a:off x="4000500" y="6720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32</xdr:row>
      <xdr:rowOff>153670</xdr:rowOff>
    </xdr:from>
    <xdr:to>
      <xdr:col>3</xdr:col>
      <xdr:colOff>1171575</xdr:colOff>
      <xdr:row>34</xdr:row>
      <xdr:rowOff>160528</xdr:rowOff>
    </xdr:to>
    <xdr:cxnSp macro="">
      <xdr:nvCxnSpPr>
        <xdr:cNvPr id="78" name="直線コネクタ 77"/>
        <xdr:cNvCxnSpPr/>
      </xdr:nvCxnSpPr>
      <xdr:spPr>
        <a:xfrm flipV="1">
          <a:off x="4051300" y="6421120"/>
          <a:ext cx="711200" cy="349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30</xdr:row>
      <xdr:rowOff>39641</xdr:rowOff>
    </xdr:from>
    <xdr:ext cx="405111" cy="259045"/>
    <xdr:sp macro="" textlink="">
      <xdr:nvSpPr>
        <xdr:cNvPr id="79" name="n_1aveValue有形固定資産減価償却率"/>
        <xdr:cNvSpPr txBox="1"/>
      </xdr:nvSpPr>
      <xdr:spPr>
        <a:xfrm>
          <a:off x="3836043" y="5964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3</xdr:col>
      <xdr:colOff>245118</xdr:colOff>
      <xdr:row>35</xdr:row>
      <xdr:rowOff>31005</xdr:rowOff>
    </xdr:from>
    <xdr:ext cx="405111" cy="259045"/>
    <xdr:sp macro="" textlink="">
      <xdr:nvSpPr>
        <xdr:cNvPr id="80" name="n_1mainValue有形固定資産減価償却率"/>
        <xdr:cNvSpPr txBox="1"/>
      </xdr:nvSpPr>
      <xdr:spPr>
        <a:xfrm>
          <a:off x="3836043" y="6812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埼玉県越谷市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339,156
333,725
60.24
99,531,205
94,700,840
4,695,086
58,588,462
76,676,058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49.9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12192</xdr:rowOff>
    </xdr:from>
    <xdr:to>
      <xdr:col>6</xdr:col>
      <xdr:colOff>510540</xdr:colOff>
      <xdr:row>41</xdr:row>
      <xdr:rowOff>165354</xdr:rowOff>
    </xdr:to>
    <xdr:cxnSp macro="">
      <xdr:nvCxnSpPr>
        <xdr:cNvPr id="55" name="直線コネクタ 54"/>
        <xdr:cNvCxnSpPr/>
      </xdr:nvCxnSpPr>
      <xdr:spPr>
        <a:xfrm flipV="1">
          <a:off x="4634865" y="5841492"/>
          <a:ext cx="0" cy="1353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169181</xdr:rowOff>
    </xdr:from>
    <xdr:ext cx="405111" cy="259045"/>
    <xdr:sp macro="" textlink="">
      <xdr:nvSpPr>
        <xdr:cNvPr id="56" name="【道路】&#10;有形固定資産減価償却率最小値テキスト"/>
        <xdr:cNvSpPr txBox="1"/>
      </xdr:nvSpPr>
      <xdr:spPr>
        <a:xfrm>
          <a:off x="4724400" y="719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41</xdr:row>
      <xdr:rowOff>165354</xdr:rowOff>
    </xdr:from>
    <xdr:to>
      <xdr:col>6</xdr:col>
      <xdr:colOff>600075</xdr:colOff>
      <xdr:row>41</xdr:row>
      <xdr:rowOff>165354</xdr:rowOff>
    </xdr:to>
    <xdr:cxnSp macro="">
      <xdr:nvCxnSpPr>
        <xdr:cNvPr id="57" name="直線コネクタ 56"/>
        <xdr:cNvCxnSpPr/>
      </xdr:nvCxnSpPr>
      <xdr:spPr>
        <a:xfrm>
          <a:off x="4546600" y="719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130319</xdr:rowOff>
    </xdr:from>
    <xdr:ext cx="405111" cy="259045"/>
    <xdr:sp macro="" textlink="">
      <xdr:nvSpPr>
        <xdr:cNvPr id="58" name="【道路】&#10;有形固定資産減価償却率最大値テキスト"/>
        <xdr:cNvSpPr txBox="1"/>
      </xdr:nvSpPr>
      <xdr:spPr>
        <a:xfrm>
          <a:off x="4724400" y="561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a:t>
          </a:r>
          <a:endParaRPr kumimoji="1" lang="ja-JP" altLang="en-US" sz="1000" b="1">
            <a:latin typeface="ＭＳ Ｐゴシック"/>
          </a:endParaRPr>
        </a:p>
      </xdr:txBody>
    </xdr:sp>
    <xdr:clientData/>
  </xdr:oneCellAnchor>
  <xdr:twoCellAnchor>
    <xdr:from>
      <xdr:col>6</xdr:col>
      <xdr:colOff>422275</xdr:colOff>
      <xdr:row>34</xdr:row>
      <xdr:rowOff>12192</xdr:rowOff>
    </xdr:from>
    <xdr:to>
      <xdr:col>6</xdr:col>
      <xdr:colOff>600075</xdr:colOff>
      <xdr:row>34</xdr:row>
      <xdr:rowOff>12192</xdr:rowOff>
    </xdr:to>
    <xdr:cxnSp macro="">
      <xdr:nvCxnSpPr>
        <xdr:cNvPr id="59" name="直線コネクタ 58"/>
        <xdr:cNvCxnSpPr/>
      </xdr:nvCxnSpPr>
      <xdr:spPr>
        <a:xfrm>
          <a:off x="4546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89425</xdr:rowOff>
    </xdr:from>
    <xdr:ext cx="405111" cy="259045"/>
    <xdr:sp macro="" textlink="">
      <xdr:nvSpPr>
        <xdr:cNvPr id="60" name="【道路】&#10;有形固定資産減価償却率平均値テキスト"/>
        <xdr:cNvSpPr txBox="1"/>
      </xdr:nvSpPr>
      <xdr:spPr>
        <a:xfrm>
          <a:off x="4724400" y="64330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66548</xdr:rowOff>
    </xdr:from>
    <xdr:to>
      <xdr:col>6</xdr:col>
      <xdr:colOff>561975</xdr:colOff>
      <xdr:row>38</xdr:row>
      <xdr:rowOff>168148</xdr:rowOff>
    </xdr:to>
    <xdr:sp macro="" textlink="">
      <xdr:nvSpPr>
        <xdr:cNvPr id="61" name="フローチャート : 判断 60"/>
        <xdr:cNvSpPr/>
      </xdr:nvSpPr>
      <xdr:spPr>
        <a:xfrm>
          <a:off x="4584700" y="658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87122</xdr:rowOff>
    </xdr:from>
    <xdr:to>
      <xdr:col>5</xdr:col>
      <xdr:colOff>409575</xdr:colOff>
      <xdr:row>39</xdr:row>
      <xdr:rowOff>17272</xdr:rowOff>
    </xdr:to>
    <xdr:sp macro="" textlink="">
      <xdr:nvSpPr>
        <xdr:cNvPr id="62" name="フローチャート : 判断 61"/>
        <xdr:cNvSpPr/>
      </xdr:nvSpPr>
      <xdr:spPr>
        <a:xfrm>
          <a:off x="3746500" y="660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41</xdr:row>
      <xdr:rowOff>114554</xdr:rowOff>
    </xdr:from>
    <xdr:to>
      <xdr:col>6</xdr:col>
      <xdr:colOff>561975</xdr:colOff>
      <xdr:row>42</xdr:row>
      <xdr:rowOff>44704</xdr:rowOff>
    </xdr:to>
    <xdr:sp macro="" textlink="">
      <xdr:nvSpPr>
        <xdr:cNvPr id="68" name="円/楕円 67"/>
        <xdr:cNvSpPr/>
      </xdr:nvSpPr>
      <xdr:spPr>
        <a:xfrm>
          <a:off x="4584700" y="714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41</xdr:row>
      <xdr:rowOff>29481</xdr:rowOff>
    </xdr:from>
    <xdr:ext cx="405111" cy="259045"/>
    <xdr:sp macro="" textlink="">
      <xdr:nvSpPr>
        <xdr:cNvPr id="69" name="【道路】&#10;有形固定資産減価償却率該当値テキスト"/>
        <xdr:cNvSpPr txBox="1"/>
      </xdr:nvSpPr>
      <xdr:spPr>
        <a:xfrm>
          <a:off x="4724400" y="7058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38.6</a:t>
          </a:r>
          <a:endParaRPr kumimoji="1" lang="ja-JP" altLang="en-US" sz="1000" b="1">
            <a:solidFill>
              <a:srgbClr val="FF0000"/>
            </a:solidFill>
            <a:latin typeface="ＭＳ Ｐゴシック"/>
          </a:endParaRPr>
        </a:p>
      </xdr:txBody>
    </xdr:sp>
    <xdr:clientData/>
  </xdr:oneCellAnchor>
  <xdr:twoCellAnchor>
    <xdr:from>
      <xdr:col>5</xdr:col>
      <xdr:colOff>307975</xdr:colOff>
      <xdr:row>40</xdr:row>
      <xdr:rowOff>162560</xdr:rowOff>
    </xdr:from>
    <xdr:to>
      <xdr:col>5</xdr:col>
      <xdr:colOff>409575</xdr:colOff>
      <xdr:row>41</xdr:row>
      <xdr:rowOff>92710</xdr:rowOff>
    </xdr:to>
    <xdr:sp macro="" textlink="">
      <xdr:nvSpPr>
        <xdr:cNvPr id="70" name="円/楕円 69"/>
        <xdr:cNvSpPr/>
      </xdr:nvSpPr>
      <xdr:spPr>
        <a:xfrm>
          <a:off x="3746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41</xdr:row>
      <xdr:rowOff>41910</xdr:rowOff>
    </xdr:from>
    <xdr:to>
      <xdr:col>6</xdr:col>
      <xdr:colOff>511175</xdr:colOff>
      <xdr:row>41</xdr:row>
      <xdr:rowOff>165354</xdr:rowOff>
    </xdr:to>
    <xdr:cxnSp macro="">
      <xdr:nvCxnSpPr>
        <xdr:cNvPr id="71" name="直線コネクタ 70"/>
        <xdr:cNvCxnSpPr/>
      </xdr:nvCxnSpPr>
      <xdr:spPr>
        <a:xfrm>
          <a:off x="3797300" y="7071360"/>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33799</xdr:rowOff>
    </xdr:from>
    <xdr:ext cx="405111" cy="259045"/>
    <xdr:sp macro="" textlink="">
      <xdr:nvSpPr>
        <xdr:cNvPr id="72" name="n_1aveValue【道路】&#10;有形固定資産減価償却率"/>
        <xdr:cNvSpPr txBox="1"/>
      </xdr:nvSpPr>
      <xdr:spPr>
        <a:xfrm>
          <a:off x="3582043" y="6377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41</xdr:row>
      <xdr:rowOff>83837</xdr:rowOff>
    </xdr:from>
    <xdr:ext cx="405111" cy="259045"/>
    <xdr:sp macro="" textlink="">
      <xdr:nvSpPr>
        <xdr:cNvPr id="73" name="n_1mainValue【道路】&#10;有形固定資産減価償却率"/>
        <xdr:cNvSpPr txBox="1"/>
      </xdr:nvSpPr>
      <xdr:spPr>
        <a:xfrm>
          <a:off x="3582043" y="711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5" name="テキスト ボックス 8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87" name="テキスト ボックス 8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89" name="テキスト ボックス 8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1" name="テキスト ボックス 9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15620</xdr:rowOff>
    </xdr:from>
    <xdr:ext cx="531299" cy="259045"/>
    <xdr:sp macro="" textlink="">
      <xdr:nvSpPr>
        <xdr:cNvPr id="93" name="テキスト ボックス 92"/>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31949</xdr:rowOff>
    </xdr:from>
    <xdr:ext cx="531299" cy="259045"/>
    <xdr:sp macro="" textlink="">
      <xdr:nvSpPr>
        <xdr:cNvPr id="95" name="テキスト ボックス 94"/>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7" name="テキスト ボックス 96"/>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88610</xdr:rowOff>
    </xdr:from>
    <xdr:to>
      <xdr:col>15</xdr:col>
      <xdr:colOff>180340</xdr:colOff>
      <xdr:row>41</xdr:row>
      <xdr:rowOff>74132</xdr:rowOff>
    </xdr:to>
    <xdr:cxnSp macro="">
      <xdr:nvCxnSpPr>
        <xdr:cNvPr id="99" name="直線コネクタ 98"/>
        <xdr:cNvCxnSpPr/>
      </xdr:nvCxnSpPr>
      <xdr:spPr>
        <a:xfrm flipV="1">
          <a:off x="10476865" y="5746460"/>
          <a:ext cx="0" cy="1357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77959</xdr:rowOff>
    </xdr:from>
    <xdr:ext cx="469744" cy="259045"/>
    <xdr:sp macro="" textlink="">
      <xdr:nvSpPr>
        <xdr:cNvPr id="100" name="【道路】&#10;一人当たり延長最小値テキスト"/>
        <xdr:cNvSpPr txBox="1"/>
      </xdr:nvSpPr>
      <xdr:spPr>
        <a:xfrm>
          <a:off x="10566400" y="710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1.744</a:t>
          </a:r>
          <a:endParaRPr kumimoji="1" lang="ja-JP" altLang="en-US" sz="1000" b="1">
            <a:latin typeface="ＭＳ Ｐゴシック"/>
          </a:endParaRPr>
        </a:p>
      </xdr:txBody>
    </xdr:sp>
    <xdr:clientData/>
  </xdr:oneCellAnchor>
  <xdr:twoCellAnchor>
    <xdr:from>
      <xdr:col>15</xdr:col>
      <xdr:colOff>92075</xdr:colOff>
      <xdr:row>41</xdr:row>
      <xdr:rowOff>74132</xdr:rowOff>
    </xdr:from>
    <xdr:to>
      <xdr:col>15</xdr:col>
      <xdr:colOff>269875</xdr:colOff>
      <xdr:row>41</xdr:row>
      <xdr:rowOff>74132</xdr:rowOff>
    </xdr:to>
    <xdr:cxnSp macro="">
      <xdr:nvCxnSpPr>
        <xdr:cNvPr id="101" name="直線コネクタ 100"/>
        <xdr:cNvCxnSpPr/>
      </xdr:nvCxnSpPr>
      <xdr:spPr>
        <a:xfrm>
          <a:off x="10388600" y="7103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35287</xdr:rowOff>
    </xdr:from>
    <xdr:ext cx="534377" cy="259045"/>
    <xdr:sp macro="" textlink="">
      <xdr:nvSpPr>
        <xdr:cNvPr id="102" name="【道路】&#10;一人当たり延長最大値テキスト"/>
        <xdr:cNvSpPr txBox="1"/>
      </xdr:nvSpPr>
      <xdr:spPr>
        <a:xfrm>
          <a:off x="10566400" y="552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14.211</a:t>
          </a:r>
          <a:endParaRPr kumimoji="1" lang="ja-JP" altLang="en-US" sz="1000" b="1">
            <a:latin typeface="ＭＳ Ｐゴシック"/>
          </a:endParaRPr>
        </a:p>
      </xdr:txBody>
    </xdr:sp>
    <xdr:clientData/>
  </xdr:oneCellAnchor>
  <xdr:twoCellAnchor>
    <xdr:from>
      <xdr:col>15</xdr:col>
      <xdr:colOff>92075</xdr:colOff>
      <xdr:row>33</xdr:row>
      <xdr:rowOff>88610</xdr:rowOff>
    </xdr:from>
    <xdr:to>
      <xdr:col>15</xdr:col>
      <xdr:colOff>269875</xdr:colOff>
      <xdr:row>33</xdr:row>
      <xdr:rowOff>88610</xdr:rowOff>
    </xdr:to>
    <xdr:cxnSp macro="">
      <xdr:nvCxnSpPr>
        <xdr:cNvPr id="103" name="直線コネクタ 102"/>
        <xdr:cNvCxnSpPr/>
      </xdr:nvCxnSpPr>
      <xdr:spPr>
        <a:xfrm>
          <a:off x="10388600" y="574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170197</xdr:rowOff>
    </xdr:from>
    <xdr:ext cx="469744" cy="259045"/>
    <xdr:sp macro="" textlink="">
      <xdr:nvSpPr>
        <xdr:cNvPr id="104" name="【道路】&#10;一人当たり延長平均値テキスト"/>
        <xdr:cNvSpPr txBox="1"/>
      </xdr:nvSpPr>
      <xdr:spPr>
        <a:xfrm>
          <a:off x="10566400" y="651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147320</xdr:rowOff>
    </xdr:from>
    <xdr:to>
      <xdr:col>15</xdr:col>
      <xdr:colOff>231775</xdr:colOff>
      <xdr:row>39</xdr:row>
      <xdr:rowOff>77470</xdr:rowOff>
    </xdr:to>
    <xdr:sp macro="" textlink="">
      <xdr:nvSpPr>
        <xdr:cNvPr id="105" name="フローチャート : 判断 104"/>
        <xdr:cNvSpPr/>
      </xdr:nvSpPr>
      <xdr:spPr>
        <a:xfrm>
          <a:off x="10426700" y="666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101056</xdr:rowOff>
    </xdr:from>
    <xdr:to>
      <xdr:col>14</xdr:col>
      <xdr:colOff>79375</xdr:colOff>
      <xdr:row>39</xdr:row>
      <xdr:rowOff>31206</xdr:rowOff>
    </xdr:to>
    <xdr:sp macro="" textlink="">
      <xdr:nvSpPr>
        <xdr:cNvPr id="106" name="フローチャート : 判断 105"/>
        <xdr:cNvSpPr/>
      </xdr:nvSpPr>
      <xdr:spPr>
        <a:xfrm>
          <a:off x="9588500" y="661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156355</xdr:rowOff>
    </xdr:from>
    <xdr:to>
      <xdr:col>15</xdr:col>
      <xdr:colOff>231775</xdr:colOff>
      <xdr:row>40</xdr:row>
      <xdr:rowOff>86505</xdr:rowOff>
    </xdr:to>
    <xdr:sp macro="" textlink="">
      <xdr:nvSpPr>
        <xdr:cNvPr id="112" name="円/楕円 111"/>
        <xdr:cNvSpPr/>
      </xdr:nvSpPr>
      <xdr:spPr>
        <a:xfrm>
          <a:off x="10426700" y="684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134782</xdr:rowOff>
    </xdr:from>
    <xdr:ext cx="469744" cy="259045"/>
    <xdr:sp macro="" textlink="">
      <xdr:nvSpPr>
        <xdr:cNvPr id="113" name="【道路】&#10;一人当たり延長該当値テキスト"/>
        <xdr:cNvSpPr txBox="1"/>
      </xdr:nvSpPr>
      <xdr:spPr>
        <a:xfrm>
          <a:off x="10566400" y="682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3.672</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155702</xdr:rowOff>
    </xdr:from>
    <xdr:to>
      <xdr:col>14</xdr:col>
      <xdr:colOff>79375</xdr:colOff>
      <xdr:row>40</xdr:row>
      <xdr:rowOff>85852</xdr:rowOff>
    </xdr:to>
    <xdr:sp macro="" textlink="">
      <xdr:nvSpPr>
        <xdr:cNvPr id="114" name="円/楕円 113"/>
        <xdr:cNvSpPr/>
      </xdr:nvSpPr>
      <xdr:spPr>
        <a:xfrm>
          <a:off x="9588500" y="684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35052</xdr:rowOff>
    </xdr:from>
    <xdr:to>
      <xdr:col>15</xdr:col>
      <xdr:colOff>180975</xdr:colOff>
      <xdr:row>40</xdr:row>
      <xdr:rowOff>35705</xdr:rowOff>
    </xdr:to>
    <xdr:cxnSp macro="">
      <xdr:nvCxnSpPr>
        <xdr:cNvPr id="115" name="直線コネクタ 114"/>
        <xdr:cNvCxnSpPr/>
      </xdr:nvCxnSpPr>
      <xdr:spPr>
        <a:xfrm>
          <a:off x="9639300" y="6893052"/>
          <a:ext cx="8382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47733</xdr:rowOff>
    </xdr:from>
    <xdr:ext cx="469744" cy="259045"/>
    <xdr:sp macro="" textlink="">
      <xdr:nvSpPr>
        <xdr:cNvPr id="116" name="n_1aveValue【道路】&#10;一人当たり延長"/>
        <xdr:cNvSpPr txBox="1"/>
      </xdr:nvSpPr>
      <xdr:spPr>
        <a:xfrm>
          <a:off x="9391727" y="6391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5.755</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76979</xdr:rowOff>
    </xdr:from>
    <xdr:ext cx="469744" cy="259045"/>
    <xdr:sp macro="" textlink="">
      <xdr:nvSpPr>
        <xdr:cNvPr id="117" name="n_1mainValue【道路】&#10;一人当たり延長"/>
        <xdr:cNvSpPr txBox="1"/>
      </xdr:nvSpPr>
      <xdr:spPr>
        <a:xfrm>
          <a:off x="9391727" y="693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8" name="正方形/長方形 11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9" name="正方形/長方形 11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0" name="正方形/長方形 11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1" name="正方形/長方形 12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2" name="正方形/長方形 12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3" name="正方形/長方形 12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4" name="正方形/長方形 12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5" name="正方形/長方形 12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6" name="テキスト ボックス 12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7" name="直線コネクタ 12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8" name="テキスト ボックス 12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9" name="直線コネクタ 128"/>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0" name="テキスト ボックス 129"/>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1" name="直線コネクタ 130"/>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2" name="テキスト ボックス 131"/>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3" name="直線コネクタ 132"/>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4" name="テキスト ボックス 133"/>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5" name="直線コネクタ 134"/>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6" name="テキスト ボックス 135"/>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8" name="テキスト ボックス 13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57150</xdr:rowOff>
    </xdr:from>
    <xdr:to>
      <xdr:col>6</xdr:col>
      <xdr:colOff>510540</xdr:colOff>
      <xdr:row>63</xdr:row>
      <xdr:rowOff>150876</xdr:rowOff>
    </xdr:to>
    <xdr:cxnSp macro="">
      <xdr:nvCxnSpPr>
        <xdr:cNvPr id="140" name="直線コネクタ 139"/>
        <xdr:cNvCxnSpPr/>
      </xdr:nvCxnSpPr>
      <xdr:spPr>
        <a:xfrm flipV="1">
          <a:off x="4634865" y="965835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154703</xdr:rowOff>
    </xdr:from>
    <xdr:ext cx="405111" cy="259045"/>
    <xdr:sp macro="" textlink="">
      <xdr:nvSpPr>
        <xdr:cNvPr id="141" name="【橋りょう・トンネル】&#10;有形固定資産減価償却率最小値テキスト"/>
        <xdr:cNvSpPr txBox="1"/>
      </xdr:nvSpPr>
      <xdr:spPr>
        <a:xfrm>
          <a:off x="4724400" y="1095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6</xdr:col>
      <xdr:colOff>422275</xdr:colOff>
      <xdr:row>63</xdr:row>
      <xdr:rowOff>150876</xdr:rowOff>
    </xdr:from>
    <xdr:to>
      <xdr:col>6</xdr:col>
      <xdr:colOff>600075</xdr:colOff>
      <xdr:row>63</xdr:row>
      <xdr:rowOff>150876</xdr:rowOff>
    </xdr:to>
    <xdr:cxnSp macro="">
      <xdr:nvCxnSpPr>
        <xdr:cNvPr id="142" name="直線コネクタ 141"/>
        <xdr:cNvCxnSpPr/>
      </xdr:nvCxnSpPr>
      <xdr:spPr>
        <a:xfrm>
          <a:off x="4546600" y="1095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3827</xdr:rowOff>
    </xdr:from>
    <xdr:ext cx="405111" cy="259045"/>
    <xdr:sp macro="" textlink="">
      <xdr:nvSpPr>
        <xdr:cNvPr id="143" name="【橋りょう・トンネル】&#10;有形固定資産減価償却率最大値テキスト"/>
        <xdr:cNvSpPr txBox="1"/>
      </xdr:nvSpPr>
      <xdr:spPr>
        <a:xfrm>
          <a:off x="47244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6</xdr:col>
      <xdr:colOff>422275</xdr:colOff>
      <xdr:row>56</xdr:row>
      <xdr:rowOff>57150</xdr:rowOff>
    </xdr:from>
    <xdr:to>
      <xdr:col>6</xdr:col>
      <xdr:colOff>600075</xdr:colOff>
      <xdr:row>56</xdr:row>
      <xdr:rowOff>57150</xdr:rowOff>
    </xdr:to>
    <xdr:cxnSp macro="">
      <xdr:nvCxnSpPr>
        <xdr:cNvPr id="144" name="直線コネクタ 143"/>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26941</xdr:rowOff>
    </xdr:from>
    <xdr:ext cx="405111" cy="259045"/>
    <xdr:sp macro="" textlink="">
      <xdr:nvSpPr>
        <xdr:cNvPr id="145" name="【橋りょう・トンネル】&#10;有形固定資産減価償却率平均値テキスト"/>
        <xdr:cNvSpPr txBox="1"/>
      </xdr:nvSpPr>
      <xdr:spPr>
        <a:xfrm>
          <a:off x="4724400" y="9971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4064</xdr:rowOff>
    </xdr:from>
    <xdr:to>
      <xdr:col>6</xdr:col>
      <xdr:colOff>561975</xdr:colOff>
      <xdr:row>59</xdr:row>
      <xdr:rowOff>105664</xdr:rowOff>
    </xdr:to>
    <xdr:sp macro="" textlink="">
      <xdr:nvSpPr>
        <xdr:cNvPr id="146" name="フローチャート : 判断 145"/>
        <xdr:cNvSpPr/>
      </xdr:nvSpPr>
      <xdr:spPr>
        <a:xfrm>
          <a:off x="4584700" y="1011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61214</xdr:rowOff>
    </xdr:from>
    <xdr:to>
      <xdr:col>5</xdr:col>
      <xdr:colOff>409575</xdr:colOff>
      <xdr:row>59</xdr:row>
      <xdr:rowOff>162814</xdr:rowOff>
    </xdr:to>
    <xdr:sp macro="" textlink="">
      <xdr:nvSpPr>
        <xdr:cNvPr id="147" name="フローチャート : 判断 146"/>
        <xdr:cNvSpPr/>
      </xdr:nvSpPr>
      <xdr:spPr>
        <a:xfrm>
          <a:off x="3746500" y="1017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141224</xdr:rowOff>
    </xdr:from>
    <xdr:to>
      <xdr:col>6</xdr:col>
      <xdr:colOff>561975</xdr:colOff>
      <xdr:row>62</xdr:row>
      <xdr:rowOff>71374</xdr:rowOff>
    </xdr:to>
    <xdr:sp macro="" textlink="">
      <xdr:nvSpPr>
        <xdr:cNvPr id="153" name="円/楕円 152"/>
        <xdr:cNvSpPr/>
      </xdr:nvSpPr>
      <xdr:spPr>
        <a:xfrm>
          <a:off x="4584700" y="1059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119651</xdr:rowOff>
    </xdr:from>
    <xdr:ext cx="405111" cy="259045"/>
    <xdr:sp macro="" textlink="">
      <xdr:nvSpPr>
        <xdr:cNvPr id="154" name="【橋りょう・トンネル】&#10;有形固定資産減価償却率該当値テキスト"/>
        <xdr:cNvSpPr txBox="1"/>
      </xdr:nvSpPr>
      <xdr:spPr>
        <a:xfrm>
          <a:off x="4724400" y="1057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5</xdr:col>
      <xdr:colOff>307975</xdr:colOff>
      <xdr:row>62</xdr:row>
      <xdr:rowOff>74930</xdr:rowOff>
    </xdr:from>
    <xdr:to>
      <xdr:col>5</xdr:col>
      <xdr:colOff>409575</xdr:colOff>
      <xdr:row>63</xdr:row>
      <xdr:rowOff>5080</xdr:rowOff>
    </xdr:to>
    <xdr:sp macro="" textlink="">
      <xdr:nvSpPr>
        <xdr:cNvPr id="155" name="円/楕円 154"/>
        <xdr:cNvSpPr/>
      </xdr:nvSpPr>
      <xdr:spPr>
        <a:xfrm>
          <a:off x="3746500" y="1070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62</xdr:row>
      <xdr:rowOff>20574</xdr:rowOff>
    </xdr:from>
    <xdr:to>
      <xdr:col>6</xdr:col>
      <xdr:colOff>511175</xdr:colOff>
      <xdr:row>62</xdr:row>
      <xdr:rowOff>125730</xdr:rowOff>
    </xdr:to>
    <xdr:cxnSp macro="">
      <xdr:nvCxnSpPr>
        <xdr:cNvPr id="156" name="直線コネクタ 155"/>
        <xdr:cNvCxnSpPr/>
      </xdr:nvCxnSpPr>
      <xdr:spPr>
        <a:xfrm flipV="1">
          <a:off x="3797300" y="10650474"/>
          <a:ext cx="8382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7891</xdr:rowOff>
    </xdr:from>
    <xdr:ext cx="405111" cy="259045"/>
    <xdr:sp macro="" textlink="">
      <xdr:nvSpPr>
        <xdr:cNvPr id="157" name="n_1aveValue【橋りょう・トンネル】&#10;有形固定資産減価償却率"/>
        <xdr:cNvSpPr txBox="1"/>
      </xdr:nvSpPr>
      <xdr:spPr>
        <a:xfrm>
          <a:off x="3582043" y="9951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167657</xdr:rowOff>
    </xdr:from>
    <xdr:ext cx="405111" cy="259045"/>
    <xdr:sp macro="" textlink="">
      <xdr:nvSpPr>
        <xdr:cNvPr id="158" name="n_1mainValue【橋りょう・トンネル】&#10;有形固定資産減価償却率"/>
        <xdr:cNvSpPr txBox="1"/>
      </xdr:nvSpPr>
      <xdr:spPr>
        <a:xfrm>
          <a:off x="3582043"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9" name="直線コネクタ 168"/>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70" name="テキスト ボックス 169"/>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1" name="直線コネクタ 170"/>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72" name="テキスト ボックス 171"/>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3" name="直線コネクタ 172"/>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74" name="テキスト ボックス 173"/>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5" name="直線コネクタ 174"/>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76" name="テキスト ボックス 175"/>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7" name="直線コネクタ 17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78" name="テキスト ボックス 177"/>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141691</xdr:rowOff>
    </xdr:from>
    <xdr:to>
      <xdr:col>15</xdr:col>
      <xdr:colOff>180340</xdr:colOff>
      <xdr:row>63</xdr:row>
      <xdr:rowOff>169945</xdr:rowOff>
    </xdr:to>
    <xdr:cxnSp macro="">
      <xdr:nvCxnSpPr>
        <xdr:cNvPr id="180" name="直線コネクタ 179"/>
        <xdr:cNvCxnSpPr/>
      </xdr:nvCxnSpPr>
      <xdr:spPr>
        <a:xfrm flipV="1">
          <a:off x="10476865" y="9914341"/>
          <a:ext cx="0" cy="105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2322</xdr:rowOff>
    </xdr:from>
    <xdr:ext cx="378565" cy="259045"/>
    <xdr:sp macro="" textlink="">
      <xdr:nvSpPr>
        <xdr:cNvPr id="181" name="【橋りょう・トンネル】&#10;一人当たり有形固定資産（償却資産）額最小値テキスト"/>
        <xdr:cNvSpPr txBox="1"/>
      </xdr:nvSpPr>
      <xdr:spPr>
        <a:xfrm>
          <a:off x="10566400" y="109751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15</xdr:col>
      <xdr:colOff>92075</xdr:colOff>
      <xdr:row>63</xdr:row>
      <xdr:rowOff>169945</xdr:rowOff>
    </xdr:from>
    <xdr:to>
      <xdr:col>15</xdr:col>
      <xdr:colOff>269875</xdr:colOff>
      <xdr:row>63</xdr:row>
      <xdr:rowOff>169945</xdr:rowOff>
    </xdr:to>
    <xdr:cxnSp macro="">
      <xdr:nvCxnSpPr>
        <xdr:cNvPr id="182" name="直線コネクタ 181"/>
        <xdr:cNvCxnSpPr/>
      </xdr:nvCxnSpPr>
      <xdr:spPr>
        <a:xfrm>
          <a:off x="10388600" y="1097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88368</xdr:rowOff>
    </xdr:from>
    <xdr:ext cx="599010" cy="259045"/>
    <xdr:sp macro="" textlink="">
      <xdr:nvSpPr>
        <xdr:cNvPr id="183" name="【橋りょう・トンネル】&#10;一人当たり有形固定資産（償却資産）額最大値テキスト"/>
        <xdr:cNvSpPr txBox="1"/>
      </xdr:nvSpPr>
      <xdr:spPr>
        <a:xfrm>
          <a:off x="10566400" y="9689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231,509</a:t>
          </a:r>
          <a:endParaRPr kumimoji="1" lang="ja-JP" altLang="en-US" sz="1000" b="1">
            <a:latin typeface="ＭＳ Ｐゴシック"/>
          </a:endParaRPr>
        </a:p>
      </xdr:txBody>
    </xdr:sp>
    <xdr:clientData/>
  </xdr:oneCellAnchor>
  <xdr:twoCellAnchor>
    <xdr:from>
      <xdr:col>15</xdr:col>
      <xdr:colOff>92075</xdr:colOff>
      <xdr:row>57</xdr:row>
      <xdr:rowOff>141691</xdr:rowOff>
    </xdr:from>
    <xdr:to>
      <xdr:col>15</xdr:col>
      <xdr:colOff>269875</xdr:colOff>
      <xdr:row>57</xdr:row>
      <xdr:rowOff>141691</xdr:rowOff>
    </xdr:to>
    <xdr:cxnSp macro="">
      <xdr:nvCxnSpPr>
        <xdr:cNvPr id="184" name="直線コネクタ 183"/>
        <xdr:cNvCxnSpPr/>
      </xdr:nvCxnSpPr>
      <xdr:spPr>
        <a:xfrm>
          <a:off x="10388600" y="991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50985</xdr:rowOff>
    </xdr:from>
    <xdr:ext cx="534377" cy="259045"/>
    <xdr:sp macro="" textlink="">
      <xdr:nvSpPr>
        <xdr:cNvPr id="185" name="【橋りょう・トンネル】&#10;一人当たり有形固定資産（償却資産）額平均値テキスト"/>
        <xdr:cNvSpPr txBox="1"/>
      </xdr:nvSpPr>
      <xdr:spPr>
        <a:xfrm>
          <a:off x="10566400" y="103379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95,241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28108</xdr:rowOff>
    </xdr:from>
    <xdr:to>
      <xdr:col>15</xdr:col>
      <xdr:colOff>231775</xdr:colOff>
      <xdr:row>61</xdr:row>
      <xdr:rowOff>129708</xdr:rowOff>
    </xdr:to>
    <xdr:sp macro="" textlink="">
      <xdr:nvSpPr>
        <xdr:cNvPr id="186" name="フローチャート : 判断 185"/>
        <xdr:cNvSpPr/>
      </xdr:nvSpPr>
      <xdr:spPr>
        <a:xfrm>
          <a:off x="10426700" y="1048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20843</xdr:rowOff>
    </xdr:from>
    <xdr:to>
      <xdr:col>14</xdr:col>
      <xdr:colOff>79375</xdr:colOff>
      <xdr:row>61</xdr:row>
      <xdr:rowOff>122443</xdr:rowOff>
    </xdr:to>
    <xdr:sp macro="" textlink="">
      <xdr:nvSpPr>
        <xdr:cNvPr id="187" name="フローチャート : 判断 186"/>
        <xdr:cNvSpPr/>
      </xdr:nvSpPr>
      <xdr:spPr>
        <a:xfrm>
          <a:off x="9588500" y="1047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8" name="テキスト ボックス 18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9" name="テキスト ボックス 18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0" name="テキスト ボックス 18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1" name="テキスト ボックス 19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2" name="テキスト ボックス 19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129159</xdr:rowOff>
    </xdr:from>
    <xdr:to>
      <xdr:col>15</xdr:col>
      <xdr:colOff>231775</xdr:colOff>
      <xdr:row>63</xdr:row>
      <xdr:rowOff>59309</xdr:rowOff>
    </xdr:to>
    <xdr:sp macro="" textlink="">
      <xdr:nvSpPr>
        <xdr:cNvPr id="193" name="円/楕円 192"/>
        <xdr:cNvSpPr/>
      </xdr:nvSpPr>
      <xdr:spPr>
        <a:xfrm>
          <a:off x="10426700" y="10759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107586</xdr:rowOff>
    </xdr:from>
    <xdr:ext cx="534377" cy="259045"/>
    <xdr:sp macro="" textlink="">
      <xdr:nvSpPr>
        <xdr:cNvPr id="194" name="【橋りょう・トンネル】&#10;一人当たり有形固定資産（償却資産）額該当値テキスト"/>
        <xdr:cNvSpPr txBox="1"/>
      </xdr:nvSpPr>
      <xdr:spPr>
        <a:xfrm>
          <a:off x="10566400" y="10737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35,639</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134330</xdr:rowOff>
    </xdr:from>
    <xdr:to>
      <xdr:col>14</xdr:col>
      <xdr:colOff>79375</xdr:colOff>
      <xdr:row>63</xdr:row>
      <xdr:rowOff>64480</xdr:rowOff>
    </xdr:to>
    <xdr:sp macro="" textlink="">
      <xdr:nvSpPr>
        <xdr:cNvPr id="195" name="円/楕円 194"/>
        <xdr:cNvSpPr/>
      </xdr:nvSpPr>
      <xdr:spPr>
        <a:xfrm>
          <a:off x="9588500" y="1076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8509</xdr:rowOff>
    </xdr:from>
    <xdr:to>
      <xdr:col>15</xdr:col>
      <xdr:colOff>180975</xdr:colOff>
      <xdr:row>63</xdr:row>
      <xdr:rowOff>13680</xdr:rowOff>
    </xdr:to>
    <xdr:cxnSp macro="">
      <xdr:nvCxnSpPr>
        <xdr:cNvPr id="196" name="直線コネクタ 195"/>
        <xdr:cNvCxnSpPr/>
      </xdr:nvCxnSpPr>
      <xdr:spPr>
        <a:xfrm flipV="1">
          <a:off x="9639300" y="10809859"/>
          <a:ext cx="8382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59</xdr:row>
      <xdr:rowOff>138970</xdr:rowOff>
    </xdr:from>
    <xdr:ext cx="534377" cy="259045"/>
    <xdr:sp macro="" textlink="">
      <xdr:nvSpPr>
        <xdr:cNvPr id="197" name="n_1aveValue【橋りょう・トンネル】&#10;一人当たり有形固定資産（償却資産）額"/>
        <xdr:cNvSpPr txBox="1"/>
      </xdr:nvSpPr>
      <xdr:spPr>
        <a:xfrm>
          <a:off x="9359411" y="10254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96,830</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55607</xdr:rowOff>
    </xdr:from>
    <xdr:ext cx="534377" cy="259045"/>
    <xdr:sp macro="" textlink="">
      <xdr:nvSpPr>
        <xdr:cNvPr id="198" name="n_1mainValue【橋りょう・トンネル】&#10;一人当たり有形固定資産（償却資産）額"/>
        <xdr:cNvSpPr txBox="1"/>
      </xdr:nvSpPr>
      <xdr:spPr>
        <a:xfrm>
          <a:off x="9359411" y="1085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34,508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9" name="正方形/長方形 19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0" name="正方形/長方形 19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1" name="正方形/長方形 20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2" name="正方形/長方形 20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3" name="正方形/長方形 20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4" name="正方形/長方形 20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5" name="正方形/長方形 20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6" name="正方形/長方形 20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7" name="テキスト ボックス 20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8" name="直線コネクタ 20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9" name="テキスト ボックス 20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10" name="直線コネクタ 20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11" name="テキスト ボックス 210"/>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12" name="直線コネクタ 21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13" name="テキスト ボックス 21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14" name="直線コネクタ 21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15" name="テキスト ボックス 21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16" name="直線コネクタ 21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7" name="テキスト ボックス 21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8" name="直線コネクタ 21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9" name="テキスト ボックス 21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20" name="直線コネクタ 21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221" name="テキスト ボックス 220"/>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23" name="テキスト ボックス 222"/>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118111</xdr:rowOff>
    </xdr:from>
    <xdr:to>
      <xdr:col>6</xdr:col>
      <xdr:colOff>510540</xdr:colOff>
      <xdr:row>85</xdr:row>
      <xdr:rowOff>111579</xdr:rowOff>
    </xdr:to>
    <xdr:cxnSp macro="">
      <xdr:nvCxnSpPr>
        <xdr:cNvPr id="225" name="直線コネクタ 224"/>
        <xdr:cNvCxnSpPr/>
      </xdr:nvCxnSpPr>
      <xdr:spPr>
        <a:xfrm flipV="1">
          <a:off x="4634865" y="13319761"/>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115406</xdr:rowOff>
    </xdr:from>
    <xdr:ext cx="405111" cy="259045"/>
    <xdr:sp macro="" textlink="">
      <xdr:nvSpPr>
        <xdr:cNvPr id="226" name="【公営住宅】&#10;有形固定資産減価償却率最小値テキスト"/>
        <xdr:cNvSpPr txBox="1"/>
      </xdr:nvSpPr>
      <xdr:spPr>
        <a:xfrm>
          <a:off x="47244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422275</xdr:colOff>
      <xdr:row>85</xdr:row>
      <xdr:rowOff>111579</xdr:rowOff>
    </xdr:from>
    <xdr:to>
      <xdr:col>6</xdr:col>
      <xdr:colOff>600075</xdr:colOff>
      <xdr:row>85</xdr:row>
      <xdr:rowOff>111579</xdr:rowOff>
    </xdr:to>
    <xdr:cxnSp macro="">
      <xdr:nvCxnSpPr>
        <xdr:cNvPr id="227" name="直線コネクタ 226"/>
        <xdr:cNvCxnSpPr/>
      </xdr:nvCxnSpPr>
      <xdr:spPr>
        <a:xfrm>
          <a:off x="4546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64788</xdr:rowOff>
    </xdr:from>
    <xdr:ext cx="405111" cy="259045"/>
    <xdr:sp macro="" textlink="">
      <xdr:nvSpPr>
        <xdr:cNvPr id="228" name="【公営住宅】&#10;有形固定資産減価償却率最大値テキスト"/>
        <xdr:cNvSpPr txBox="1"/>
      </xdr:nvSpPr>
      <xdr:spPr>
        <a:xfrm>
          <a:off x="4724400" y="1309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78.8</a:t>
          </a:r>
          <a:endParaRPr kumimoji="1" lang="ja-JP" altLang="en-US" sz="1000" b="1">
            <a:latin typeface="ＭＳ Ｐゴシック"/>
          </a:endParaRPr>
        </a:p>
      </xdr:txBody>
    </xdr:sp>
    <xdr:clientData/>
  </xdr:oneCellAnchor>
  <xdr:twoCellAnchor>
    <xdr:from>
      <xdr:col>6</xdr:col>
      <xdr:colOff>422275</xdr:colOff>
      <xdr:row>77</xdr:row>
      <xdr:rowOff>118111</xdr:rowOff>
    </xdr:from>
    <xdr:to>
      <xdr:col>6</xdr:col>
      <xdr:colOff>600075</xdr:colOff>
      <xdr:row>77</xdr:row>
      <xdr:rowOff>118111</xdr:rowOff>
    </xdr:to>
    <xdr:cxnSp macro="">
      <xdr:nvCxnSpPr>
        <xdr:cNvPr id="229" name="直線コネクタ 228"/>
        <xdr:cNvCxnSpPr/>
      </xdr:nvCxnSpPr>
      <xdr:spPr>
        <a:xfrm>
          <a:off x="4546600" y="1331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160400</xdr:rowOff>
    </xdr:from>
    <xdr:ext cx="405111" cy="259045"/>
    <xdr:sp macro="" textlink="">
      <xdr:nvSpPr>
        <xdr:cNvPr id="230" name="【公営住宅】&#10;有形固定資産減価償却率平均値テキスト"/>
        <xdr:cNvSpPr txBox="1"/>
      </xdr:nvSpPr>
      <xdr:spPr>
        <a:xfrm>
          <a:off x="4724400" y="137049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137523</xdr:rowOff>
    </xdr:from>
    <xdr:to>
      <xdr:col>6</xdr:col>
      <xdr:colOff>561975</xdr:colOff>
      <xdr:row>81</xdr:row>
      <xdr:rowOff>67673</xdr:rowOff>
    </xdr:to>
    <xdr:sp macro="" textlink="">
      <xdr:nvSpPr>
        <xdr:cNvPr id="231" name="フローチャート : 判断 230"/>
        <xdr:cNvSpPr/>
      </xdr:nvSpPr>
      <xdr:spPr>
        <a:xfrm>
          <a:off x="4584700" y="1385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150586</xdr:rowOff>
    </xdr:from>
    <xdr:to>
      <xdr:col>5</xdr:col>
      <xdr:colOff>409575</xdr:colOff>
      <xdr:row>81</xdr:row>
      <xdr:rowOff>80736</xdr:rowOff>
    </xdr:to>
    <xdr:sp macro="" textlink="">
      <xdr:nvSpPr>
        <xdr:cNvPr id="232" name="フローチャート : 判断 231"/>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21589</xdr:rowOff>
    </xdr:from>
    <xdr:to>
      <xdr:col>6</xdr:col>
      <xdr:colOff>561975</xdr:colOff>
      <xdr:row>81</xdr:row>
      <xdr:rowOff>123189</xdr:rowOff>
    </xdr:to>
    <xdr:sp macro="" textlink="">
      <xdr:nvSpPr>
        <xdr:cNvPr id="238" name="円/楕円 237"/>
        <xdr:cNvSpPr/>
      </xdr:nvSpPr>
      <xdr:spPr>
        <a:xfrm>
          <a:off x="4584700" y="1390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16</xdr:rowOff>
    </xdr:from>
    <xdr:ext cx="405111" cy="259045"/>
    <xdr:sp macro="" textlink="">
      <xdr:nvSpPr>
        <xdr:cNvPr id="239" name="【公営住宅】&#10;有形固定資産減価償却率該当値テキスト"/>
        <xdr:cNvSpPr txBox="1"/>
      </xdr:nvSpPr>
      <xdr:spPr>
        <a:xfrm>
          <a:off x="4724400" y="13887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78739</xdr:rowOff>
    </xdr:from>
    <xdr:to>
      <xdr:col>5</xdr:col>
      <xdr:colOff>409575</xdr:colOff>
      <xdr:row>83</xdr:row>
      <xdr:rowOff>8889</xdr:rowOff>
    </xdr:to>
    <xdr:sp macro="" textlink="">
      <xdr:nvSpPr>
        <xdr:cNvPr id="240" name="円/楕円 239"/>
        <xdr:cNvSpPr/>
      </xdr:nvSpPr>
      <xdr:spPr>
        <a:xfrm>
          <a:off x="3746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81</xdr:row>
      <xdr:rowOff>72389</xdr:rowOff>
    </xdr:from>
    <xdr:to>
      <xdr:col>6</xdr:col>
      <xdr:colOff>511175</xdr:colOff>
      <xdr:row>82</xdr:row>
      <xdr:rowOff>129539</xdr:rowOff>
    </xdr:to>
    <xdr:cxnSp macro="">
      <xdr:nvCxnSpPr>
        <xdr:cNvPr id="241" name="直線コネクタ 240"/>
        <xdr:cNvCxnSpPr/>
      </xdr:nvCxnSpPr>
      <xdr:spPr>
        <a:xfrm flipV="1">
          <a:off x="3797300" y="13959839"/>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97263</xdr:rowOff>
    </xdr:from>
    <xdr:ext cx="405111" cy="259045"/>
    <xdr:sp macro="" textlink="">
      <xdr:nvSpPr>
        <xdr:cNvPr id="242" name="n_1aveValue【公営住宅】&#10;有形固定資産減価償却率"/>
        <xdr:cNvSpPr txBox="1"/>
      </xdr:nvSpPr>
      <xdr:spPr>
        <a:xfrm>
          <a:off x="3582043" y="13641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a:t>
          </a:r>
          <a:endParaRPr kumimoji="1" lang="ja-JP" altLang="en-US" sz="1000" b="1">
            <a:solidFill>
              <a:srgbClr val="000080"/>
            </a:solidFill>
            <a:latin typeface="ＭＳ Ｐゴシック"/>
          </a:endParaRPr>
        </a:p>
      </xdr:txBody>
    </xdr:sp>
    <xdr:clientData/>
  </xdr:oneCellAnchor>
  <xdr:oneCellAnchor>
    <xdr:from>
      <xdr:col>5</xdr:col>
      <xdr:colOff>143518</xdr:colOff>
      <xdr:row>83</xdr:row>
      <xdr:rowOff>16</xdr:rowOff>
    </xdr:from>
    <xdr:ext cx="405111" cy="259045"/>
    <xdr:sp macro="" textlink="">
      <xdr:nvSpPr>
        <xdr:cNvPr id="243" name="n_1mainValue【公営住宅】&#10;有形固定資産減価償却率"/>
        <xdr:cNvSpPr txBox="1"/>
      </xdr:nvSpPr>
      <xdr:spPr>
        <a:xfrm>
          <a:off x="3582043"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4" name="直線コネクタ 2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5" name="テキスト ボックス 2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6" name="直線コネクタ 2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7" name="テキスト ボックス 2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0" name="直線コネクタ 2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1" name="テキスト ボックス 2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2" name="直線コネクタ 2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3" name="テキスト ボックス 2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66039</xdr:rowOff>
    </xdr:from>
    <xdr:to>
      <xdr:col>15</xdr:col>
      <xdr:colOff>180340</xdr:colOff>
      <xdr:row>86</xdr:row>
      <xdr:rowOff>107950</xdr:rowOff>
    </xdr:to>
    <xdr:cxnSp macro="">
      <xdr:nvCxnSpPr>
        <xdr:cNvPr id="267" name="直線コネクタ 266"/>
        <xdr:cNvCxnSpPr/>
      </xdr:nvCxnSpPr>
      <xdr:spPr>
        <a:xfrm flipV="1">
          <a:off x="10476865" y="13267689"/>
          <a:ext cx="0" cy="1584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111777</xdr:rowOff>
    </xdr:from>
    <xdr:ext cx="469744" cy="259045"/>
    <xdr:sp macro="" textlink="">
      <xdr:nvSpPr>
        <xdr:cNvPr id="268" name="【公営住宅】&#10;一人当たり面積最小値テキスト"/>
        <xdr:cNvSpPr txBox="1"/>
      </xdr:nvSpPr>
      <xdr:spPr>
        <a:xfrm>
          <a:off x="105664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15</xdr:col>
      <xdr:colOff>92075</xdr:colOff>
      <xdr:row>86</xdr:row>
      <xdr:rowOff>107950</xdr:rowOff>
    </xdr:from>
    <xdr:to>
      <xdr:col>15</xdr:col>
      <xdr:colOff>269875</xdr:colOff>
      <xdr:row>86</xdr:row>
      <xdr:rowOff>107950</xdr:rowOff>
    </xdr:to>
    <xdr:cxnSp macro="">
      <xdr:nvCxnSpPr>
        <xdr:cNvPr id="269" name="直線コネクタ 268"/>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12716</xdr:rowOff>
    </xdr:from>
    <xdr:ext cx="469744" cy="259045"/>
    <xdr:sp macro="" textlink="">
      <xdr:nvSpPr>
        <xdr:cNvPr id="270" name="【公営住宅】&#10;一人当たり面積最大値テキスト"/>
        <xdr:cNvSpPr txBox="1"/>
      </xdr:nvSpPr>
      <xdr:spPr>
        <a:xfrm>
          <a:off x="10566400" y="1304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1.253</a:t>
          </a:r>
          <a:endParaRPr kumimoji="1" lang="ja-JP" altLang="en-US" sz="1000" b="1">
            <a:latin typeface="ＭＳ Ｐゴシック"/>
          </a:endParaRPr>
        </a:p>
      </xdr:txBody>
    </xdr:sp>
    <xdr:clientData/>
  </xdr:oneCellAnchor>
  <xdr:twoCellAnchor>
    <xdr:from>
      <xdr:col>15</xdr:col>
      <xdr:colOff>92075</xdr:colOff>
      <xdr:row>77</xdr:row>
      <xdr:rowOff>66039</xdr:rowOff>
    </xdr:from>
    <xdr:to>
      <xdr:col>15</xdr:col>
      <xdr:colOff>269875</xdr:colOff>
      <xdr:row>77</xdr:row>
      <xdr:rowOff>66039</xdr:rowOff>
    </xdr:to>
    <xdr:cxnSp macro="">
      <xdr:nvCxnSpPr>
        <xdr:cNvPr id="271" name="直線コネクタ 270"/>
        <xdr:cNvCxnSpPr/>
      </xdr:nvCxnSpPr>
      <xdr:spPr>
        <a:xfrm>
          <a:off x="10388600" y="13267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8907</xdr:rowOff>
    </xdr:from>
    <xdr:ext cx="469744" cy="259045"/>
    <xdr:sp macro="" textlink="">
      <xdr:nvSpPr>
        <xdr:cNvPr id="272" name="【公営住宅】&#10;一人当たり面積平均値テキスト"/>
        <xdr:cNvSpPr txBox="1"/>
      </xdr:nvSpPr>
      <xdr:spPr>
        <a:xfrm>
          <a:off x="10566400" y="13896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0.601</a:t>
          </a:r>
          <a:endParaRPr kumimoji="1" lang="ja-JP" altLang="en-US" sz="1000" b="1">
            <a:solidFill>
              <a:srgbClr val="000080"/>
            </a:solidFill>
            <a:latin typeface="ＭＳ Ｐゴシック"/>
          </a:endParaRPr>
        </a:p>
      </xdr:txBody>
    </xdr:sp>
    <xdr:clientData/>
  </xdr:oneCellAnchor>
  <xdr:twoCellAnchor>
    <xdr:from>
      <xdr:col>15</xdr:col>
      <xdr:colOff>130175</xdr:colOff>
      <xdr:row>81</xdr:row>
      <xdr:rowOff>157480</xdr:rowOff>
    </xdr:from>
    <xdr:to>
      <xdr:col>15</xdr:col>
      <xdr:colOff>231775</xdr:colOff>
      <xdr:row>82</xdr:row>
      <xdr:rowOff>87630</xdr:rowOff>
    </xdr:to>
    <xdr:sp macro="" textlink="">
      <xdr:nvSpPr>
        <xdr:cNvPr id="273" name="フローチャート : 判断 272"/>
        <xdr:cNvSpPr/>
      </xdr:nvSpPr>
      <xdr:spPr>
        <a:xfrm>
          <a:off x="10426700" y="1404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71120</xdr:rowOff>
    </xdr:from>
    <xdr:to>
      <xdr:col>14</xdr:col>
      <xdr:colOff>79375</xdr:colOff>
      <xdr:row>82</xdr:row>
      <xdr:rowOff>1270</xdr:rowOff>
    </xdr:to>
    <xdr:sp macro="" textlink="">
      <xdr:nvSpPr>
        <xdr:cNvPr id="274" name="フローチャート : 判断 273"/>
        <xdr:cNvSpPr/>
      </xdr:nvSpPr>
      <xdr:spPr>
        <a:xfrm>
          <a:off x="9588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19050</xdr:rowOff>
    </xdr:from>
    <xdr:to>
      <xdr:col>15</xdr:col>
      <xdr:colOff>231775</xdr:colOff>
      <xdr:row>86</xdr:row>
      <xdr:rowOff>120650</xdr:rowOff>
    </xdr:to>
    <xdr:sp macro="" textlink="">
      <xdr:nvSpPr>
        <xdr:cNvPr id="280" name="円/楕円 279"/>
        <xdr:cNvSpPr/>
      </xdr:nvSpPr>
      <xdr:spPr>
        <a:xfrm>
          <a:off x="10426700" y="147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105427</xdr:rowOff>
    </xdr:from>
    <xdr:ext cx="469744" cy="259045"/>
    <xdr:sp macro="" textlink="">
      <xdr:nvSpPr>
        <xdr:cNvPr id="281" name="【公営住宅】&#10;一人当たり面積該当値テキスト"/>
        <xdr:cNvSpPr txBox="1"/>
      </xdr:nvSpPr>
      <xdr:spPr>
        <a:xfrm>
          <a:off x="10566400" y="1467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13</xdr:col>
      <xdr:colOff>663575</xdr:colOff>
      <xdr:row>86</xdr:row>
      <xdr:rowOff>19050</xdr:rowOff>
    </xdr:from>
    <xdr:to>
      <xdr:col>14</xdr:col>
      <xdr:colOff>79375</xdr:colOff>
      <xdr:row>86</xdr:row>
      <xdr:rowOff>120650</xdr:rowOff>
    </xdr:to>
    <xdr:sp macro="" textlink="">
      <xdr:nvSpPr>
        <xdr:cNvPr id="282" name="円/楕円 281"/>
        <xdr:cNvSpPr/>
      </xdr:nvSpPr>
      <xdr:spPr>
        <a:xfrm>
          <a:off x="9588500" y="1476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69850</xdr:rowOff>
    </xdr:from>
    <xdr:to>
      <xdr:col>15</xdr:col>
      <xdr:colOff>180975</xdr:colOff>
      <xdr:row>86</xdr:row>
      <xdr:rowOff>69850</xdr:rowOff>
    </xdr:to>
    <xdr:cxnSp macro="">
      <xdr:nvCxnSpPr>
        <xdr:cNvPr id="283" name="直線コネクタ 282"/>
        <xdr:cNvCxnSpPr/>
      </xdr:nvCxnSpPr>
      <xdr:spPr>
        <a:xfrm>
          <a:off x="9639300" y="148145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17797</xdr:rowOff>
    </xdr:from>
    <xdr:ext cx="469744" cy="259045"/>
    <xdr:sp macro="" textlink="">
      <xdr:nvSpPr>
        <xdr:cNvPr id="284" name="n_1aveValue【公営住宅】&#10;一人当たり面積"/>
        <xdr:cNvSpPr txBox="1"/>
      </xdr:nvSpPr>
      <xdr:spPr>
        <a:xfrm>
          <a:off x="9391727" y="13733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0.669</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111777</xdr:rowOff>
    </xdr:from>
    <xdr:ext cx="469744" cy="259045"/>
    <xdr:sp macro="" textlink="">
      <xdr:nvSpPr>
        <xdr:cNvPr id="285" name="n_1mainValue【公営住宅】&#10;一人当たり面積"/>
        <xdr:cNvSpPr txBox="1"/>
      </xdr:nvSpPr>
      <xdr:spPr>
        <a:xfrm>
          <a:off x="9391727"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5" name="正方形/長方形 2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6" name="正方形/長方形 2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7" name="正方形/長方形 2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8" name="正方形/長方形 2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9" name="正方形/長方形 2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0" name="正方形/長方形 2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1" name="正方形/長方形 30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2" name="正方形/長方形 3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3" name="正方形/長方形 3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4" name="正方形/長方形 3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5" name="正方形/長方形 3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6" name="正方形/長方形 3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7" name="正方形/長方形 3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8" name="正方形/長方形 3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9" name="正方形/長方形 3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0" name="テキスト ボックス 3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1" name="直線コネクタ 3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2" name="テキスト ボックス 31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13" name="直線コネクタ 31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14" name="テキスト ボックス 313"/>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15" name="直線コネクタ 31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16" name="テキスト ボックス 31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17" name="直線コネクタ 31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18" name="テキスト ボックス 31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19" name="直線コネクタ 31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20" name="テキスト ボックス 31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21" name="直線コネクタ 32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22" name="テキスト ボックス 32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23" name="直線コネクタ 32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24" name="テキスト ボックス 323"/>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5" name="直線コネクタ 3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6" name="テキスト ボックス 325"/>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32</xdr:row>
      <xdr:rowOff>76200</xdr:rowOff>
    </xdr:from>
    <xdr:to>
      <xdr:col>23</xdr:col>
      <xdr:colOff>516889</xdr:colOff>
      <xdr:row>41</xdr:row>
      <xdr:rowOff>38644</xdr:rowOff>
    </xdr:to>
    <xdr:cxnSp macro="">
      <xdr:nvCxnSpPr>
        <xdr:cNvPr id="328" name="直線コネクタ 327"/>
        <xdr:cNvCxnSpPr/>
      </xdr:nvCxnSpPr>
      <xdr:spPr>
        <a:xfrm flipV="1">
          <a:off x="16318864" y="556260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42471</xdr:rowOff>
    </xdr:from>
    <xdr:ext cx="405111" cy="259045"/>
    <xdr:sp macro="" textlink="">
      <xdr:nvSpPr>
        <xdr:cNvPr id="329" name="【認定こども園・幼稚園・保育所】&#10;有形固定資産減価償却率最小値テキスト"/>
        <xdr:cNvSpPr txBox="1"/>
      </xdr:nvSpPr>
      <xdr:spPr>
        <a:xfrm>
          <a:off x="164084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a:t>
          </a:r>
          <a:endParaRPr kumimoji="1" lang="ja-JP" altLang="en-US" sz="1000" b="1">
            <a:latin typeface="ＭＳ Ｐゴシック"/>
          </a:endParaRPr>
        </a:p>
      </xdr:txBody>
    </xdr:sp>
    <xdr:clientData/>
  </xdr:oneCellAnchor>
  <xdr:twoCellAnchor>
    <xdr:from>
      <xdr:col>23</xdr:col>
      <xdr:colOff>428625</xdr:colOff>
      <xdr:row>41</xdr:row>
      <xdr:rowOff>38644</xdr:rowOff>
    </xdr:from>
    <xdr:to>
      <xdr:col>23</xdr:col>
      <xdr:colOff>606425</xdr:colOff>
      <xdr:row>41</xdr:row>
      <xdr:rowOff>38644</xdr:rowOff>
    </xdr:to>
    <xdr:cxnSp macro="">
      <xdr:nvCxnSpPr>
        <xdr:cNvPr id="330" name="直線コネクタ 329"/>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22877</xdr:rowOff>
    </xdr:from>
    <xdr:ext cx="405111" cy="259045"/>
    <xdr:sp macro="" textlink="">
      <xdr:nvSpPr>
        <xdr:cNvPr id="331" name="【認定こども園・幼稚園・保育所】&#10;有形固定資産減価償却率最大値テキスト"/>
        <xdr:cNvSpPr txBox="1"/>
      </xdr:nvSpPr>
      <xdr:spPr>
        <a:xfrm>
          <a:off x="16408400" y="533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23</xdr:col>
      <xdr:colOff>428625</xdr:colOff>
      <xdr:row>32</xdr:row>
      <xdr:rowOff>76200</xdr:rowOff>
    </xdr:from>
    <xdr:to>
      <xdr:col>23</xdr:col>
      <xdr:colOff>606425</xdr:colOff>
      <xdr:row>32</xdr:row>
      <xdr:rowOff>76200</xdr:rowOff>
    </xdr:to>
    <xdr:cxnSp macro="">
      <xdr:nvCxnSpPr>
        <xdr:cNvPr id="332" name="直線コネクタ 331"/>
        <xdr:cNvCxnSpPr/>
      </xdr:nvCxnSpPr>
      <xdr:spPr>
        <a:xfrm>
          <a:off x="16230600" y="556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56078</xdr:rowOff>
    </xdr:from>
    <xdr:ext cx="405111" cy="259045"/>
    <xdr:sp macro="" textlink="">
      <xdr:nvSpPr>
        <xdr:cNvPr id="333" name="【認定こども園・幼稚園・保育所】&#10;有形固定資産減価償却率平均値テキスト"/>
        <xdr:cNvSpPr txBox="1"/>
      </xdr:nvSpPr>
      <xdr:spPr>
        <a:xfrm>
          <a:off x="16408400" y="62282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77651</xdr:rowOff>
    </xdr:from>
    <xdr:to>
      <xdr:col>23</xdr:col>
      <xdr:colOff>568325</xdr:colOff>
      <xdr:row>37</xdr:row>
      <xdr:rowOff>7801</xdr:rowOff>
    </xdr:to>
    <xdr:sp macro="" textlink="">
      <xdr:nvSpPr>
        <xdr:cNvPr id="334" name="フローチャート : 判断 333"/>
        <xdr:cNvSpPr/>
      </xdr:nvSpPr>
      <xdr:spPr>
        <a:xfrm>
          <a:off x="16268700" y="624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22134</xdr:rowOff>
    </xdr:from>
    <xdr:to>
      <xdr:col>22</xdr:col>
      <xdr:colOff>415925</xdr:colOff>
      <xdr:row>36</xdr:row>
      <xdr:rowOff>123734</xdr:rowOff>
    </xdr:to>
    <xdr:sp macro="" textlink="">
      <xdr:nvSpPr>
        <xdr:cNvPr id="335" name="フローチャート : 判断 334"/>
        <xdr:cNvSpPr/>
      </xdr:nvSpPr>
      <xdr:spPr>
        <a:xfrm>
          <a:off x="15430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6" name="テキスト ボックス 3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7" name="テキスト ボックス 3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8" name="テキスト ボックス 3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9" name="テキスト ボックス 3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0" name="テキスト ボックス 3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44994</xdr:rowOff>
    </xdr:from>
    <xdr:to>
      <xdr:col>23</xdr:col>
      <xdr:colOff>568325</xdr:colOff>
      <xdr:row>36</xdr:row>
      <xdr:rowOff>146594</xdr:rowOff>
    </xdr:to>
    <xdr:sp macro="" textlink="">
      <xdr:nvSpPr>
        <xdr:cNvPr id="341" name="円/楕円 340"/>
        <xdr:cNvSpPr/>
      </xdr:nvSpPr>
      <xdr:spPr>
        <a:xfrm>
          <a:off x="16268700" y="621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35</xdr:row>
      <xdr:rowOff>67871</xdr:rowOff>
    </xdr:from>
    <xdr:ext cx="405111" cy="259045"/>
    <xdr:sp macro="" textlink="">
      <xdr:nvSpPr>
        <xdr:cNvPr id="342" name="【認定こども園・幼稚園・保育所】&#10;有形固定資産減価償却率該当値テキスト"/>
        <xdr:cNvSpPr txBox="1"/>
      </xdr:nvSpPr>
      <xdr:spPr>
        <a:xfrm>
          <a:off x="16408400" y="606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56424</xdr:rowOff>
    </xdr:from>
    <xdr:to>
      <xdr:col>22</xdr:col>
      <xdr:colOff>415925</xdr:colOff>
      <xdr:row>37</xdr:row>
      <xdr:rowOff>158024</xdr:rowOff>
    </xdr:to>
    <xdr:sp macro="" textlink="">
      <xdr:nvSpPr>
        <xdr:cNvPr id="343" name="円/楕円 342"/>
        <xdr:cNvSpPr/>
      </xdr:nvSpPr>
      <xdr:spPr>
        <a:xfrm>
          <a:off x="15430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36</xdr:row>
      <xdr:rowOff>95794</xdr:rowOff>
    </xdr:from>
    <xdr:to>
      <xdr:col>23</xdr:col>
      <xdr:colOff>517525</xdr:colOff>
      <xdr:row>37</xdr:row>
      <xdr:rowOff>107224</xdr:rowOff>
    </xdr:to>
    <xdr:cxnSp macro="">
      <xdr:nvCxnSpPr>
        <xdr:cNvPr id="344" name="直線コネクタ 343"/>
        <xdr:cNvCxnSpPr/>
      </xdr:nvCxnSpPr>
      <xdr:spPr>
        <a:xfrm flipV="1">
          <a:off x="15481300" y="6267994"/>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34</xdr:row>
      <xdr:rowOff>140261</xdr:rowOff>
    </xdr:from>
    <xdr:ext cx="405111" cy="259045"/>
    <xdr:sp macro="" textlink="">
      <xdr:nvSpPr>
        <xdr:cNvPr id="345" name="n_1aveValue【認定こども園・幼稚園・保育所】&#10;有形固定資産減価償却率"/>
        <xdr:cNvSpPr txBox="1"/>
      </xdr:nvSpPr>
      <xdr:spPr>
        <a:xfrm>
          <a:off x="15266043"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a:t>
          </a:r>
          <a:endParaRPr kumimoji="1" lang="ja-JP" altLang="en-US" sz="1000" b="1">
            <a:solidFill>
              <a:srgbClr val="000080"/>
            </a:solidFill>
            <a:latin typeface="ＭＳ Ｐゴシック"/>
          </a:endParaRPr>
        </a:p>
      </xdr:txBody>
    </xdr:sp>
    <xdr:clientData/>
  </xdr:oneCellAnchor>
  <xdr:oneCellAnchor>
    <xdr:from>
      <xdr:col>22</xdr:col>
      <xdr:colOff>149868</xdr:colOff>
      <xdr:row>37</xdr:row>
      <xdr:rowOff>149151</xdr:rowOff>
    </xdr:from>
    <xdr:ext cx="405111" cy="259045"/>
    <xdr:sp macro="" textlink="">
      <xdr:nvSpPr>
        <xdr:cNvPr id="346" name="n_1mainValue【認定こども園・幼稚園・保育所】&#10;有形固定資産減価償却率"/>
        <xdr:cNvSpPr txBox="1"/>
      </xdr:nvSpPr>
      <xdr:spPr>
        <a:xfrm>
          <a:off x="15266043"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12/17</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7" name="直線コネクタ 35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8" name="テキスト ボックス 35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9" name="直線コネクタ 35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60" name="テキスト ボックス 35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61" name="直線コネクタ 36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2" name="テキスト ボックス 36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3" name="直線コネクタ 36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4" name="テキスト ボックス 36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5" name="直線コネクタ 36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6" name="テキスト ボックス 36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7" name="直線コネクタ 3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8" name="テキスト ボックス 3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15240</xdr:rowOff>
    </xdr:from>
    <xdr:to>
      <xdr:col>32</xdr:col>
      <xdr:colOff>186689</xdr:colOff>
      <xdr:row>41</xdr:row>
      <xdr:rowOff>163830</xdr:rowOff>
    </xdr:to>
    <xdr:cxnSp macro="">
      <xdr:nvCxnSpPr>
        <xdr:cNvPr id="370" name="直線コネクタ 369"/>
        <xdr:cNvCxnSpPr/>
      </xdr:nvCxnSpPr>
      <xdr:spPr>
        <a:xfrm flipV="1">
          <a:off x="22160864" y="584454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167657</xdr:rowOff>
    </xdr:from>
    <xdr:ext cx="469744" cy="259045"/>
    <xdr:sp macro="" textlink="">
      <xdr:nvSpPr>
        <xdr:cNvPr id="371" name="【認定こども園・幼稚園・保育所】&#10;一人当たり面積最小値テキスト"/>
        <xdr:cNvSpPr txBox="1"/>
      </xdr:nvSpPr>
      <xdr:spPr>
        <a:xfrm>
          <a:off x="222504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32</xdr:col>
      <xdr:colOff>98425</xdr:colOff>
      <xdr:row>41</xdr:row>
      <xdr:rowOff>163830</xdr:rowOff>
    </xdr:from>
    <xdr:to>
      <xdr:col>32</xdr:col>
      <xdr:colOff>276225</xdr:colOff>
      <xdr:row>41</xdr:row>
      <xdr:rowOff>163830</xdr:rowOff>
    </xdr:to>
    <xdr:cxnSp macro="">
      <xdr:nvCxnSpPr>
        <xdr:cNvPr id="372" name="直線コネクタ 371"/>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133367</xdr:rowOff>
    </xdr:from>
    <xdr:ext cx="469744" cy="259045"/>
    <xdr:sp macro="" textlink="">
      <xdr:nvSpPr>
        <xdr:cNvPr id="373" name="【認定こども園・幼稚園・保育所】&#10;一人当たり面積最大値テキスト"/>
        <xdr:cNvSpPr txBox="1"/>
      </xdr:nvSpPr>
      <xdr:spPr>
        <a:xfrm>
          <a:off x="22250400" y="561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0.183</a:t>
          </a:r>
          <a:endParaRPr kumimoji="1" lang="ja-JP" altLang="en-US" sz="1000" b="1">
            <a:latin typeface="ＭＳ Ｐゴシック"/>
          </a:endParaRPr>
        </a:p>
      </xdr:txBody>
    </xdr:sp>
    <xdr:clientData/>
  </xdr:oneCellAnchor>
  <xdr:twoCellAnchor>
    <xdr:from>
      <xdr:col>32</xdr:col>
      <xdr:colOff>98425</xdr:colOff>
      <xdr:row>34</xdr:row>
      <xdr:rowOff>15240</xdr:rowOff>
    </xdr:from>
    <xdr:to>
      <xdr:col>32</xdr:col>
      <xdr:colOff>276225</xdr:colOff>
      <xdr:row>34</xdr:row>
      <xdr:rowOff>15240</xdr:rowOff>
    </xdr:to>
    <xdr:cxnSp macro="">
      <xdr:nvCxnSpPr>
        <xdr:cNvPr id="374" name="直線コネクタ 373"/>
        <xdr:cNvCxnSpPr/>
      </xdr:nvCxnSpPr>
      <xdr:spPr>
        <a:xfrm>
          <a:off x="22072600" y="584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36847</xdr:rowOff>
    </xdr:from>
    <xdr:ext cx="469744" cy="259045"/>
    <xdr:sp macro="" textlink="">
      <xdr:nvSpPr>
        <xdr:cNvPr id="375" name="【認定こども園・幼稚園・保育所】&#10;一人当たり面積平均値テキスト"/>
        <xdr:cNvSpPr txBox="1"/>
      </xdr:nvSpPr>
      <xdr:spPr>
        <a:xfrm>
          <a:off x="22250400" y="655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13970</xdr:rowOff>
    </xdr:from>
    <xdr:to>
      <xdr:col>32</xdr:col>
      <xdr:colOff>238125</xdr:colOff>
      <xdr:row>39</xdr:row>
      <xdr:rowOff>115570</xdr:rowOff>
    </xdr:to>
    <xdr:sp macro="" textlink="">
      <xdr:nvSpPr>
        <xdr:cNvPr id="376" name="フローチャート : 判断 375"/>
        <xdr:cNvSpPr/>
      </xdr:nvSpPr>
      <xdr:spPr>
        <a:xfrm>
          <a:off x="22110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36830</xdr:rowOff>
    </xdr:from>
    <xdr:to>
      <xdr:col>31</xdr:col>
      <xdr:colOff>85725</xdr:colOff>
      <xdr:row>39</xdr:row>
      <xdr:rowOff>138430</xdr:rowOff>
    </xdr:to>
    <xdr:sp macro="" textlink="">
      <xdr:nvSpPr>
        <xdr:cNvPr id="377" name="フローチャート : 判断 376"/>
        <xdr:cNvSpPr/>
      </xdr:nvSpPr>
      <xdr:spPr>
        <a:xfrm>
          <a:off x="21272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8" name="テキスト ボックス 37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9" name="テキスト ボックス 37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0" name="テキスト ボックス 37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1" name="テキスト ボックス 38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2" name="テキスト ボックス 38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40640</xdr:rowOff>
    </xdr:from>
    <xdr:to>
      <xdr:col>32</xdr:col>
      <xdr:colOff>238125</xdr:colOff>
      <xdr:row>40</xdr:row>
      <xdr:rowOff>142240</xdr:rowOff>
    </xdr:to>
    <xdr:sp macro="" textlink="">
      <xdr:nvSpPr>
        <xdr:cNvPr id="383" name="円/楕円 382"/>
        <xdr:cNvSpPr/>
      </xdr:nvSpPr>
      <xdr:spPr>
        <a:xfrm>
          <a:off x="221107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19067</xdr:rowOff>
    </xdr:from>
    <xdr:ext cx="469744" cy="259045"/>
    <xdr:sp macro="" textlink="">
      <xdr:nvSpPr>
        <xdr:cNvPr id="384" name="【認定こども園・幼稚園・保育所】&#10;一人当たり面積該当値テキスト"/>
        <xdr:cNvSpPr txBox="1"/>
      </xdr:nvSpPr>
      <xdr:spPr>
        <a:xfrm>
          <a:off x="22250400"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40640</xdr:rowOff>
    </xdr:from>
    <xdr:to>
      <xdr:col>31</xdr:col>
      <xdr:colOff>85725</xdr:colOff>
      <xdr:row>40</xdr:row>
      <xdr:rowOff>142240</xdr:rowOff>
    </xdr:to>
    <xdr:sp macro="" textlink="">
      <xdr:nvSpPr>
        <xdr:cNvPr id="385" name="円/楕円 384"/>
        <xdr:cNvSpPr/>
      </xdr:nvSpPr>
      <xdr:spPr>
        <a:xfrm>
          <a:off x="21272500" y="68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91440</xdr:rowOff>
    </xdr:from>
    <xdr:to>
      <xdr:col>32</xdr:col>
      <xdr:colOff>187325</xdr:colOff>
      <xdr:row>40</xdr:row>
      <xdr:rowOff>91440</xdr:rowOff>
    </xdr:to>
    <xdr:cxnSp macro="">
      <xdr:nvCxnSpPr>
        <xdr:cNvPr id="386" name="直線コネクタ 385"/>
        <xdr:cNvCxnSpPr/>
      </xdr:nvCxnSpPr>
      <xdr:spPr>
        <a:xfrm>
          <a:off x="21323300" y="6949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37</xdr:row>
      <xdr:rowOff>154957</xdr:rowOff>
    </xdr:from>
    <xdr:ext cx="469744" cy="259045"/>
    <xdr:sp macro="" textlink="">
      <xdr:nvSpPr>
        <xdr:cNvPr id="387" name="n_1aveValue【認定こども園・幼稚園・保育所】&#10;一人当たり面積"/>
        <xdr:cNvSpPr txBox="1"/>
      </xdr:nvSpPr>
      <xdr:spPr>
        <a:xfrm>
          <a:off x="21075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133367</xdr:rowOff>
    </xdr:from>
    <xdr:ext cx="469744" cy="259045"/>
    <xdr:sp macro="" textlink="">
      <xdr:nvSpPr>
        <xdr:cNvPr id="388" name="n_1mainValue【認定こども園・幼稚園・保育所】&#10;一人当たり面積"/>
        <xdr:cNvSpPr txBox="1"/>
      </xdr:nvSpPr>
      <xdr:spPr>
        <a:xfrm>
          <a:off x="21075727"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9" name="正方形/長方形 3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0" name="正方形/長方形 3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1" name="正方形/長方形 3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2" name="正方形/長方形 3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3" name="正方形/長方形 3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4" name="正方形/長方形 3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5" name="正方形/長方形 3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6" name="正方形/長方形 3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7" name="テキスト ボックス 3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8" name="直線コネクタ 3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9" name="テキスト ボックス 398"/>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00" name="直線コネクタ 399"/>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01" name="テキスト ボックス 400"/>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02" name="直線コネクタ 401"/>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03" name="テキスト ボックス 402"/>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04" name="直線コネクタ 403"/>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05" name="テキスト ボックス 404"/>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06" name="直線コネクタ 405"/>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07" name="テキスト ボックス 406"/>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9" name="テキスト ボックス 4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123444</xdr:rowOff>
    </xdr:from>
    <xdr:to>
      <xdr:col>23</xdr:col>
      <xdr:colOff>516889</xdr:colOff>
      <xdr:row>62</xdr:row>
      <xdr:rowOff>32004</xdr:rowOff>
    </xdr:to>
    <xdr:cxnSp macro="">
      <xdr:nvCxnSpPr>
        <xdr:cNvPr id="411" name="直線コネクタ 410"/>
        <xdr:cNvCxnSpPr/>
      </xdr:nvCxnSpPr>
      <xdr:spPr>
        <a:xfrm flipV="1">
          <a:off x="16318864" y="972464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35831</xdr:rowOff>
    </xdr:from>
    <xdr:ext cx="405111" cy="259045"/>
    <xdr:sp macro="" textlink="">
      <xdr:nvSpPr>
        <xdr:cNvPr id="412" name="【学校施設】&#10;有形固定資産減価償却率最小値テキスト"/>
        <xdr:cNvSpPr txBox="1"/>
      </xdr:nvSpPr>
      <xdr:spPr>
        <a:xfrm>
          <a:off x="16408400" y="10665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428625</xdr:colOff>
      <xdr:row>62</xdr:row>
      <xdr:rowOff>32004</xdr:rowOff>
    </xdr:from>
    <xdr:to>
      <xdr:col>23</xdr:col>
      <xdr:colOff>606425</xdr:colOff>
      <xdr:row>62</xdr:row>
      <xdr:rowOff>32004</xdr:rowOff>
    </xdr:to>
    <xdr:cxnSp macro="">
      <xdr:nvCxnSpPr>
        <xdr:cNvPr id="413" name="直線コネクタ 412"/>
        <xdr:cNvCxnSpPr/>
      </xdr:nvCxnSpPr>
      <xdr:spPr>
        <a:xfrm>
          <a:off x="16230600" y="1066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70121</xdr:rowOff>
    </xdr:from>
    <xdr:ext cx="405111" cy="259045"/>
    <xdr:sp macro="" textlink="">
      <xdr:nvSpPr>
        <xdr:cNvPr id="414" name="【学校施設】&#10;有形固定資産減価償却率最大値テキスト"/>
        <xdr:cNvSpPr txBox="1"/>
      </xdr:nvSpPr>
      <xdr:spPr>
        <a:xfrm>
          <a:off x="16408400" y="9499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77.3</a:t>
          </a:r>
          <a:endParaRPr kumimoji="1" lang="ja-JP" altLang="en-US" sz="1000" b="1">
            <a:latin typeface="ＭＳ Ｐゴシック"/>
          </a:endParaRPr>
        </a:p>
      </xdr:txBody>
    </xdr:sp>
    <xdr:clientData/>
  </xdr:oneCellAnchor>
  <xdr:twoCellAnchor>
    <xdr:from>
      <xdr:col>23</xdr:col>
      <xdr:colOff>428625</xdr:colOff>
      <xdr:row>56</xdr:row>
      <xdr:rowOff>123444</xdr:rowOff>
    </xdr:from>
    <xdr:to>
      <xdr:col>23</xdr:col>
      <xdr:colOff>606425</xdr:colOff>
      <xdr:row>56</xdr:row>
      <xdr:rowOff>123444</xdr:rowOff>
    </xdr:to>
    <xdr:cxnSp macro="">
      <xdr:nvCxnSpPr>
        <xdr:cNvPr id="415" name="直線コネクタ 414"/>
        <xdr:cNvCxnSpPr/>
      </xdr:nvCxnSpPr>
      <xdr:spPr>
        <a:xfrm>
          <a:off x="16230600" y="9724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62501</xdr:rowOff>
    </xdr:from>
    <xdr:ext cx="405111" cy="259045"/>
    <xdr:sp macro="" textlink="">
      <xdr:nvSpPr>
        <xdr:cNvPr id="416" name="【学校施設】&#10;有形固定資産減価償却率平均値テキスト"/>
        <xdr:cNvSpPr txBox="1"/>
      </xdr:nvSpPr>
      <xdr:spPr>
        <a:xfrm>
          <a:off x="16408400" y="10178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84074</xdr:rowOff>
    </xdr:from>
    <xdr:to>
      <xdr:col>23</xdr:col>
      <xdr:colOff>568325</xdr:colOff>
      <xdr:row>60</xdr:row>
      <xdr:rowOff>14224</xdr:rowOff>
    </xdr:to>
    <xdr:sp macro="" textlink="">
      <xdr:nvSpPr>
        <xdr:cNvPr id="417" name="フローチャート : 判断 416"/>
        <xdr:cNvSpPr/>
      </xdr:nvSpPr>
      <xdr:spPr>
        <a:xfrm>
          <a:off x="16268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129794</xdr:rowOff>
    </xdr:from>
    <xdr:to>
      <xdr:col>22</xdr:col>
      <xdr:colOff>415925</xdr:colOff>
      <xdr:row>60</xdr:row>
      <xdr:rowOff>59944</xdr:rowOff>
    </xdr:to>
    <xdr:sp macro="" textlink="">
      <xdr:nvSpPr>
        <xdr:cNvPr id="418" name="フローチャート : 判断 417"/>
        <xdr:cNvSpPr/>
      </xdr:nvSpPr>
      <xdr:spPr>
        <a:xfrm>
          <a:off x="15430500" y="1024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122936</xdr:rowOff>
    </xdr:from>
    <xdr:to>
      <xdr:col>23</xdr:col>
      <xdr:colOff>568325</xdr:colOff>
      <xdr:row>59</xdr:row>
      <xdr:rowOff>53086</xdr:rowOff>
    </xdr:to>
    <xdr:sp macro="" textlink="">
      <xdr:nvSpPr>
        <xdr:cNvPr id="424" name="円/楕円 423"/>
        <xdr:cNvSpPr/>
      </xdr:nvSpPr>
      <xdr:spPr>
        <a:xfrm>
          <a:off x="16268700" y="100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145813</xdr:rowOff>
    </xdr:from>
    <xdr:ext cx="405111" cy="259045"/>
    <xdr:sp macro="" textlink="">
      <xdr:nvSpPr>
        <xdr:cNvPr id="425" name="【学校施設】&#10;有形固定資産減価償却率該当値テキスト"/>
        <xdr:cNvSpPr txBox="1"/>
      </xdr:nvSpPr>
      <xdr:spPr>
        <a:xfrm>
          <a:off x="16408400" y="991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168656</xdr:rowOff>
    </xdr:from>
    <xdr:to>
      <xdr:col>22</xdr:col>
      <xdr:colOff>415925</xdr:colOff>
      <xdr:row>61</xdr:row>
      <xdr:rowOff>98806</xdr:rowOff>
    </xdr:to>
    <xdr:sp macro="" textlink="">
      <xdr:nvSpPr>
        <xdr:cNvPr id="426" name="円/楕円 425"/>
        <xdr:cNvSpPr/>
      </xdr:nvSpPr>
      <xdr:spPr>
        <a:xfrm>
          <a:off x="154305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59</xdr:row>
      <xdr:rowOff>2286</xdr:rowOff>
    </xdr:from>
    <xdr:to>
      <xdr:col>23</xdr:col>
      <xdr:colOff>517525</xdr:colOff>
      <xdr:row>61</xdr:row>
      <xdr:rowOff>48006</xdr:rowOff>
    </xdr:to>
    <xdr:cxnSp macro="">
      <xdr:nvCxnSpPr>
        <xdr:cNvPr id="427" name="直線コネクタ 426"/>
        <xdr:cNvCxnSpPr/>
      </xdr:nvCxnSpPr>
      <xdr:spPr>
        <a:xfrm flipV="1">
          <a:off x="15481300" y="10117836"/>
          <a:ext cx="8382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76471</xdr:rowOff>
    </xdr:from>
    <xdr:ext cx="405111" cy="259045"/>
    <xdr:sp macro="" textlink="">
      <xdr:nvSpPr>
        <xdr:cNvPr id="428" name="n_1aveValue【学校施設】&#10;有形固定資産減価償却率"/>
        <xdr:cNvSpPr txBox="1"/>
      </xdr:nvSpPr>
      <xdr:spPr>
        <a:xfrm>
          <a:off x="15266043" y="1002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64.8</a:t>
          </a:r>
          <a:endParaRPr kumimoji="1" lang="ja-JP" altLang="en-US" sz="1000" b="1">
            <a:solidFill>
              <a:srgbClr val="000080"/>
            </a:solidFill>
            <a:latin typeface="ＭＳ Ｐゴシック"/>
          </a:endParaRPr>
        </a:p>
      </xdr:txBody>
    </xdr:sp>
    <xdr:clientData/>
  </xdr:oneCellAnchor>
  <xdr:oneCellAnchor>
    <xdr:from>
      <xdr:col>22</xdr:col>
      <xdr:colOff>149868</xdr:colOff>
      <xdr:row>61</xdr:row>
      <xdr:rowOff>89933</xdr:rowOff>
    </xdr:from>
    <xdr:ext cx="405111" cy="259045"/>
    <xdr:sp macro="" textlink="">
      <xdr:nvSpPr>
        <xdr:cNvPr id="429" name="n_1mainValue【学校施設】&#10;有形固定資産減価償却率"/>
        <xdr:cNvSpPr txBox="1"/>
      </xdr:nvSpPr>
      <xdr:spPr>
        <a:xfrm>
          <a:off x="15266043" y="1054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0" name="テキスト ボックス 4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41" name="直線コネクタ 44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2" name="テキスト ボックス 44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3" name="直線コネクタ 44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4" name="テキスト ボックス 44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5" name="直線コネクタ 44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6" name="テキスト ボックス 44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7" name="直線コネクタ 44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8" name="テキスト ボックス 44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9" name="直線コネクタ 44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50" name="テキスト ボックス 44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1" name="直線コネクタ 45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2" name="テキスト ボックス 45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62865</xdr:rowOff>
    </xdr:from>
    <xdr:to>
      <xdr:col>32</xdr:col>
      <xdr:colOff>186689</xdr:colOff>
      <xdr:row>64</xdr:row>
      <xdr:rowOff>120015</xdr:rowOff>
    </xdr:to>
    <xdr:cxnSp macro="">
      <xdr:nvCxnSpPr>
        <xdr:cNvPr id="454" name="直線コネクタ 453"/>
        <xdr:cNvCxnSpPr/>
      </xdr:nvCxnSpPr>
      <xdr:spPr>
        <a:xfrm flipV="1">
          <a:off x="22160864" y="966406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123842</xdr:rowOff>
    </xdr:from>
    <xdr:ext cx="469744" cy="259045"/>
    <xdr:sp macro="" textlink="">
      <xdr:nvSpPr>
        <xdr:cNvPr id="455" name="【学校施設】&#10;一人当たり面積最小値テキスト"/>
        <xdr:cNvSpPr txBox="1"/>
      </xdr:nvSpPr>
      <xdr:spPr>
        <a:xfrm>
          <a:off x="22250400" y="1109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0.777</a:t>
          </a:r>
          <a:endParaRPr kumimoji="1" lang="ja-JP" altLang="en-US" sz="1000" b="1">
            <a:latin typeface="ＭＳ Ｐゴシック"/>
          </a:endParaRPr>
        </a:p>
      </xdr:txBody>
    </xdr:sp>
    <xdr:clientData/>
  </xdr:oneCellAnchor>
  <xdr:twoCellAnchor>
    <xdr:from>
      <xdr:col>32</xdr:col>
      <xdr:colOff>98425</xdr:colOff>
      <xdr:row>64</xdr:row>
      <xdr:rowOff>120015</xdr:rowOff>
    </xdr:from>
    <xdr:to>
      <xdr:col>32</xdr:col>
      <xdr:colOff>276225</xdr:colOff>
      <xdr:row>64</xdr:row>
      <xdr:rowOff>120015</xdr:rowOff>
    </xdr:to>
    <xdr:cxnSp macro="">
      <xdr:nvCxnSpPr>
        <xdr:cNvPr id="456" name="直線コネクタ 455"/>
        <xdr:cNvCxnSpPr/>
      </xdr:nvCxnSpPr>
      <xdr:spPr>
        <a:xfrm>
          <a:off x="22072600" y="1109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9542</xdr:rowOff>
    </xdr:from>
    <xdr:ext cx="469744" cy="259045"/>
    <xdr:sp macro="" textlink="">
      <xdr:nvSpPr>
        <xdr:cNvPr id="457" name="【学校施設】&#10;一人当たり面積最大値テキスト"/>
        <xdr:cNvSpPr txBox="1"/>
      </xdr:nvSpPr>
      <xdr:spPr>
        <a:xfrm>
          <a:off x="22250400" y="943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1.527</a:t>
          </a:r>
          <a:endParaRPr kumimoji="1" lang="ja-JP" altLang="en-US" sz="1000" b="1">
            <a:latin typeface="ＭＳ Ｐゴシック"/>
          </a:endParaRPr>
        </a:p>
      </xdr:txBody>
    </xdr:sp>
    <xdr:clientData/>
  </xdr:oneCellAnchor>
  <xdr:twoCellAnchor>
    <xdr:from>
      <xdr:col>32</xdr:col>
      <xdr:colOff>98425</xdr:colOff>
      <xdr:row>56</xdr:row>
      <xdr:rowOff>62865</xdr:rowOff>
    </xdr:from>
    <xdr:to>
      <xdr:col>32</xdr:col>
      <xdr:colOff>276225</xdr:colOff>
      <xdr:row>56</xdr:row>
      <xdr:rowOff>62865</xdr:rowOff>
    </xdr:to>
    <xdr:cxnSp macro="">
      <xdr:nvCxnSpPr>
        <xdr:cNvPr id="458" name="直線コネクタ 457"/>
        <xdr:cNvCxnSpPr/>
      </xdr:nvCxnSpPr>
      <xdr:spPr>
        <a:xfrm>
          <a:off x="22072600" y="9664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58</xdr:row>
      <xdr:rowOff>23512</xdr:rowOff>
    </xdr:from>
    <xdr:ext cx="469744" cy="259045"/>
    <xdr:sp macro="" textlink="">
      <xdr:nvSpPr>
        <xdr:cNvPr id="459" name="【学校施設】&#10;一人当たり面積平均値テキスト"/>
        <xdr:cNvSpPr txBox="1"/>
      </xdr:nvSpPr>
      <xdr:spPr>
        <a:xfrm>
          <a:off x="22250400" y="99676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635</xdr:rowOff>
    </xdr:from>
    <xdr:to>
      <xdr:col>32</xdr:col>
      <xdr:colOff>238125</xdr:colOff>
      <xdr:row>59</xdr:row>
      <xdr:rowOff>102235</xdr:rowOff>
    </xdr:to>
    <xdr:sp macro="" textlink="">
      <xdr:nvSpPr>
        <xdr:cNvPr id="460" name="フローチャート : 判断 459"/>
        <xdr:cNvSpPr/>
      </xdr:nvSpPr>
      <xdr:spPr>
        <a:xfrm>
          <a:off x="22110700" y="1011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21590</xdr:rowOff>
    </xdr:from>
    <xdr:to>
      <xdr:col>31</xdr:col>
      <xdr:colOff>85725</xdr:colOff>
      <xdr:row>59</xdr:row>
      <xdr:rowOff>123190</xdr:rowOff>
    </xdr:to>
    <xdr:sp macro="" textlink="">
      <xdr:nvSpPr>
        <xdr:cNvPr id="461" name="フローチャート : 判断 460"/>
        <xdr:cNvSpPr/>
      </xdr:nvSpPr>
      <xdr:spPr>
        <a:xfrm>
          <a:off x="21272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2" name="テキスト ボックス 46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3" name="テキスト ボックス 46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4" name="テキスト ボックス 46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5" name="テキスト ボックス 46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6" name="テキスト ボックス 46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82550</xdr:rowOff>
    </xdr:from>
    <xdr:to>
      <xdr:col>32</xdr:col>
      <xdr:colOff>238125</xdr:colOff>
      <xdr:row>63</xdr:row>
      <xdr:rowOff>12700</xdr:rowOff>
    </xdr:to>
    <xdr:sp macro="" textlink="">
      <xdr:nvSpPr>
        <xdr:cNvPr id="467" name="円/楕円 466"/>
        <xdr:cNvSpPr/>
      </xdr:nvSpPr>
      <xdr:spPr>
        <a:xfrm>
          <a:off x="22110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60977</xdr:rowOff>
    </xdr:from>
    <xdr:ext cx="469744" cy="259045"/>
    <xdr:sp macro="" textlink="">
      <xdr:nvSpPr>
        <xdr:cNvPr id="468" name="【学校施設】&#10;一人当たり面積該当値テキスト"/>
        <xdr:cNvSpPr txBox="1"/>
      </xdr:nvSpPr>
      <xdr:spPr>
        <a:xfrm>
          <a:off x="222504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0.950</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8255</xdr:rowOff>
    </xdr:from>
    <xdr:to>
      <xdr:col>31</xdr:col>
      <xdr:colOff>85725</xdr:colOff>
      <xdr:row>62</xdr:row>
      <xdr:rowOff>109855</xdr:rowOff>
    </xdr:to>
    <xdr:sp macro="" textlink="">
      <xdr:nvSpPr>
        <xdr:cNvPr id="469" name="円/楕円 468"/>
        <xdr:cNvSpPr/>
      </xdr:nvSpPr>
      <xdr:spPr>
        <a:xfrm>
          <a:off x="21272500" y="10638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59055</xdr:rowOff>
    </xdr:from>
    <xdr:to>
      <xdr:col>32</xdr:col>
      <xdr:colOff>187325</xdr:colOff>
      <xdr:row>62</xdr:row>
      <xdr:rowOff>133350</xdr:rowOff>
    </xdr:to>
    <xdr:cxnSp macro="">
      <xdr:nvCxnSpPr>
        <xdr:cNvPr id="470" name="直線コネクタ 469"/>
        <xdr:cNvCxnSpPr/>
      </xdr:nvCxnSpPr>
      <xdr:spPr>
        <a:xfrm>
          <a:off x="21323300" y="1068895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57</xdr:row>
      <xdr:rowOff>139717</xdr:rowOff>
    </xdr:from>
    <xdr:ext cx="469744" cy="259045"/>
    <xdr:sp macro="" textlink="">
      <xdr:nvSpPr>
        <xdr:cNvPr id="471" name="n_1aveValue【学校施設】&#10;一人当たり面積"/>
        <xdr:cNvSpPr txBox="1"/>
      </xdr:nvSpPr>
      <xdr:spPr>
        <a:xfrm>
          <a:off x="21075727" y="991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1.252</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100982</xdr:rowOff>
    </xdr:from>
    <xdr:ext cx="469744" cy="259045"/>
    <xdr:sp macro="" textlink="">
      <xdr:nvSpPr>
        <xdr:cNvPr id="472" name="n_1mainValue【学校施設】&#10;一人当たり面積"/>
        <xdr:cNvSpPr txBox="1"/>
      </xdr:nvSpPr>
      <xdr:spPr>
        <a:xfrm>
          <a:off x="21075727" y="10730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0.989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3" name="正方形/長方形 47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4" name="正方形/長方形 47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5" name="正方形/長方形 47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6" name="正方形/長方形 47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7" name="正方形/長方形 47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8" name="正方形/長方形 47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9" name="正方形/長方形 47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0" name="正方形/長方形 47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1" name="テキスト ボックス 48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2" name="直線コネクタ 48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83" name="テキスト ボックス 482"/>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484" name="直線コネクタ 48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485" name="テキスト ボックス 484"/>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86" name="直線コネクタ 48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87" name="テキスト ボックス 48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488" name="直線コネクタ 48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489" name="テキスト ボックス 48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490" name="直線コネクタ 48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491" name="テキスト ボックス 49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492" name="直線コネクタ 49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493" name="テキスト ボックス 49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494" name="直線コネクタ 49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495" name="テキスト ボックス 494"/>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6" name="直線コネクタ 4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7" name="テキスト ボックス 4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76</xdr:row>
      <xdr:rowOff>168729</xdr:rowOff>
    </xdr:from>
    <xdr:to>
      <xdr:col>23</xdr:col>
      <xdr:colOff>516889</xdr:colOff>
      <xdr:row>85</xdr:row>
      <xdr:rowOff>124642</xdr:rowOff>
    </xdr:to>
    <xdr:cxnSp macro="">
      <xdr:nvCxnSpPr>
        <xdr:cNvPr id="499" name="直線コネクタ 498"/>
        <xdr:cNvCxnSpPr/>
      </xdr:nvCxnSpPr>
      <xdr:spPr>
        <a:xfrm flipV="1">
          <a:off x="16318864" y="13198929"/>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128469</xdr:rowOff>
    </xdr:from>
    <xdr:ext cx="405111" cy="259045"/>
    <xdr:sp macro="" textlink="">
      <xdr:nvSpPr>
        <xdr:cNvPr id="500" name="【児童館】&#10;有形固定資産減価償却率最小値テキスト"/>
        <xdr:cNvSpPr txBox="1"/>
      </xdr:nvSpPr>
      <xdr:spPr>
        <a:xfrm>
          <a:off x="16408400" y="1470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a:t>
          </a:r>
          <a:endParaRPr kumimoji="1" lang="ja-JP" altLang="en-US" sz="1000" b="1">
            <a:latin typeface="ＭＳ Ｐゴシック"/>
          </a:endParaRPr>
        </a:p>
      </xdr:txBody>
    </xdr:sp>
    <xdr:clientData/>
  </xdr:oneCellAnchor>
  <xdr:twoCellAnchor>
    <xdr:from>
      <xdr:col>23</xdr:col>
      <xdr:colOff>428625</xdr:colOff>
      <xdr:row>85</xdr:row>
      <xdr:rowOff>124642</xdr:rowOff>
    </xdr:from>
    <xdr:to>
      <xdr:col>23</xdr:col>
      <xdr:colOff>606425</xdr:colOff>
      <xdr:row>85</xdr:row>
      <xdr:rowOff>124642</xdr:rowOff>
    </xdr:to>
    <xdr:cxnSp macro="">
      <xdr:nvCxnSpPr>
        <xdr:cNvPr id="501" name="直線コネクタ 500"/>
        <xdr:cNvCxnSpPr/>
      </xdr:nvCxnSpPr>
      <xdr:spPr>
        <a:xfrm>
          <a:off x="16230600" y="14697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115406</xdr:rowOff>
    </xdr:from>
    <xdr:ext cx="405111" cy="259045"/>
    <xdr:sp macro="" textlink="">
      <xdr:nvSpPr>
        <xdr:cNvPr id="502" name="【児童館】&#10;有形固定資産減価償却率最大値テキスト"/>
        <xdr:cNvSpPr txBox="1"/>
      </xdr:nvSpPr>
      <xdr:spPr>
        <a:xfrm>
          <a:off x="16408400" y="129741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92.5</a:t>
          </a:r>
          <a:endParaRPr kumimoji="1" lang="ja-JP" altLang="en-US" sz="1000" b="1">
            <a:latin typeface="ＭＳ Ｐゴシック"/>
          </a:endParaRPr>
        </a:p>
      </xdr:txBody>
    </xdr:sp>
    <xdr:clientData/>
  </xdr:oneCellAnchor>
  <xdr:twoCellAnchor>
    <xdr:from>
      <xdr:col>23</xdr:col>
      <xdr:colOff>428625</xdr:colOff>
      <xdr:row>76</xdr:row>
      <xdr:rowOff>168729</xdr:rowOff>
    </xdr:from>
    <xdr:to>
      <xdr:col>23</xdr:col>
      <xdr:colOff>606425</xdr:colOff>
      <xdr:row>76</xdr:row>
      <xdr:rowOff>168729</xdr:rowOff>
    </xdr:to>
    <xdr:cxnSp macro="">
      <xdr:nvCxnSpPr>
        <xdr:cNvPr id="503" name="直線コネクタ 502"/>
        <xdr:cNvCxnSpPr/>
      </xdr:nvCxnSpPr>
      <xdr:spPr>
        <a:xfrm>
          <a:off x="16230600" y="1319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124477</xdr:rowOff>
    </xdr:from>
    <xdr:ext cx="405111" cy="259045"/>
    <xdr:sp macro="" textlink="">
      <xdr:nvSpPr>
        <xdr:cNvPr id="504" name="【児童館】&#10;有形固定資産減価償却率平均値テキスト"/>
        <xdr:cNvSpPr txBox="1"/>
      </xdr:nvSpPr>
      <xdr:spPr>
        <a:xfrm>
          <a:off x="16408400" y="1401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101600</xdr:rowOff>
    </xdr:from>
    <xdr:to>
      <xdr:col>23</xdr:col>
      <xdr:colOff>568325</xdr:colOff>
      <xdr:row>83</xdr:row>
      <xdr:rowOff>31750</xdr:rowOff>
    </xdr:to>
    <xdr:sp macro="" textlink="">
      <xdr:nvSpPr>
        <xdr:cNvPr id="505" name="フローチャート : 判断 504"/>
        <xdr:cNvSpPr/>
      </xdr:nvSpPr>
      <xdr:spPr>
        <a:xfrm>
          <a:off x="16268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99968</xdr:rowOff>
    </xdr:from>
    <xdr:to>
      <xdr:col>22</xdr:col>
      <xdr:colOff>415925</xdr:colOff>
      <xdr:row>84</xdr:row>
      <xdr:rowOff>30118</xdr:rowOff>
    </xdr:to>
    <xdr:sp macro="" textlink="">
      <xdr:nvSpPr>
        <xdr:cNvPr id="506" name="フローチャート : 判断 505"/>
        <xdr:cNvSpPr/>
      </xdr:nvSpPr>
      <xdr:spPr>
        <a:xfrm>
          <a:off x="15430500" y="1433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7" name="テキスト ボックス 5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8" name="テキスト ボックス 5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9" name="テキスト ボックス 5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0" name="テキスト ボックス 5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1" name="テキスト ボックス 5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111398</xdr:rowOff>
    </xdr:from>
    <xdr:to>
      <xdr:col>23</xdr:col>
      <xdr:colOff>568325</xdr:colOff>
      <xdr:row>83</xdr:row>
      <xdr:rowOff>41548</xdr:rowOff>
    </xdr:to>
    <xdr:sp macro="" textlink="">
      <xdr:nvSpPr>
        <xdr:cNvPr id="512" name="円/楕円 511"/>
        <xdr:cNvSpPr/>
      </xdr:nvSpPr>
      <xdr:spPr>
        <a:xfrm>
          <a:off x="16268700" y="14170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89825</xdr:rowOff>
    </xdr:from>
    <xdr:ext cx="405111" cy="259045"/>
    <xdr:sp macro="" textlink="">
      <xdr:nvSpPr>
        <xdr:cNvPr id="513" name="【児童館】&#10;有形固定資産減価償却率該当値テキスト"/>
        <xdr:cNvSpPr txBox="1"/>
      </xdr:nvSpPr>
      <xdr:spPr>
        <a:xfrm>
          <a:off x="16408400" y="141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61.2</a:t>
          </a:r>
          <a:endParaRPr kumimoji="1" lang="ja-JP" altLang="en-US" sz="1000" b="1">
            <a:solidFill>
              <a:srgbClr val="FF0000"/>
            </a:solidFill>
            <a:latin typeface="ＭＳ Ｐゴシック"/>
          </a:endParaRPr>
        </a:p>
      </xdr:txBody>
    </xdr:sp>
    <xdr:clientData/>
  </xdr:oneCellAnchor>
  <xdr:twoCellAnchor>
    <xdr:from>
      <xdr:col>22</xdr:col>
      <xdr:colOff>314325</xdr:colOff>
      <xdr:row>85</xdr:row>
      <xdr:rowOff>96701</xdr:rowOff>
    </xdr:from>
    <xdr:to>
      <xdr:col>22</xdr:col>
      <xdr:colOff>415925</xdr:colOff>
      <xdr:row>86</xdr:row>
      <xdr:rowOff>26851</xdr:rowOff>
    </xdr:to>
    <xdr:sp macro="" textlink="">
      <xdr:nvSpPr>
        <xdr:cNvPr id="514" name="円/楕円 513"/>
        <xdr:cNvSpPr/>
      </xdr:nvSpPr>
      <xdr:spPr>
        <a:xfrm>
          <a:off x="15430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162198</xdr:rowOff>
    </xdr:from>
    <xdr:to>
      <xdr:col>23</xdr:col>
      <xdr:colOff>517525</xdr:colOff>
      <xdr:row>85</xdr:row>
      <xdr:rowOff>147501</xdr:rowOff>
    </xdr:to>
    <xdr:cxnSp macro="">
      <xdr:nvCxnSpPr>
        <xdr:cNvPr id="515" name="直線コネクタ 514"/>
        <xdr:cNvCxnSpPr/>
      </xdr:nvCxnSpPr>
      <xdr:spPr>
        <a:xfrm flipV="1">
          <a:off x="15481300" y="14221098"/>
          <a:ext cx="838200" cy="49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46645</xdr:rowOff>
    </xdr:from>
    <xdr:ext cx="405111" cy="259045"/>
    <xdr:sp macro="" textlink="">
      <xdr:nvSpPr>
        <xdr:cNvPr id="516" name="n_1aveValue【児童館】&#10;有形固定資産減価償却率"/>
        <xdr:cNvSpPr txBox="1"/>
      </xdr:nvSpPr>
      <xdr:spPr>
        <a:xfrm>
          <a:off x="15266043" y="14105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17978</xdr:rowOff>
    </xdr:from>
    <xdr:ext cx="405111" cy="259045"/>
    <xdr:sp macro="" textlink="">
      <xdr:nvSpPr>
        <xdr:cNvPr id="517" name="n_1mainValue【児童館】&#10;有形固定資産減価償却率"/>
        <xdr:cNvSpPr txBox="1"/>
      </xdr:nvSpPr>
      <xdr:spPr>
        <a:xfrm>
          <a:off x="15266043" y="1476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8" name="正方形/長方形 5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9" name="正方形/長方形 5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0" name="正方形/長方形 5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1" name="正方形/長方形 5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2" name="正方形/長方形 5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3" name="正方形/長方形 5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4" name="正方形/長方形 5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5" name="正方形/長方形 5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6" name="テキスト ボックス 5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7" name="直線コネクタ 5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8" name="直線コネクタ 52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9" name="テキスト ボックス 52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0" name="直線コネクタ 52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1" name="テキスト ボックス 53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2" name="直線コネクタ 53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3" name="テキスト ボックス 53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4" name="直線コネクタ 53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5" name="テキスト ボックス 53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6" name="直線コネクタ 53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7" name="テキスト ボックス 53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8" name="直線コネクタ 5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9" name="テキスト ボックス 5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76200</xdr:rowOff>
    </xdr:from>
    <xdr:to>
      <xdr:col>32</xdr:col>
      <xdr:colOff>186689</xdr:colOff>
      <xdr:row>86</xdr:row>
      <xdr:rowOff>38100</xdr:rowOff>
    </xdr:to>
    <xdr:cxnSp macro="">
      <xdr:nvCxnSpPr>
        <xdr:cNvPr id="541" name="直線コネクタ 540"/>
        <xdr:cNvCxnSpPr/>
      </xdr:nvCxnSpPr>
      <xdr:spPr>
        <a:xfrm flipV="1">
          <a:off x="22160864" y="13449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41927</xdr:rowOff>
    </xdr:from>
    <xdr:ext cx="469744" cy="259045"/>
    <xdr:sp macro="" textlink="">
      <xdr:nvSpPr>
        <xdr:cNvPr id="542" name="【児童館】&#10;一人当たり面積最小値テキスト"/>
        <xdr:cNvSpPr txBox="1"/>
      </xdr:nvSpPr>
      <xdr:spPr>
        <a:xfrm>
          <a:off x="222504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0.002</a:t>
          </a:r>
          <a:endParaRPr kumimoji="1" lang="ja-JP" altLang="en-US" sz="1000" b="1">
            <a:latin typeface="ＭＳ Ｐゴシック"/>
          </a:endParaRPr>
        </a:p>
      </xdr:txBody>
    </xdr:sp>
    <xdr:clientData/>
  </xdr:oneCellAnchor>
  <xdr:twoCellAnchor>
    <xdr:from>
      <xdr:col>32</xdr:col>
      <xdr:colOff>98425</xdr:colOff>
      <xdr:row>86</xdr:row>
      <xdr:rowOff>38100</xdr:rowOff>
    </xdr:from>
    <xdr:to>
      <xdr:col>32</xdr:col>
      <xdr:colOff>276225</xdr:colOff>
      <xdr:row>86</xdr:row>
      <xdr:rowOff>38100</xdr:rowOff>
    </xdr:to>
    <xdr:cxnSp macro="">
      <xdr:nvCxnSpPr>
        <xdr:cNvPr id="543" name="直線コネクタ 542"/>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22877</xdr:rowOff>
    </xdr:from>
    <xdr:ext cx="469744" cy="259045"/>
    <xdr:sp macro="" textlink="">
      <xdr:nvSpPr>
        <xdr:cNvPr id="544" name="【児童館】&#10;一人当たり面積最大値テキスト"/>
        <xdr:cNvSpPr txBox="1"/>
      </xdr:nvSpPr>
      <xdr:spPr>
        <a:xfrm>
          <a:off x="222504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78</xdr:row>
      <xdr:rowOff>76200</xdr:rowOff>
    </xdr:from>
    <xdr:to>
      <xdr:col>32</xdr:col>
      <xdr:colOff>276225</xdr:colOff>
      <xdr:row>78</xdr:row>
      <xdr:rowOff>76200</xdr:rowOff>
    </xdr:to>
    <xdr:cxnSp macro="">
      <xdr:nvCxnSpPr>
        <xdr:cNvPr id="545" name="直線コネクタ 544"/>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60977</xdr:rowOff>
    </xdr:from>
    <xdr:ext cx="469744" cy="259045"/>
    <xdr:sp macro="" textlink="">
      <xdr:nvSpPr>
        <xdr:cNvPr id="546" name="【児童館】&#10;一人当たり面積平均値テキスト"/>
        <xdr:cNvSpPr txBox="1"/>
      </xdr:nvSpPr>
      <xdr:spPr>
        <a:xfrm>
          <a:off x="222504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82550</xdr:rowOff>
    </xdr:from>
    <xdr:to>
      <xdr:col>32</xdr:col>
      <xdr:colOff>238125</xdr:colOff>
      <xdr:row>84</xdr:row>
      <xdr:rowOff>12700</xdr:rowOff>
    </xdr:to>
    <xdr:sp macro="" textlink="">
      <xdr:nvSpPr>
        <xdr:cNvPr id="547" name="フローチャート : 判断 546"/>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82550</xdr:rowOff>
    </xdr:from>
    <xdr:to>
      <xdr:col>31</xdr:col>
      <xdr:colOff>85725</xdr:colOff>
      <xdr:row>84</xdr:row>
      <xdr:rowOff>12700</xdr:rowOff>
    </xdr:to>
    <xdr:sp macro="" textlink="">
      <xdr:nvSpPr>
        <xdr:cNvPr id="548" name="フローチャート : 判断 547"/>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9" name="テキスト ボックス 5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0" name="テキスト ボックス 5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1" name="テキスト ボックス 5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2" name="テキスト ボックス 5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3" name="テキスト ボックス 5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82</xdr:row>
      <xdr:rowOff>63500</xdr:rowOff>
    </xdr:from>
    <xdr:to>
      <xdr:col>32</xdr:col>
      <xdr:colOff>238125</xdr:colOff>
      <xdr:row>82</xdr:row>
      <xdr:rowOff>165100</xdr:rowOff>
    </xdr:to>
    <xdr:sp macro="" textlink="">
      <xdr:nvSpPr>
        <xdr:cNvPr id="554" name="円/楕円 553"/>
        <xdr:cNvSpPr/>
      </xdr:nvSpPr>
      <xdr:spPr>
        <a:xfrm>
          <a:off x="221107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81</xdr:row>
      <xdr:rowOff>86377</xdr:rowOff>
    </xdr:from>
    <xdr:ext cx="469744" cy="259045"/>
    <xdr:sp macro="" textlink="">
      <xdr:nvSpPr>
        <xdr:cNvPr id="555" name="【児童館】&#10;一人当たり面積該当値テキスト"/>
        <xdr:cNvSpPr txBox="1"/>
      </xdr:nvSpPr>
      <xdr:spPr>
        <a:xfrm>
          <a:off x="22250400"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30</xdr:col>
      <xdr:colOff>669925</xdr:colOff>
      <xdr:row>82</xdr:row>
      <xdr:rowOff>63500</xdr:rowOff>
    </xdr:from>
    <xdr:to>
      <xdr:col>31</xdr:col>
      <xdr:colOff>85725</xdr:colOff>
      <xdr:row>82</xdr:row>
      <xdr:rowOff>165100</xdr:rowOff>
    </xdr:to>
    <xdr:sp macro="" textlink="">
      <xdr:nvSpPr>
        <xdr:cNvPr id="556" name="円/楕円 555"/>
        <xdr:cNvSpPr/>
      </xdr:nvSpPr>
      <xdr:spPr>
        <a:xfrm>
          <a:off x="21272500" y="1412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82</xdr:row>
      <xdr:rowOff>114300</xdr:rowOff>
    </xdr:from>
    <xdr:to>
      <xdr:col>32</xdr:col>
      <xdr:colOff>187325</xdr:colOff>
      <xdr:row>82</xdr:row>
      <xdr:rowOff>114300</xdr:rowOff>
    </xdr:to>
    <xdr:cxnSp macro="">
      <xdr:nvCxnSpPr>
        <xdr:cNvPr id="557" name="直線コネクタ 556"/>
        <xdr:cNvCxnSpPr/>
      </xdr:nvCxnSpPr>
      <xdr:spPr>
        <a:xfrm>
          <a:off x="21323300" y="14173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84</xdr:row>
      <xdr:rowOff>3827</xdr:rowOff>
    </xdr:from>
    <xdr:ext cx="469744" cy="259045"/>
    <xdr:sp macro="" textlink="">
      <xdr:nvSpPr>
        <xdr:cNvPr id="558" name="n_1aveValue【児童館】&#10;一人当たり面積"/>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0.013</a:t>
          </a:r>
          <a:endParaRPr kumimoji="1" lang="ja-JP" altLang="en-US" sz="1000" b="1">
            <a:solidFill>
              <a:srgbClr val="000080"/>
            </a:solidFill>
            <a:latin typeface="ＭＳ Ｐゴシック"/>
          </a:endParaRPr>
        </a:p>
      </xdr:txBody>
    </xdr:sp>
    <xdr:clientData/>
  </xdr:oneCellAnchor>
  <xdr:oneCellAnchor>
    <xdr:from>
      <xdr:col>30</xdr:col>
      <xdr:colOff>473152</xdr:colOff>
      <xdr:row>81</xdr:row>
      <xdr:rowOff>10177</xdr:rowOff>
    </xdr:from>
    <xdr:ext cx="469744" cy="259045"/>
    <xdr:sp macro="" textlink="">
      <xdr:nvSpPr>
        <xdr:cNvPr id="559" name="n_1mainValue【児童館】&#10;一人当たり面積"/>
        <xdr:cNvSpPr txBox="1"/>
      </xdr:nvSpPr>
      <xdr:spPr>
        <a:xfrm>
          <a:off x="21075727" y="1389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0" name="正方形/長方形 5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1" name="正方形/長方形 5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2" name="正方形/長方形 5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3" name="正方形/長方形 5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4" name="正方形/長方形 5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5" name="正方形/長方形 5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6" name="正方形/長方形 5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7" name="正方形/長方形 5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8" name="テキスト ボックス 5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9" name="直線コネクタ 5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70" name="テキスト ボックス 5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71" name="直線コネクタ 5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72" name="テキスト ボックス 5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73" name="直線コネクタ 5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74" name="テキスト ボックス 5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75" name="直線コネクタ 5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76" name="テキスト ボックス 5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77" name="直線コネクタ 5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78" name="テキスト ボックス 5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79" name="直線コネクタ 5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80" name="テキスト ボックス 5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2" name="テキスト ボックス 5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158114</xdr:rowOff>
    </xdr:from>
    <xdr:to>
      <xdr:col>23</xdr:col>
      <xdr:colOff>516889</xdr:colOff>
      <xdr:row>107</xdr:row>
      <xdr:rowOff>68580</xdr:rowOff>
    </xdr:to>
    <xdr:cxnSp macro="">
      <xdr:nvCxnSpPr>
        <xdr:cNvPr id="584" name="直線コネクタ 583"/>
        <xdr:cNvCxnSpPr/>
      </xdr:nvCxnSpPr>
      <xdr:spPr>
        <a:xfrm flipV="1">
          <a:off x="16318864" y="17303114"/>
          <a:ext cx="0" cy="1110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585" name="【公民館】&#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586" name="直線コネクタ 585"/>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104791</xdr:rowOff>
    </xdr:from>
    <xdr:ext cx="405111" cy="259045"/>
    <xdr:sp macro="" textlink="">
      <xdr:nvSpPr>
        <xdr:cNvPr id="587" name="【公民館】&#10;有形固定資産減価償却率最大値テキスト"/>
        <xdr:cNvSpPr txBox="1"/>
      </xdr:nvSpPr>
      <xdr:spPr>
        <a:xfrm>
          <a:off x="164084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a:t>
          </a:r>
          <a:endParaRPr kumimoji="1" lang="ja-JP" altLang="en-US" sz="1000" b="1">
            <a:latin typeface="ＭＳ Ｐゴシック"/>
          </a:endParaRPr>
        </a:p>
      </xdr:txBody>
    </xdr:sp>
    <xdr:clientData/>
  </xdr:oneCellAnchor>
  <xdr:twoCellAnchor>
    <xdr:from>
      <xdr:col>23</xdr:col>
      <xdr:colOff>428625</xdr:colOff>
      <xdr:row>100</xdr:row>
      <xdr:rowOff>158114</xdr:rowOff>
    </xdr:from>
    <xdr:to>
      <xdr:col>23</xdr:col>
      <xdr:colOff>606425</xdr:colOff>
      <xdr:row>100</xdr:row>
      <xdr:rowOff>158114</xdr:rowOff>
    </xdr:to>
    <xdr:cxnSp macro="">
      <xdr:nvCxnSpPr>
        <xdr:cNvPr id="588" name="直線コネクタ 587"/>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132097</xdr:rowOff>
    </xdr:from>
    <xdr:ext cx="405111" cy="259045"/>
    <xdr:sp macro="" textlink="">
      <xdr:nvSpPr>
        <xdr:cNvPr id="589" name="【公民館】&#10;有形固定資産減価償却率平均値テキスト"/>
        <xdr:cNvSpPr txBox="1"/>
      </xdr:nvSpPr>
      <xdr:spPr>
        <a:xfrm>
          <a:off x="16408400" y="177914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109220</xdr:rowOff>
    </xdr:from>
    <xdr:to>
      <xdr:col>23</xdr:col>
      <xdr:colOff>568325</xdr:colOff>
      <xdr:row>105</xdr:row>
      <xdr:rowOff>39370</xdr:rowOff>
    </xdr:to>
    <xdr:sp macro="" textlink="">
      <xdr:nvSpPr>
        <xdr:cNvPr id="590" name="フローチャート : 判断 589"/>
        <xdr:cNvSpPr/>
      </xdr:nvSpPr>
      <xdr:spPr>
        <a:xfrm>
          <a:off x="162687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154939</xdr:rowOff>
    </xdr:from>
    <xdr:to>
      <xdr:col>22</xdr:col>
      <xdr:colOff>415925</xdr:colOff>
      <xdr:row>105</xdr:row>
      <xdr:rowOff>85089</xdr:rowOff>
    </xdr:to>
    <xdr:sp macro="" textlink="">
      <xdr:nvSpPr>
        <xdr:cNvPr id="591" name="フローチャート : 判断 590"/>
        <xdr:cNvSpPr/>
      </xdr:nvSpPr>
      <xdr:spPr>
        <a:xfrm>
          <a:off x="15430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2" name="テキスト ボックス 5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3" name="テキスト ボックス 5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4" name="テキスト ボックス 5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5" name="テキスト ボックス 5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6" name="テキスト ボックス 5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17780</xdr:rowOff>
    </xdr:from>
    <xdr:to>
      <xdr:col>23</xdr:col>
      <xdr:colOff>568325</xdr:colOff>
      <xdr:row>107</xdr:row>
      <xdr:rowOff>119380</xdr:rowOff>
    </xdr:to>
    <xdr:sp macro="" textlink="">
      <xdr:nvSpPr>
        <xdr:cNvPr id="597" name="円/楕円 596"/>
        <xdr:cNvSpPr/>
      </xdr:nvSpPr>
      <xdr:spPr>
        <a:xfrm>
          <a:off x="16268700" y="1836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104157</xdr:rowOff>
    </xdr:from>
    <xdr:ext cx="405111" cy="259045"/>
    <xdr:sp macro="" textlink="">
      <xdr:nvSpPr>
        <xdr:cNvPr id="598" name="【公民館】&#10;有形固定資産減価償却率該当値テキスト"/>
        <xdr:cNvSpPr txBox="1"/>
      </xdr:nvSpPr>
      <xdr:spPr>
        <a:xfrm>
          <a:off x="16408400" y="182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33.4</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48261</xdr:rowOff>
    </xdr:from>
    <xdr:to>
      <xdr:col>22</xdr:col>
      <xdr:colOff>415925</xdr:colOff>
      <xdr:row>107</xdr:row>
      <xdr:rowOff>149861</xdr:rowOff>
    </xdr:to>
    <xdr:sp macro="" textlink="">
      <xdr:nvSpPr>
        <xdr:cNvPr id="599" name="円/楕円 598"/>
        <xdr:cNvSpPr/>
      </xdr:nvSpPr>
      <xdr:spPr>
        <a:xfrm>
          <a:off x="15430500" y="1839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68580</xdr:rowOff>
    </xdr:from>
    <xdr:to>
      <xdr:col>23</xdr:col>
      <xdr:colOff>517525</xdr:colOff>
      <xdr:row>107</xdr:row>
      <xdr:rowOff>99061</xdr:rowOff>
    </xdr:to>
    <xdr:cxnSp macro="">
      <xdr:nvCxnSpPr>
        <xdr:cNvPr id="600" name="直線コネクタ 599"/>
        <xdr:cNvCxnSpPr/>
      </xdr:nvCxnSpPr>
      <xdr:spPr>
        <a:xfrm flipV="1">
          <a:off x="15481300" y="184137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101616</xdr:rowOff>
    </xdr:from>
    <xdr:ext cx="405111" cy="259045"/>
    <xdr:sp macro="" textlink="">
      <xdr:nvSpPr>
        <xdr:cNvPr id="601" name="n_1aveValue【公民館】&#10;有形固定資産減価償却率"/>
        <xdr:cNvSpPr txBox="1"/>
      </xdr:nvSpPr>
      <xdr:spPr>
        <a:xfrm>
          <a:off x="15266043"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140988</xdr:rowOff>
    </xdr:from>
    <xdr:ext cx="405111" cy="259045"/>
    <xdr:sp macro="" textlink="">
      <xdr:nvSpPr>
        <xdr:cNvPr id="602" name="n_1mainValue【公民館】&#10;有形固定資産減価償却率"/>
        <xdr:cNvSpPr txBox="1"/>
      </xdr:nvSpPr>
      <xdr:spPr>
        <a:xfrm>
          <a:off x="15266043" y="18486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13" name="直線コネクタ 612"/>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4" name="テキスト ボックス 613"/>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5" name="直線コネクタ 614"/>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6" name="テキスト ボックス 615"/>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17" name="直線コネクタ 616"/>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18" name="テキスト ボックス 617"/>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19" name="直線コネクタ 618"/>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20" name="テキスト ボックス 619"/>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21" name="直線コネクタ 620"/>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2" name="テキスト ボックス 621"/>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3" name="直線コネクタ 622"/>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4" name="テキスト ボックス 623"/>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5" name="直線コネクタ 6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6" name="テキスト ボックス 6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97971</xdr:rowOff>
    </xdr:from>
    <xdr:to>
      <xdr:col>32</xdr:col>
      <xdr:colOff>186689</xdr:colOff>
      <xdr:row>108</xdr:row>
      <xdr:rowOff>152400</xdr:rowOff>
    </xdr:to>
    <xdr:cxnSp macro="">
      <xdr:nvCxnSpPr>
        <xdr:cNvPr id="628" name="直線コネクタ 627"/>
        <xdr:cNvCxnSpPr/>
      </xdr:nvCxnSpPr>
      <xdr:spPr>
        <a:xfrm flipV="1">
          <a:off x="22160864" y="17242971"/>
          <a:ext cx="0" cy="142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629" name="【公民館】&#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630" name="直線コネクタ 629"/>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44648</xdr:rowOff>
    </xdr:from>
    <xdr:ext cx="469744" cy="259045"/>
    <xdr:sp macro="" textlink="">
      <xdr:nvSpPr>
        <xdr:cNvPr id="631" name="【公民館】&#10;一人当たり面積最大値テキスト"/>
        <xdr:cNvSpPr txBox="1"/>
      </xdr:nvSpPr>
      <xdr:spPr>
        <a:xfrm>
          <a:off x="22250400" y="17018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0.136</a:t>
          </a:r>
          <a:endParaRPr kumimoji="1" lang="ja-JP" altLang="en-US" sz="1000" b="1">
            <a:latin typeface="ＭＳ Ｐゴシック"/>
          </a:endParaRPr>
        </a:p>
      </xdr:txBody>
    </xdr:sp>
    <xdr:clientData/>
  </xdr:oneCellAnchor>
  <xdr:twoCellAnchor>
    <xdr:from>
      <xdr:col>32</xdr:col>
      <xdr:colOff>98425</xdr:colOff>
      <xdr:row>100</xdr:row>
      <xdr:rowOff>97971</xdr:rowOff>
    </xdr:from>
    <xdr:to>
      <xdr:col>32</xdr:col>
      <xdr:colOff>276225</xdr:colOff>
      <xdr:row>100</xdr:row>
      <xdr:rowOff>97971</xdr:rowOff>
    </xdr:to>
    <xdr:cxnSp macro="">
      <xdr:nvCxnSpPr>
        <xdr:cNvPr id="632" name="直線コネクタ 631"/>
        <xdr:cNvCxnSpPr/>
      </xdr:nvCxnSpPr>
      <xdr:spPr>
        <a:xfrm>
          <a:off x="22072600" y="17242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168020</xdr:rowOff>
    </xdr:from>
    <xdr:ext cx="469744" cy="259045"/>
    <xdr:sp macro="" textlink="">
      <xdr:nvSpPr>
        <xdr:cNvPr id="633" name="【公民館】&#10;一人当たり面積平均値テキスト"/>
        <xdr:cNvSpPr txBox="1"/>
      </xdr:nvSpPr>
      <xdr:spPr>
        <a:xfrm>
          <a:off x="22250400" y="17827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0.064</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145143</xdr:rowOff>
    </xdr:from>
    <xdr:to>
      <xdr:col>32</xdr:col>
      <xdr:colOff>238125</xdr:colOff>
      <xdr:row>105</xdr:row>
      <xdr:rowOff>75293</xdr:rowOff>
    </xdr:to>
    <xdr:sp macro="" textlink="">
      <xdr:nvSpPr>
        <xdr:cNvPr id="634" name="フローチャート : 判断 633"/>
        <xdr:cNvSpPr/>
      </xdr:nvSpPr>
      <xdr:spPr>
        <a:xfrm>
          <a:off x="22110700" y="1797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39007</xdr:rowOff>
    </xdr:from>
    <xdr:to>
      <xdr:col>31</xdr:col>
      <xdr:colOff>85725</xdr:colOff>
      <xdr:row>105</xdr:row>
      <xdr:rowOff>140607</xdr:rowOff>
    </xdr:to>
    <xdr:sp macro="" textlink="">
      <xdr:nvSpPr>
        <xdr:cNvPr id="635" name="フローチャート : 判断 634"/>
        <xdr:cNvSpPr/>
      </xdr:nvSpPr>
      <xdr:spPr>
        <a:xfrm>
          <a:off x="21272500" y="1804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6" name="テキスト ボックス 6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7" name="テキスト ボックス 6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8" name="テキスト ボックス 6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9" name="テキスト ボックス 6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0" name="テキスト ボックス 6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71664</xdr:rowOff>
    </xdr:from>
    <xdr:to>
      <xdr:col>32</xdr:col>
      <xdr:colOff>238125</xdr:colOff>
      <xdr:row>106</xdr:row>
      <xdr:rowOff>1814</xdr:rowOff>
    </xdr:to>
    <xdr:sp macro="" textlink="">
      <xdr:nvSpPr>
        <xdr:cNvPr id="641" name="円/楕円 640"/>
        <xdr:cNvSpPr/>
      </xdr:nvSpPr>
      <xdr:spPr>
        <a:xfrm>
          <a:off x="22110700" y="180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50091</xdr:rowOff>
    </xdr:from>
    <xdr:ext cx="469744" cy="259045"/>
    <xdr:sp macro="" textlink="">
      <xdr:nvSpPr>
        <xdr:cNvPr id="642" name="【公民館】&#10;一人当たり面積該当値テキスト"/>
        <xdr:cNvSpPr txBox="1"/>
      </xdr:nvSpPr>
      <xdr:spPr>
        <a:xfrm>
          <a:off x="22250400" y="18052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71664</xdr:rowOff>
    </xdr:from>
    <xdr:to>
      <xdr:col>31</xdr:col>
      <xdr:colOff>85725</xdr:colOff>
      <xdr:row>106</xdr:row>
      <xdr:rowOff>1814</xdr:rowOff>
    </xdr:to>
    <xdr:sp macro="" textlink="">
      <xdr:nvSpPr>
        <xdr:cNvPr id="643" name="円/楕円 642"/>
        <xdr:cNvSpPr/>
      </xdr:nvSpPr>
      <xdr:spPr>
        <a:xfrm>
          <a:off x="21272500" y="1807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122464</xdr:rowOff>
    </xdr:from>
    <xdr:to>
      <xdr:col>32</xdr:col>
      <xdr:colOff>187325</xdr:colOff>
      <xdr:row>105</xdr:row>
      <xdr:rowOff>122464</xdr:rowOff>
    </xdr:to>
    <xdr:cxnSp macro="">
      <xdr:nvCxnSpPr>
        <xdr:cNvPr id="644" name="直線コネクタ 643"/>
        <xdr:cNvCxnSpPr/>
      </xdr:nvCxnSpPr>
      <xdr:spPr>
        <a:xfrm>
          <a:off x="21323300" y="1812471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157134</xdr:rowOff>
    </xdr:from>
    <xdr:ext cx="469744" cy="259045"/>
    <xdr:sp macro="" textlink="">
      <xdr:nvSpPr>
        <xdr:cNvPr id="645" name="n_1aveValue【公民館】&#10;一人当たり面積"/>
        <xdr:cNvSpPr txBox="1"/>
      </xdr:nvSpPr>
      <xdr:spPr>
        <a:xfrm>
          <a:off x="21075727" y="1781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30</xdr:col>
      <xdr:colOff>473152</xdr:colOff>
      <xdr:row>105</xdr:row>
      <xdr:rowOff>164391</xdr:rowOff>
    </xdr:from>
    <xdr:ext cx="469744" cy="259045"/>
    <xdr:sp macro="" textlink="">
      <xdr:nvSpPr>
        <xdr:cNvPr id="646" name="n_1mainValue【公民館】&#10;一人当たり面積"/>
        <xdr:cNvSpPr txBox="1"/>
      </xdr:nvSpPr>
      <xdr:spPr>
        <a:xfrm>
          <a:off x="21075727" y="1816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7" name="正方形/長方形 6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8" name="正方形/長方形 6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9" name="テキスト ボックス 6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有形固定資産減価償却率は、道路、橋りょう・トンネル、公営住宅、児童館、公民館については類似団体内平均値より低い状況にある。しかしながら、特に学校施設については、有形固定資産減価償却率が類似団体内平均値を上回っている。これは、本市において昭和３３年の市制施行以降の高度経済成長とともに人口が急増したため、小・中学校の整備を集中的に進めたことから、学校施設において減価償却が進んでいる施設が多いことが要因である。なお、すべての学校施設において耐震改修が完了しているため、施設の老朽化に伴う安全性への影響はないと考えている。また、児童館については、一人当たり面積が類似団体内平均値を上回っているため、今後の児童・生徒数の推移や施設の利用率等を踏まえ、施設の適正規模や配置等について引き続き検討を進め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埼玉県越谷市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339,156
333,725
60.24
99,531,205
94,700,840
4,695,086
58,588,462
76,676,058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49.9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78105</xdr:rowOff>
    </xdr:from>
    <xdr:to>
      <xdr:col>6</xdr:col>
      <xdr:colOff>510540</xdr:colOff>
      <xdr:row>41</xdr:row>
      <xdr:rowOff>150495</xdr:rowOff>
    </xdr:to>
    <xdr:cxnSp macro="">
      <xdr:nvCxnSpPr>
        <xdr:cNvPr id="56" name="直線コネクタ 55"/>
        <xdr:cNvCxnSpPr/>
      </xdr:nvCxnSpPr>
      <xdr:spPr>
        <a:xfrm flipV="1">
          <a:off x="4634865" y="5735955"/>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154322</xdr:rowOff>
    </xdr:from>
    <xdr:ext cx="340478" cy="259045"/>
    <xdr:sp macro="" textlink="">
      <xdr:nvSpPr>
        <xdr:cNvPr id="57" name="【図書館】&#10;有形固定資産減価償却率最小値テキスト"/>
        <xdr:cNvSpPr txBox="1"/>
      </xdr:nvSpPr>
      <xdr:spPr>
        <a:xfrm>
          <a:off x="4724400" y="71837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422275</xdr:colOff>
      <xdr:row>41</xdr:row>
      <xdr:rowOff>150495</xdr:rowOff>
    </xdr:from>
    <xdr:to>
      <xdr:col>6</xdr:col>
      <xdr:colOff>600075</xdr:colOff>
      <xdr:row>41</xdr:row>
      <xdr:rowOff>150495</xdr:rowOff>
    </xdr:to>
    <xdr:cxnSp macro="">
      <xdr:nvCxnSpPr>
        <xdr:cNvPr id="58" name="直線コネクタ 57"/>
        <xdr:cNvCxnSpPr/>
      </xdr:nvCxnSpPr>
      <xdr:spPr>
        <a:xfrm>
          <a:off x="4546600" y="71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24782</xdr:rowOff>
    </xdr:from>
    <xdr:ext cx="405111" cy="259045"/>
    <xdr:sp macro="" textlink="">
      <xdr:nvSpPr>
        <xdr:cNvPr id="59" name="【図書館】&#10;有形固定資産減価償却率最大値テキスト"/>
        <xdr:cNvSpPr txBox="1"/>
      </xdr:nvSpPr>
      <xdr:spPr>
        <a:xfrm>
          <a:off x="47244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a:t>
          </a:r>
          <a:endParaRPr kumimoji="1" lang="ja-JP" altLang="en-US" sz="1000" b="1">
            <a:latin typeface="ＭＳ Ｐゴシック"/>
          </a:endParaRPr>
        </a:p>
      </xdr:txBody>
    </xdr:sp>
    <xdr:clientData/>
  </xdr:oneCellAnchor>
  <xdr:twoCellAnchor>
    <xdr:from>
      <xdr:col>6</xdr:col>
      <xdr:colOff>422275</xdr:colOff>
      <xdr:row>33</xdr:row>
      <xdr:rowOff>78105</xdr:rowOff>
    </xdr:from>
    <xdr:to>
      <xdr:col>6</xdr:col>
      <xdr:colOff>600075</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156227</xdr:rowOff>
    </xdr:from>
    <xdr:ext cx="405111" cy="259045"/>
    <xdr:sp macro="" textlink="">
      <xdr:nvSpPr>
        <xdr:cNvPr id="61" name="【図書館】&#10;有形固定資産減価償却率平均値テキスト"/>
        <xdr:cNvSpPr txBox="1"/>
      </xdr:nvSpPr>
      <xdr:spPr>
        <a:xfrm>
          <a:off x="47244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44.0</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6350</xdr:rowOff>
    </xdr:from>
    <xdr:to>
      <xdr:col>6</xdr:col>
      <xdr:colOff>561975</xdr:colOff>
      <xdr:row>37</xdr:row>
      <xdr:rowOff>107950</xdr:rowOff>
    </xdr:to>
    <xdr:sp macro="" textlink="">
      <xdr:nvSpPr>
        <xdr:cNvPr id="62" name="フローチャート : 判断 61"/>
        <xdr:cNvSpPr/>
      </xdr:nvSpPr>
      <xdr:spPr>
        <a:xfrm>
          <a:off x="4584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166370</xdr:rowOff>
    </xdr:from>
    <xdr:to>
      <xdr:col>5</xdr:col>
      <xdr:colOff>409575</xdr:colOff>
      <xdr:row>37</xdr:row>
      <xdr:rowOff>96520</xdr:rowOff>
    </xdr:to>
    <xdr:sp macro="" textlink="">
      <xdr:nvSpPr>
        <xdr:cNvPr id="63" name="フローチャート : 判断 62"/>
        <xdr:cNvSpPr/>
      </xdr:nvSpPr>
      <xdr:spPr>
        <a:xfrm>
          <a:off x="3746500" y="633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99695</xdr:rowOff>
    </xdr:from>
    <xdr:to>
      <xdr:col>6</xdr:col>
      <xdr:colOff>561975</xdr:colOff>
      <xdr:row>35</xdr:row>
      <xdr:rowOff>29845</xdr:rowOff>
    </xdr:to>
    <xdr:sp macro="" textlink="">
      <xdr:nvSpPr>
        <xdr:cNvPr id="69" name="円/楕円 68"/>
        <xdr:cNvSpPr/>
      </xdr:nvSpPr>
      <xdr:spPr>
        <a:xfrm>
          <a:off x="4584700" y="592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122572</xdr:rowOff>
    </xdr:from>
    <xdr:ext cx="405111" cy="259045"/>
    <xdr:sp macro="" textlink="">
      <xdr:nvSpPr>
        <xdr:cNvPr id="70" name="【図書館】&#10;有形固定資産減価償却率該当値テキスト"/>
        <xdr:cNvSpPr txBox="1"/>
      </xdr:nvSpPr>
      <xdr:spPr>
        <a:xfrm>
          <a:off x="4724400" y="578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74930</xdr:rowOff>
    </xdr:from>
    <xdr:to>
      <xdr:col>5</xdr:col>
      <xdr:colOff>409575</xdr:colOff>
      <xdr:row>36</xdr:row>
      <xdr:rowOff>5080</xdr:rowOff>
    </xdr:to>
    <xdr:sp macro="" textlink="">
      <xdr:nvSpPr>
        <xdr:cNvPr id="71" name="円/楕円 70"/>
        <xdr:cNvSpPr/>
      </xdr:nvSpPr>
      <xdr:spPr>
        <a:xfrm>
          <a:off x="3746500" y="60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34</xdr:row>
      <xdr:rowOff>150495</xdr:rowOff>
    </xdr:from>
    <xdr:to>
      <xdr:col>6</xdr:col>
      <xdr:colOff>511175</xdr:colOff>
      <xdr:row>35</xdr:row>
      <xdr:rowOff>125730</xdr:rowOff>
    </xdr:to>
    <xdr:cxnSp macro="">
      <xdr:nvCxnSpPr>
        <xdr:cNvPr id="72" name="直線コネクタ 71"/>
        <xdr:cNvCxnSpPr/>
      </xdr:nvCxnSpPr>
      <xdr:spPr>
        <a:xfrm flipV="1">
          <a:off x="3797300" y="5979795"/>
          <a:ext cx="8382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87647</xdr:rowOff>
    </xdr:from>
    <xdr:ext cx="405111" cy="259045"/>
    <xdr:sp macro="" textlink="">
      <xdr:nvSpPr>
        <xdr:cNvPr id="73" name="n_1aveValue【図書館】&#10;有形固定資産減価償却率"/>
        <xdr:cNvSpPr txBox="1"/>
      </xdr:nvSpPr>
      <xdr:spPr>
        <a:xfrm>
          <a:off x="3582043" y="643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44.6</a:t>
          </a:r>
          <a:endParaRPr kumimoji="1" lang="ja-JP" altLang="en-US" sz="1000" b="1">
            <a:solidFill>
              <a:srgbClr val="000080"/>
            </a:solidFill>
            <a:latin typeface="ＭＳ Ｐゴシック"/>
          </a:endParaRPr>
        </a:p>
      </xdr:txBody>
    </xdr:sp>
    <xdr:clientData/>
  </xdr:oneCellAnchor>
  <xdr:oneCellAnchor>
    <xdr:from>
      <xdr:col>5</xdr:col>
      <xdr:colOff>143518</xdr:colOff>
      <xdr:row>34</xdr:row>
      <xdr:rowOff>21607</xdr:rowOff>
    </xdr:from>
    <xdr:ext cx="405111" cy="259045"/>
    <xdr:sp macro="" textlink="">
      <xdr:nvSpPr>
        <xdr:cNvPr id="74" name="n_1mainValue【図書館】&#10;有形固定資産減価償却率"/>
        <xdr:cNvSpPr txBox="1"/>
      </xdr:nvSpPr>
      <xdr:spPr>
        <a:xfrm>
          <a:off x="3582043" y="58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14/16</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114300</xdr:rowOff>
    </xdr:from>
    <xdr:to>
      <xdr:col>15</xdr:col>
      <xdr:colOff>180340</xdr:colOff>
      <xdr:row>40</xdr:row>
      <xdr:rowOff>152400</xdr:rowOff>
    </xdr:to>
    <xdr:cxnSp macro="">
      <xdr:nvCxnSpPr>
        <xdr:cNvPr id="98" name="直線コネクタ 97"/>
        <xdr:cNvCxnSpPr/>
      </xdr:nvCxnSpPr>
      <xdr:spPr>
        <a:xfrm flipV="1">
          <a:off x="10476865" y="56007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156227</xdr:rowOff>
    </xdr:from>
    <xdr:ext cx="469744" cy="259045"/>
    <xdr:sp macro="" textlink="">
      <xdr:nvSpPr>
        <xdr:cNvPr id="99" name="【図書館】&#10;一人当たり面積最小値テキスト"/>
        <xdr:cNvSpPr txBox="1"/>
      </xdr:nvSpPr>
      <xdr:spPr>
        <a:xfrm>
          <a:off x="105664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0.006</a:t>
          </a:r>
          <a:endParaRPr kumimoji="1" lang="ja-JP" altLang="en-US" sz="1000" b="1">
            <a:latin typeface="ＭＳ Ｐゴシック"/>
          </a:endParaRPr>
        </a:p>
      </xdr:txBody>
    </xdr:sp>
    <xdr:clientData/>
  </xdr:oneCellAnchor>
  <xdr:twoCellAnchor>
    <xdr:from>
      <xdr:col>15</xdr:col>
      <xdr:colOff>92075</xdr:colOff>
      <xdr:row>40</xdr:row>
      <xdr:rowOff>152400</xdr:rowOff>
    </xdr:from>
    <xdr:to>
      <xdr:col>15</xdr:col>
      <xdr:colOff>269875</xdr:colOff>
      <xdr:row>40</xdr:row>
      <xdr:rowOff>152400</xdr:rowOff>
    </xdr:to>
    <xdr:cxnSp macro="">
      <xdr:nvCxnSpPr>
        <xdr:cNvPr id="100" name="直線コネクタ 99"/>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60977</xdr:rowOff>
    </xdr:from>
    <xdr:ext cx="469744" cy="259045"/>
    <xdr:sp macro="" textlink="">
      <xdr:nvSpPr>
        <xdr:cNvPr id="101" name="【図書館】&#10;一人当たり面積最大値テキスト"/>
        <xdr:cNvSpPr txBox="1"/>
      </xdr:nvSpPr>
      <xdr:spPr>
        <a:xfrm>
          <a:off x="105664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15</xdr:col>
      <xdr:colOff>92075</xdr:colOff>
      <xdr:row>32</xdr:row>
      <xdr:rowOff>114300</xdr:rowOff>
    </xdr:from>
    <xdr:to>
      <xdr:col>15</xdr:col>
      <xdr:colOff>269875</xdr:colOff>
      <xdr:row>32</xdr:row>
      <xdr:rowOff>114300</xdr:rowOff>
    </xdr:to>
    <xdr:cxnSp macro="">
      <xdr:nvCxnSpPr>
        <xdr:cNvPr id="102" name="直線コネクタ 101"/>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162577</xdr:rowOff>
    </xdr:from>
    <xdr:ext cx="469744" cy="259045"/>
    <xdr:sp macro="" textlink="">
      <xdr:nvSpPr>
        <xdr:cNvPr id="103" name="【図書館】&#10;一人当たり面積平均値テキスト"/>
        <xdr:cNvSpPr txBox="1"/>
      </xdr:nvSpPr>
      <xdr:spPr>
        <a:xfrm>
          <a:off x="10566400" y="6163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4" name="フローチャート : 判断 103"/>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101600</xdr:rowOff>
    </xdr:from>
    <xdr:to>
      <xdr:col>14</xdr:col>
      <xdr:colOff>79375</xdr:colOff>
      <xdr:row>37</xdr:row>
      <xdr:rowOff>31750</xdr:rowOff>
    </xdr:to>
    <xdr:sp macro="" textlink="">
      <xdr:nvSpPr>
        <xdr:cNvPr id="105" name="フローチャート : 判断 104"/>
        <xdr:cNvSpPr/>
      </xdr:nvSpPr>
      <xdr:spPr>
        <a:xfrm>
          <a:off x="95885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120650</xdr:rowOff>
    </xdr:from>
    <xdr:to>
      <xdr:col>15</xdr:col>
      <xdr:colOff>231775</xdr:colOff>
      <xdr:row>40</xdr:row>
      <xdr:rowOff>50800</xdr:rowOff>
    </xdr:to>
    <xdr:sp macro="" textlink="">
      <xdr:nvSpPr>
        <xdr:cNvPr id="111" name="円/楕円 110"/>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99077</xdr:rowOff>
    </xdr:from>
    <xdr:ext cx="469744" cy="259045"/>
    <xdr:sp macro="" textlink="">
      <xdr:nvSpPr>
        <xdr:cNvPr id="112" name="【図書館】&#10;一人当たり面積該当値テキスト"/>
        <xdr:cNvSpPr txBox="1"/>
      </xdr:nvSpPr>
      <xdr:spPr>
        <a:xfrm>
          <a:off x="105664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120650</xdr:rowOff>
    </xdr:from>
    <xdr:to>
      <xdr:col>14</xdr:col>
      <xdr:colOff>79375</xdr:colOff>
      <xdr:row>40</xdr:row>
      <xdr:rowOff>50800</xdr:rowOff>
    </xdr:to>
    <xdr:sp macro="" textlink="">
      <xdr:nvSpPr>
        <xdr:cNvPr id="113" name="円/楕円 112"/>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0</xdr:rowOff>
    </xdr:from>
    <xdr:to>
      <xdr:col>15</xdr:col>
      <xdr:colOff>180975</xdr:colOff>
      <xdr:row>40</xdr:row>
      <xdr:rowOff>0</xdr:rowOff>
    </xdr:to>
    <xdr:cxnSp macro="">
      <xdr:nvCxnSpPr>
        <xdr:cNvPr id="114" name="直線コネクタ 113"/>
        <xdr:cNvCxnSpPr/>
      </xdr:nvCxnSpPr>
      <xdr:spPr>
        <a:xfrm>
          <a:off x="9639300" y="685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35</xdr:row>
      <xdr:rowOff>48277</xdr:rowOff>
    </xdr:from>
    <xdr:ext cx="469744" cy="259045"/>
    <xdr:sp macro="" textlink="">
      <xdr:nvSpPr>
        <xdr:cNvPr id="115" name="n_1aveValue【図書館】&#10;一人当たり面積"/>
        <xdr:cNvSpPr txBox="1"/>
      </xdr:nvSpPr>
      <xdr:spPr>
        <a:xfrm>
          <a:off x="9391727" y="604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0.024</a:t>
          </a:r>
          <a:endParaRPr kumimoji="1" lang="ja-JP" altLang="en-US" sz="1000" b="1">
            <a:solidFill>
              <a:srgbClr val="000080"/>
            </a:solidFill>
            <a:latin typeface="ＭＳ Ｐゴシック"/>
          </a:endParaRPr>
        </a:p>
      </xdr:txBody>
    </xdr:sp>
    <xdr:clientData/>
  </xdr:oneCellAnchor>
  <xdr:oneCellAnchor>
    <xdr:from>
      <xdr:col>13</xdr:col>
      <xdr:colOff>466802</xdr:colOff>
      <xdr:row>40</xdr:row>
      <xdr:rowOff>41927</xdr:rowOff>
    </xdr:from>
    <xdr:ext cx="469744" cy="259045"/>
    <xdr:sp macro="" textlink="">
      <xdr:nvSpPr>
        <xdr:cNvPr id="116" name="n_1mainValue【図書館】&#10;一人当たり面積"/>
        <xdr:cNvSpPr txBox="1"/>
      </xdr:nvSpPr>
      <xdr:spPr>
        <a:xfrm>
          <a:off x="9391727" y="689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7" name="テキスト ボックス 12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8" name="直線コネクタ 127"/>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9" name="テキスト ボックス 128"/>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0" name="直線コネクタ 129"/>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1" name="テキスト ボックス 130"/>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2" name="直線コネクタ 131"/>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3" name="テキスト ボックス 132"/>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4" name="直線コネクタ 133"/>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5" name="テキスト ボックス 134"/>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139446</xdr:rowOff>
    </xdr:from>
    <xdr:to>
      <xdr:col>6</xdr:col>
      <xdr:colOff>510540</xdr:colOff>
      <xdr:row>64</xdr:row>
      <xdr:rowOff>22860</xdr:rowOff>
    </xdr:to>
    <xdr:cxnSp macro="">
      <xdr:nvCxnSpPr>
        <xdr:cNvPr id="139" name="直線コネクタ 138"/>
        <xdr:cNvCxnSpPr/>
      </xdr:nvCxnSpPr>
      <xdr:spPr>
        <a:xfrm flipV="1">
          <a:off x="4634865" y="956919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26687</xdr:rowOff>
    </xdr:from>
    <xdr:ext cx="405111" cy="259045"/>
    <xdr:sp macro="" textlink="">
      <xdr:nvSpPr>
        <xdr:cNvPr id="140" name="【体育館・プール】&#10;有形固定資産減価償却率最小値テキスト"/>
        <xdr:cNvSpPr txBox="1"/>
      </xdr:nvSpPr>
      <xdr:spPr>
        <a:xfrm>
          <a:off x="47244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422275</xdr:colOff>
      <xdr:row>64</xdr:row>
      <xdr:rowOff>22860</xdr:rowOff>
    </xdr:from>
    <xdr:to>
      <xdr:col>6</xdr:col>
      <xdr:colOff>600075</xdr:colOff>
      <xdr:row>64</xdr:row>
      <xdr:rowOff>22860</xdr:rowOff>
    </xdr:to>
    <xdr:cxnSp macro="">
      <xdr:nvCxnSpPr>
        <xdr:cNvPr id="141" name="直線コネクタ 140"/>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86123</xdr:rowOff>
    </xdr:from>
    <xdr:ext cx="405111" cy="259045"/>
    <xdr:sp macro="" textlink="">
      <xdr:nvSpPr>
        <xdr:cNvPr id="142" name="【体育館・プール】&#10;有形固定資産減価償却率最大値テキスト"/>
        <xdr:cNvSpPr txBox="1"/>
      </xdr:nvSpPr>
      <xdr:spPr>
        <a:xfrm>
          <a:off x="4724400" y="9344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6</xdr:col>
      <xdr:colOff>422275</xdr:colOff>
      <xdr:row>55</xdr:row>
      <xdr:rowOff>139446</xdr:rowOff>
    </xdr:from>
    <xdr:to>
      <xdr:col>6</xdr:col>
      <xdr:colOff>600075</xdr:colOff>
      <xdr:row>55</xdr:row>
      <xdr:rowOff>139446</xdr:rowOff>
    </xdr:to>
    <xdr:cxnSp macro="">
      <xdr:nvCxnSpPr>
        <xdr:cNvPr id="143" name="直線コネクタ 142"/>
        <xdr:cNvCxnSpPr/>
      </xdr:nvCxnSpPr>
      <xdr:spPr>
        <a:xfrm>
          <a:off x="4546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101363</xdr:rowOff>
    </xdr:from>
    <xdr:ext cx="405111" cy="259045"/>
    <xdr:sp macro="" textlink="">
      <xdr:nvSpPr>
        <xdr:cNvPr id="144" name="【体育館・プール】&#10;有形固定資産減価償却率平均値テキスト"/>
        <xdr:cNvSpPr txBox="1"/>
      </xdr:nvSpPr>
      <xdr:spPr>
        <a:xfrm>
          <a:off x="4724400" y="10216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122936</xdr:rowOff>
    </xdr:from>
    <xdr:to>
      <xdr:col>6</xdr:col>
      <xdr:colOff>561975</xdr:colOff>
      <xdr:row>60</xdr:row>
      <xdr:rowOff>53086</xdr:rowOff>
    </xdr:to>
    <xdr:sp macro="" textlink="">
      <xdr:nvSpPr>
        <xdr:cNvPr id="145" name="フローチャート : 判断 144"/>
        <xdr:cNvSpPr/>
      </xdr:nvSpPr>
      <xdr:spPr>
        <a:xfrm>
          <a:off x="4584700" y="1023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72644</xdr:rowOff>
    </xdr:from>
    <xdr:to>
      <xdr:col>5</xdr:col>
      <xdr:colOff>409575</xdr:colOff>
      <xdr:row>60</xdr:row>
      <xdr:rowOff>2794</xdr:rowOff>
    </xdr:to>
    <xdr:sp macro="" textlink="">
      <xdr:nvSpPr>
        <xdr:cNvPr id="146" name="フローチャート : 判断 145"/>
        <xdr:cNvSpPr/>
      </xdr:nvSpPr>
      <xdr:spPr>
        <a:xfrm>
          <a:off x="3746500" y="1018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7" name="テキスト ボックス 14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8" name="テキスト ボックス 14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9" name="テキスト ボックス 14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0" name="テキスト ボックス 14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1" name="テキスト ボックス 15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113792</xdr:rowOff>
    </xdr:from>
    <xdr:to>
      <xdr:col>6</xdr:col>
      <xdr:colOff>561975</xdr:colOff>
      <xdr:row>58</xdr:row>
      <xdr:rowOff>43942</xdr:rowOff>
    </xdr:to>
    <xdr:sp macro="" textlink="">
      <xdr:nvSpPr>
        <xdr:cNvPr id="152" name="円/楕円 151"/>
        <xdr:cNvSpPr/>
      </xdr:nvSpPr>
      <xdr:spPr>
        <a:xfrm>
          <a:off x="4584700" y="988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56</xdr:row>
      <xdr:rowOff>136669</xdr:rowOff>
    </xdr:from>
    <xdr:ext cx="405111" cy="259045"/>
    <xdr:sp macro="" textlink="">
      <xdr:nvSpPr>
        <xdr:cNvPr id="153" name="【体育館・プール】&#10;有形固定資産減価償却率該当値テキスト"/>
        <xdr:cNvSpPr txBox="1"/>
      </xdr:nvSpPr>
      <xdr:spPr>
        <a:xfrm>
          <a:off x="4724400" y="973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145796</xdr:rowOff>
    </xdr:from>
    <xdr:to>
      <xdr:col>5</xdr:col>
      <xdr:colOff>409575</xdr:colOff>
      <xdr:row>58</xdr:row>
      <xdr:rowOff>75946</xdr:rowOff>
    </xdr:to>
    <xdr:sp macro="" textlink="">
      <xdr:nvSpPr>
        <xdr:cNvPr id="154" name="円/楕円 153"/>
        <xdr:cNvSpPr/>
      </xdr:nvSpPr>
      <xdr:spPr>
        <a:xfrm>
          <a:off x="3746500" y="99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57</xdr:row>
      <xdr:rowOff>164592</xdr:rowOff>
    </xdr:from>
    <xdr:to>
      <xdr:col>6</xdr:col>
      <xdr:colOff>511175</xdr:colOff>
      <xdr:row>58</xdr:row>
      <xdr:rowOff>25146</xdr:rowOff>
    </xdr:to>
    <xdr:cxnSp macro="">
      <xdr:nvCxnSpPr>
        <xdr:cNvPr id="155" name="直線コネクタ 154"/>
        <xdr:cNvCxnSpPr/>
      </xdr:nvCxnSpPr>
      <xdr:spPr>
        <a:xfrm flipV="1">
          <a:off x="3797300" y="993724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59</xdr:row>
      <xdr:rowOff>165371</xdr:rowOff>
    </xdr:from>
    <xdr:ext cx="405111" cy="259045"/>
    <xdr:sp macro="" textlink="">
      <xdr:nvSpPr>
        <xdr:cNvPr id="156" name="n_1aveValue【体育館・プール】&#10;有形固定資産減価償却率"/>
        <xdr:cNvSpPr txBox="1"/>
      </xdr:nvSpPr>
      <xdr:spPr>
        <a:xfrm>
          <a:off x="3582043" y="10280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a:t>
          </a:r>
          <a:endParaRPr kumimoji="1" lang="ja-JP" altLang="en-US" sz="1000" b="1">
            <a:solidFill>
              <a:srgbClr val="000080"/>
            </a:solidFill>
            <a:latin typeface="ＭＳ Ｐゴシック"/>
          </a:endParaRPr>
        </a:p>
      </xdr:txBody>
    </xdr:sp>
    <xdr:clientData/>
  </xdr:oneCellAnchor>
  <xdr:oneCellAnchor>
    <xdr:from>
      <xdr:col>5</xdr:col>
      <xdr:colOff>143518</xdr:colOff>
      <xdr:row>56</xdr:row>
      <xdr:rowOff>92473</xdr:rowOff>
    </xdr:from>
    <xdr:ext cx="405111" cy="259045"/>
    <xdr:sp macro="" textlink="">
      <xdr:nvSpPr>
        <xdr:cNvPr id="157" name="n_1mainValue【体育館・プール】&#10;有形固定資産減価償却率"/>
        <xdr:cNvSpPr txBox="1"/>
      </xdr:nvSpPr>
      <xdr:spPr>
        <a:xfrm>
          <a:off x="3582043" y="969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8" name="正方形/長方形 15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9" name="正方形/長方形 15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0" name="正方形/長方形 15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1" name="正方形/長方形 16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2" name="正方形/長方形 16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3" name="正方形/長方形 16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4" name="正方形/長方形 16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5" name="正方形/長方形 16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6" name="テキスト ボックス 16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7" name="直線コネクタ 16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68" name="直線コネクタ 16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69" name="テキスト ボックス 16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70" name="直線コネクタ 16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71" name="テキスト ボックス 17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72" name="直線コネクタ 17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73" name="テキスト ボックス 17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74" name="直線コネクタ 17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75" name="テキスト ボックス 17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6" name="直線コネクタ 17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7" name="テキスト ボックス 17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57</xdr:row>
      <xdr:rowOff>98298</xdr:rowOff>
    </xdr:from>
    <xdr:to>
      <xdr:col>15</xdr:col>
      <xdr:colOff>180340</xdr:colOff>
      <xdr:row>63</xdr:row>
      <xdr:rowOff>52578</xdr:rowOff>
    </xdr:to>
    <xdr:cxnSp macro="">
      <xdr:nvCxnSpPr>
        <xdr:cNvPr id="179" name="直線コネクタ 178"/>
        <xdr:cNvCxnSpPr/>
      </xdr:nvCxnSpPr>
      <xdr:spPr>
        <a:xfrm flipV="1">
          <a:off x="10476865" y="9870948"/>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56405</xdr:rowOff>
    </xdr:from>
    <xdr:ext cx="469744" cy="259045"/>
    <xdr:sp macro="" textlink="">
      <xdr:nvSpPr>
        <xdr:cNvPr id="180" name="【体育館・プール】&#10;一人当たり面積最小値テキスト"/>
        <xdr:cNvSpPr txBox="1"/>
      </xdr:nvSpPr>
      <xdr:spPr>
        <a:xfrm>
          <a:off x="10566400" y="10857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0.026</a:t>
          </a:r>
          <a:endParaRPr kumimoji="1" lang="ja-JP" altLang="en-US" sz="1000" b="1">
            <a:latin typeface="ＭＳ Ｐゴシック"/>
          </a:endParaRPr>
        </a:p>
      </xdr:txBody>
    </xdr:sp>
    <xdr:clientData/>
  </xdr:oneCellAnchor>
  <xdr:twoCellAnchor>
    <xdr:from>
      <xdr:col>15</xdr:col>
      <xdr:colOff>92075</xdr:colOff>
      <xdr:row>63</xdr:row>
      <xdr:rowOff>52578</xdr:rowOff>
    </xdr:from>
    <xdr:to>
      <xdr:col>15</xdr:col>
      <xdr:colOff>269875</xdr:colOff>
      <xdr:row>63</xdr:row>
      <xdr:rowOff>52578</xdr:rowOff>
    </xdr:to>
    <xdr:cxnSp macro="">
      <xdr:nvCxnSpPr>
        <xdr:cNvPr id="181" name="直線コネクタ 180"/>
        <xdr:cNvCxnSpPr/>
      </xdr:nvCxnSpPr>
      <xdr:spPr>
        <a:xfrm>
          <a:off x="10388600" y="10853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56</xdr:row>
      <xdr:rowOff>44975</xdr:rowOff>
    </xdr:from>
    <xdr:ext cx="469744" cy="259045"/>
    <xdr:sp macro="" textlink="">
      <xdr:nvSpPr>
        <xdr:cNvPr id="182" name="【体育館・プール】&#10;一人当たり面積最大値テキスト"/>
        <xdr:cNvSpPr txBox="1"/>
      </xdr:nvSpPr>
      <xdr:spPr>
        <a:xfrm>
          <a:off x="10566400" y="9646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0.241</a:t>
          </a:r>
          <a:endParaRPr kumimoji="1" lang="ja-JP" altLang="en-US" sz="1000" b="1">
            <a:latin typeface="ＭＳ Ｐゴシック"/>
          </a:endParaRPr>
        </a:p>
      </xdr:txBody>
    </xdr:sp>
    <xdr:clientData/>
  </xdr:oneCellAnchor>
  <xdr:twoCellAnchor>
    <xdr:from>
      <xdr:col>15</xdr:col>
      <xdr:colOff>92075</xdr:colOff>
      <xdr:row>57</xdr:row>
      <xdr:rowOff>98298</xdr:rowOff>
    </xdr:from>
    <xdr:to>
      <xdr:col>15</xdr:col>
      <xdr:colOff>269875</xdr:colOff>
      <xdr:row>57</xdr:row>
      <xdr:rowOff>98298</xdr:rowOff>
    </xdr:to>
    <xdr:cxnSp macro="">
      <xdr:nvCxnSpPr>
        <xdr:cNvPr id="183" name="直線コネクタ 182"/>
        <xdr:cNvCxnSpPr/>
      </xdr:nvCxnSpPr>
      <xdr:spPr>
        <a:xfrm>
          <a:off x="10388600" y="9870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56659</xdr:rowOff>
    </xdr:from>
    <xdr:ext cx="469744" cy="259045"/>
    <xdr:sp macro="" textlink="">
      <xdr:nvSpPr>
        <xdr:cNvPr id="184" name="【体育館・プール】&#10;一人当たり面積平均値テキスト"/>
        <xdr:cNvSpPr txBox="1"/>
      </xdr:nvSpPr>
      <xdr:spPr>
        <a:xfrm>
          <a:off x="10566400" y="1034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33782</xdr:rowOff>
    </xdr:from>
    <xdr:to>
      <xdr:col>15</xdr:col>
      <xdr:colOff>231775</xdr:colOff>
      <xdr:row>61</xdr:row>
      <xdr:rowOff>135382</xdr:rowOff>
    </xdr:to>
    <xdr:sp macro="" textlink="">
      <xdr:nvSpPr>
        <xdr:cNvPr id="185" name="フローチャート : 判断 184"/>
        <xdr:cNvSpPr/>
      </xdr:nvSpPr>
      <xdr:spPr>
        <a:xfrm>
          <a:off x="10426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70358</xdr:rowOff>
    </xdr:from>
    <xdr:to>
      <xdr:col>14</xdr:col>
      <xdr:colOff>79375</xdr:colOff>
      <xdr:row>62</xdr:row>
      <xdr:rowOff>508</xdr:rowOff>
    </xdr:to>
    <xdr:sp macro="" textlink="">
      <xdr:nvSpPr>
        <xdr:cNvPr id="186" name="フローチャート : 判断 185"/>
        <xdr:cNvSpPr/>
      </xdr:nvSpPr>
      <xdr:spPr>
        <a:xfrm>
          <a:off x="9588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61</xdr:row>
      <xdr:rowOff>148082</xdr:rowOff>
    </xdr:from>
    <xdr:to>
      <xdr:col>15</xdr:col>
      <xdr:colOff>231775</xdr:colOff>
      <xdr:row>62</xdr:row>
      <xdr:rowOff>78232</xdr:rowOff>
    </xdr:to>
    <xdr:sp macro="" textlink="">
      <xdr:nvSpPr>
        <xdr:cNvPr id="192" name="円/楕円 191"/>
        <xdr:cNvSpPr/>
      </xdr:nvSpPr>
      <xdr:spPr>
        <a:xfrm>
          <a:off x="104267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61</xdr:row>
      <xdr:rowOff>126509</xdr:rowOff>
    </xdr:from>
    <xdr:ext cx="469744" cy="259045"/>
    <xdr:sp macro="" textlink="">
      <xdr:nvSpPr>
        <xdr:cNvPr id="193" name="【体育館・プール】&#10;一人当たり面積該当値テキスト"/>
        <xdr:cNvSpPr txBox="1"/>
      </xdr:nvSpPr>
      <xdr:spPr>
        <a:xfrm>
          <a:off x="10566400" y="1058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13</xdr:col>
      <xdr:colOff>663575</xdr:colOff>
      <xdr:row>61</xdr:row>
      <xdr:rowOff>148082</xdr:rowOff>
    </xdr:from>
    <xdr:to>
      <xdr:col>14</xdr:col>
      <xdr:colOff>79375</xdr:colOff>
      <xdr:row>62</xdr:row>
      <xdr:rowOff>78232</xdr:rowOff>
    </xdr:to>
    <xdr:sp macro="" textlink="">
      <xdr:nvSpPr>
        <xdr:cNvPr id="194" name="円/楕円 193"/>
        <xdr:cNvSpPr/>
      </xdr:nvSpPr>
      <xdr:spPr>
        <a:xfrm>
          <a:off x="9588500" y="1060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27432</xdr:rowOff>
    </xdr:from>
    <xdr:to>
      <xdr:col>15</xdr:col>
      <xdr:colOff>180975</xdr:colOff>
      <xdr:row>62</xdr:row>
      <xdr:rowOff>27432</xdr:rowOff>
    </xdr:to>
    <xdr:cxnSp macro="">
      <xdr:nvCxnSpPr>
        <xdr:cNvPr id="195" name="直線コネクタ 194"/>
        <xdr:cNvCxnSpPr/>
      </xdr:nvCxnSpPr>
      <xdr:spPr>
        <a:xfrm>
          <a:off x="9639300" y="106573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60</xdr:row>
      <xdr:rowOff>17035</xdr:rowOff>
    </xdr:from>
    <xdr:ext cx="469744" cy="259045"/>
    <xdr:sp macro="" textlink="">
      <xdr:nvSpPr>
        <xdr:cNvPr id="196" name="n_1aveValue【体育館・プール】&#10;一人当たり面積"/>
        <xdr:cNvSpPr txBox="1"/>
      </xdr:nvSpPr>
      <xdr:spPr>
        <a:xfrm>
          <a:off x="93917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13</xdr:col>
      <xdr:colOff>466802</xdr:colOff>
      <xdr:row>62</xdr:row>
      <xdr:rowOff>69359</xdr:rowOff>
    </xdr:from>
    <xdr:ext cx="469744" cy="259045"/>
    <xdr:sp macro="" textlink="">
      <xdr:nvSpPr>
        <xdr:cNvPr id="197" name="n_1mainValue【体育館・プール】&#10;一人当たり面積"/>
        <xdr:cNvSpPr txBox="1"/>
      </xdr:nvSpPr>
      <xdr:spPr>
        <a:xfrm>
          <a:off x="9391727" y="1069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8" name="正方形/長方形 19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9" name="正方形/長方形 19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0" name="正方形/長方形 19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1" name="正方形/長方形 20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2" name="正方形/長方形 20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3" name="正方形/長方形 20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4" name="正方形/長方形 20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5" name="正方形/長方形 20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6" name="テキスト ボックス 20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7" name="直線コネクタ 20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8" name="テキスト ボックス 20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9" name="直線コネクタ 208"/>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0" name="テキスト ボックス 209"/>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1" name="直線コネクタ 210"/>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2" name="テキスト ボックス 211"/>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3" name="直線コネクタ 212"/>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4" name="テキスト ボックス 213"/>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5" name="直線コネクタ 214"/>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16" name="テキスト ボックス 215"/>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7" name="直線コネクタ 21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8" name="テキスト ボックス 21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1524</xdr:rowOff>
    </xdr:from>
    <xdr:to>
      <xdr:col>6</xdr:col>
      <xdr:colOff>510540</xdr:colOff>
      <xdr:row>84</xdr:row>
      <xdr:rowOff>102108</xdr:rowOff>
    </xdr:to>
    <xdr:cxnSp macro="">
      <xdr:nvCxnSpPr>
        <xdr:cNvPr id="220" name="直線コネクタ 219"/>
        <xdr:cNvCxnSpPr/>
      </xdr:nvCxnSpPr>
      <xdr:spPr>
        <a:xfrm flipV="1">
          <a:off x="4634865" y="13374624"/>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105935</xdr:rowOff>
    </xdr:from>
    <xdr:ext cx="405111" cy="259045"/>
    <xdr:sp macro="" textlink="">
      <xdr:nvSpPr>
        <xdr:cNvPr id="221" name="【福祉施設】&#10;有形固定資産減価償却率最小値テキスト"/>
        <xdr:cNvSpPr txBox="1"/>
      </xdr:nvSpPr>
      <xdr:spPr>
        <a:xfrm>
          <a:off x="4724400" y="1450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84</xdr:row>
      <xdr:rowOff>102108</xdr:rowOff>
    </xdr:from>
    <xdr:to>
      <xdr:col>6</xdr:col>
      <xdr:colOff>600075</xdr:colOff>
      <xdr:row>84</xdr:row>
      <xdr:rowOff>102108</xdr:rowOff>
    </xdr:to>
    <xdr:cxnSp macro="">
      <xdr:nvCxnSpPr>
        <xdr:cNvPr id="222" name="直線コネクタ 221"/>
        <xdr:cNvCxnSpPr/>
      </xdr:nvCxnSpPr>
      <xdr:spPr>
        <a:xfrm>
          <a:off x="4546600" y="1450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119651</xdr:rowOff>
    </xdr:from>
    <xdr:ext cx="405111" cy="259045"/>
    <xdr:sp macro="" textlink="">
      <xdr:nvSpPr>
        <xdr:cNvPr id="223" name="【福祉施設】&#10;有形固定資産減価償却率最大値テキスト"/>
        <xdr:cNvSpPr txBox="1"/>
      </xdr:nvSpPr>
      <xdr:spPr>
        <a:xfrm>
          <a:off x="4724400" y="1314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6</xdr:col>
      <xdr:colOff>422275</xdr:colOff>
      <xdr:row>78</xdr:row>
      <xdr:rowOff>1524</xdr:rowOff>
    </xdr:from>
    <xdr:to>
      <xdr:col>6</xdr:col>
      <xdr:colOff>600075</xdr:colOff>
      <xdr:row>78</xdr:row>
      <xdr:rowOff>1524</xdr:rowOff>
    </xdr:to>
    <xdr:cxnSp macro="">
      <xdr:nvCxnSpPr>
        <xdr:cNvPr id="224" name="直線コネクタ 223"/>
        <xdr:cNvCxnSpPr/>
      </xdr:nvCxnSpPr>
      <xdr:spPr>
        <a:xfrm>
          <a:off x="4546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28464</xdr:rowOff>
    </xdr:from>
    <xdr:ext cx="405111" cy="259045"/>
    <xdr:sp macro="" textlink="">
      <xdr:nvSpPr>
        <xdr:cNvPr id="225" name="【福祉施設】&#10;有形固定資産減価償却率平均値テキスト"/>
        <xdr:cNvSpPr txBox="1"/>
      </xdr:nvSpPr>
      <xdr:spPr>
        <a:xfrm>
          <a:off x="4724400" y="139159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5587</xdr:rowOff>
    </xdr:from>
    <xdr:to>
      <xdr:col>6</xdr:col>
      <xdr:colOff>561975</xdr:colOff>
      <xdr:row>82</xdr:row>
      <xdr:rowOff>107187</xdr:rowOff>
    </xdr:to>
    <xdr:sp macro="" textlink="">
      <xdr:nvSpPr>
        <xdr:cNvPr id="226" name="フローチャート : 判断 225"/>
        <xdr:cNvSpPr/>
      </xdr:nvSpPr>
      <xdr:spPr>
        <a:xfrm>
          <a:off x="4584700" y="1406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3302</xdr:rowOff>
    </xdr:from>
    <xdr:to>
      <xdr:col>5</xdr:col>
      <xdr:colOff>409575</xdr:colOff>
      <xdr:row>82</xdr:row>
      <xdr:rowOff>104902</xdr:rowOff>
    </xdr:to>
    <xdr:sp macro="" textlink="">
      <xdr:nvSpPr>
        <xdr:cNvPr id="227" name="フローチャート : 判断 226"/>
        <xdr:cNvSpPr/>
      </xdr:nvSpPr>
      <xdr:spPr>
        <a:xfrm>
          <a:off x="3746500" y="1406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8" name="テキスト ボックス 22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9" name="テキスト ボックス 22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0" name="テキスト ボックス 22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1" name="テキスト ボックス 23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2" name="テキスト ボックス 23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51308</xdr:rowOff>
    </xdr:from>
    <xdr:to>
      <xdr:col>6</xdr:col>
      <xdr:colOff>561975</xdr:colOff>
      <xdr:row>84</xdr:row>
      <xdr:rowOff>152908</xdr:rowOff>
    </xdr:to>
    <xdr:sp macro="" textlink="">
      <xdr:nvSpPr>
        <xdr:cNvPr id="233" name="円/楕円 232"/>
        <xdr:cNvSpPr/>
      </xdr:nvSpPr>
      <xdr:spPr>
        <a:xfrm>
          <a:off x="45847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137685</xdr:rowOff>
    </xdr:from>
    <xdr:ext cx="405111" cy="259045"/>
    <xdr:sp macro="" textlink="">
      <xdr:nvSpPr>
        <xdr:cNvPr id="234" name="【福祉施設】&#10;有形固定資産減価償却率該当値テキスト"/>
        <xdr:cNvSpPr txBox="1"/>
      </xdr:nvSpPr>
      <xdr:spPr>
        <a:xfrm>
          <a:off x="4724400" y="14368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85598</xdr:rowOff>
    </xdr:from>
    <xdr:to>
      <xdr:col>5</xdr:col>
      <xdr:colOff>409575</xdr:colOff>
      <xdr:row>85</xdr:row>
      <xdr:rowOff>15748</xdr:rowOff>
    </xdr:to>
    <xdr:sp macro="" textlink="">
      <xdr:nvSpPr>
        <xdr:cNvPr id="235" name="円/楕円 234"/>
        <xdr:cNvSpPr/>
      </xdr:nvSpPr>
      <xdr:spPr>
        <a:xfrm>
          <a:off x="3746500" y="1448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102108</xdr:rowOff>
    </xdr:from>
    <xdr:to>
      <xdr:col>6</xdr:col>
      <xdr:colOff>511175</xdr:colOff>
      <xdr:row>84</xdr:row>
      <xdr:rowOff>136398</xdr:rowOff>
    </xdr:to>
    <xdr:cxnSp macro="">
      <xdr:nvCxnSpPr>
        <xdr:cNvPr id="236" name="直線コネクタ 235"/>
        <xdr:cNvCxnSpPr/>
      </xdr:nvCxnSpPr>
      <xdr:spPr>
        <a:xfrm flipV="1">
          <a:off x="3797300" y="1450390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80</xdr:row>
      <xdr:rowOff>121429</xdr:rowOff>
    </xdr:from>
    <xdr:ext cx="405111" cy="259045"/>
    <xdr:sp macro="" textlink="">
      <xdr:nvSpPr>
        <xdr:cNvPr id="237" name="n_1aveValue【福祉施設】&#10;有形固定資産減価償却率"/>
        <xdr:cNvSpPr txBox="1"/>
      </xdr:nvSpPr>
      <xdr:spPr>
        <a:xfrm>
          <a:off x="3582043" y="1383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6875</xdr:rowOff>
    </xdr:from>
    <xdr:ext cx="405111" cy="259045"/>
    <xdr:sp macro="" textlink="">
      <xdr:nvSpPr>
        <xdr:cNvPr id="238" name="n_1mainValue【福祉施設】&#10;有形固定資産減価償却率"/>
        <xdr:cNvSpPr txBox="1"/>
      </xdr:nvSpPr>
      <xdr:spPr>
        <a:xfrm>
          <a:off x="3582043" y="1458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9" name="正方形/長方形 23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0" name="正方形/長方形 23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1" name="正方形/長方形 24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2" name="正方形/長方形 24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3" name="正方形/長方形 24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4" name="正方形/長方形 24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5" name="正方形/長方形 24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6" name="正方形/長方形 24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7" name="テキスト ボックス 24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8" name="直線コネクタ 24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9" name="直線コネクタ 24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0" name="テキスト ボックス 24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1" name="直線コネクタ 25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2" name="テキスト ボックス 25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3" name="直線コネクタ 25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4" name="テキスト ボックス 25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55" name="直線コネクタ 25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6" name="テキスト ボックス 25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7" name="直線コネクタ 25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8" name="テキスト ボックス 25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9" name="直線コネクタ 25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0" name="テキスト ボックス 25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101600</xdr:rowOff>
    </xdr:from>
    <xdr:to>
      <xdr:col>15</xdr:col>
      <xdr:colOff>180340</xdr:colOff>
      <xdr:row>86</xdr:row>
      <xdr:rowOff>0</xdr:rowOff>
    </xdr:to>
    <xdr:cxnSp macro="">
      <xdr:nvCxnSpPr>
        <xdr:cNvPr id="262" name="直線コネクタ 261"/>
        <xdr:cNvCxnSpPr/>
      </xdr:nvCxnSpPr>
      <xdr:spPr>
        <a:xfrm flipV="1">
          <a:off x="10476865" y="134747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3827</xdr:rowOff>
    </xdr:from>
    <xdr:ext cx="469744" cy="259045"/>
    <xdr:sp macro="" textlink="">
      <xdr:nvSpPr>
        <xdr:cNvPr id="263" name="【福祉施設】&#10;一人当たり面積最小値テキスト"/>
        <xdr:cNvSpPr txBox="1"/>
      </xdr:nvSpPr>
      <xdr:spPr>
        <a:xfrm>
          <a:off x="10566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86</xdr:row>
      <xdr:rowOff>0</xdr:rowOff>
    </xdr:from>
    <xdr:to>
      <xdr:col>15</xdr:col>
      <xdr:colOff>269875</xdr:colOff>
      <xdr:row>86</xdr:row>
      <xdr:rowOff>0</xdr:rowOff>
    </xdr:to>
    <xdr:cxnSp macro="">
      <xdr:nvCxnSpPr>
        <xdr:cNvPr id="264" name="直線コネクタ 263"/>
        <xdr:cNvCxnSpPr/>
      </xdr:nvCxnSpPr>
      <xdr:spPr>
        <a:xfrm>
          <a:off x="10388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48277</xdr:rowOff>
    </xdr:from>
    <xdr:ext cx="469744" cy="259045"/>
    <xdr:sp macro="" textlink="">
      <xdr:nvSpPr>
        <xdr:cNvPr id="265" name="【福祉施設】&#10;一人当たり面積最大値テキスト"/>
        <xdr:cNvSpPr txBox="1"/>
      </xdr:nvSpPr>
      <xdr:spPr>
        <a:xfrm>
          <a:off x="10566400"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0.109</a:t>
          </a:r>
          <a:endParaRPr kumimoji="1" lang="ja-JP" altLang="en-US" sz="1000" b="1">
            <a:latin typeface="ＭＳ Ｐゴシック"/>
          </a:endParaRPr>
        </a:p>
      </xdr:txBody>
    </xdr:sp>
    <xdr:clientData/>
  </xdr:oneCellAnchor>
  <xdr:twoCellAnchor>
    <xdr:from>
      <xdr:col>15</xdr:col>
      <xdr:colOff>92075</xdr:colOff>
      <xdr:row>78</xdr:row>
      <xdr:rowOff>101600</xdr:rowOff>
    </xdr:from>
    <xdr:to>
      <xdr:col>15</xdr:col>
      <xdr:colOff>269875</xdr:colOff>
      <xdr:row>78</xdr:row>
      <xdr:rowOff>101600</xdr:rowOff>
    </xdr:to>
    <xdr:cxnSp macro="">
      <xdr:nvCxnSpPr>
        <xdr:cNvPr id="266" name="直線コネクタ 265"/>
        <xdr:cNvCxnSpPr/>
      </xdr:nvCxnSpPr>
      <xdr:spPr>
        <a:xfrm>
          <a:off x="10388600" y="1347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16527</xdr:rowOff>
    </xdr:from>
    <xdr:ext cx="469744" cy="259045"/>
    <xdr:sp macro="" textlink="">
      <xdr:nvSpPr>
        <xdr:cNvPr id="267" name="【福祉施設】&#10;一人当たり面積平均値テキスト"/>
        <xdr:cNvSpPr txBox="1"/>
      </xdr:nvSpPr>
      <xdr:spPr>
        <a:xfrm>
          <a:off x="10566400" y="1407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165100</xdr:rowOff>
    </xdr:from>
    <xdr:to>
      <xdr:col>15</xdr:col>
      <xdr:colOff>231775</xdr:colOff>
      <xdr:row>83</xdr:row>
      <xdr:rowOff>95250</xdr:rowOff>
    </xdr:to>
    <xdr:sp macro="" textlink="">
      <xdr:nvSpPr>
        <xdr:cNvPr id="268" name="フローチャート : 判断 267"/>
        <xdr:cNvSpPr/>
      </xdr:nvSpPr>
      <xdr:spPr>
        <a:xfrm>
          <a:off x="104267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165100</xdr:rowOff>
    </xdr:from>
    <xdr:to>
      <xdr:col>14</xdr:col>
      <xdr:colOff>79375</xdr:colOff>
      <xdr:row>83</xdr:row>
      <xdr:rowOff>95250</xdr:rowOff>
    </xdr:to>
    <xdr:sp macro="" textlink="">
      <xdr:nvSpPr>
        <xdr:cNvPr id="269" name="フローチャート : 判断 268"/>
        <xdr:cNvSpPr/>
      </xdr:nvSpPr>
      <xdr:spPr>
        <a:xfrm>
          <a:off x="9588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0" name="テキスト ボックス 26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1" name="テキスト ボックス 27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2" name="テキスト ボックス 27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3" name="テキスト ボックス 27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4" name="テキスト ボックス 27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44450</xdr:rowOff>
    </xdr:from>
    <xdr:to>
      <xdr:col>15</xdr:col>
      <xdr:colOff>231775</xdr:colOff>
      <xdr:row>83</xdr:row>
      <xdr:rowOff>146050</xdr:rowOff>
    </xdr:to>
    <xdr:sp macro="" textlink="">
      <xdr:nvSpPr>
        <xdr:cNvPr id="275" name="円/楕円 274"/>
        <xdr:cNvSpPr/>
      </xdr:nvSpPr>
      <xdr:spPr>
        <a:xfrm>
          <a:off x="10426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22877</xdr:rowOff>
    </xdr:from>
    <xdr:ext cx="469744" cy="259045"/>
    <xdr:sp macro="" textlink="">
      <xdr:nvSpPr>
        <xdr:cNvPr id="276" name="【福祉施設】&#10;一人当たり面積該当値テキスト"/>
        <xdr:cNvSpPr txBox="1"/>
      </xdr:nvSpPr>
      <xdr:spPr>
        <a:xfrm>
          <a:off x="105664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19050</xdr:rowOff>
    </xdr:from>
    <xdr:to>
      <xdr:col>14</xdr:col>
      <xdr:colOff>79375</xdr:colOff>
      <xdr:row>83</xdr:row>
      <xdr:rowOff>120650</xdr:rowOff>
    </xdr:to>
    <xdr:sp macro="" textlink="">
      <xdr:nvSpPr>
        <xdr:cNvPr id="277" name="円/楕円 276"/>
        <xdr:cNvSpPr/>
      </xdr:nvSpPr>
      <xdr:spPr>
        <a:xfrm>
          <a:off x="9588500" y="1424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69850</xdr:rowOff>
    </xdr:from>
    <xdr:to>
      <xdr:col>15</xdr:col>
      <xdr:colOff>180975</xdr:colOff>
      <xdr:row>83</xdr:row>
      <xdr:rowOff>95250</xdr:rowOff>
    </xdr:to>
    <xdr:cxnSp macro="">
      <xdr:nvCxnSpPr>
        <xdr:cNvPr id="278" name="直線コネクタ 277"/>
        <xdr:cNvCxnSpPr/>
      </xdr:nvCxnSpPr>
      <xdr:spPr>
        <a:xfrm>
          <a:off x="9639300" y="143002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111777</xdr:rowOff>
    </xdr:from>
    <xdr:ext cx="469744" cy="259045"/>
    <xdr:sp macro="" textlink="">
      <xdr:nvSpPr>
        <xdr:cNvPr id="279" name="n_1aveValue【福祉施設】&#10;一人当たり面積"/>
        <xdr:cNvSpPr txBox="1"/>
      </xdr:nvSpPr>
      <xdr:spPr>
        <a:xfrm>
          <a:off x="9391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111777</xdr:rowOff>
    </xdr:from>
    <xdr:ext cx="469744" cy="259045"/>
    <xdr:sp macro="" textlink="">
      <xdr:nvSpPr>
        <xdr:cNvPr id="280" name="n_1mainValue【福祉施設】&#10;一人当たり面積"/>
        <xdr:cNvSpPr txBox="1"/>
      </xdr:nvSpPr>
      <xdr:spPr>
        <a:xfrm>
          <a:off x="9391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1" name="正方形/長方形 2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2" name="正方形/長方形 2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3" name="正方形/長方形 2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11/17</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4" name="正方形/長方形 2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5" name="正方形/長方形 2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86" name="正方形/長方形 2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7" name="正方形/長方形 2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8" name="正方形/長方形 28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9" name="テキスト ボックス 28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0" name="直線コネクタ 28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1" name="テキスト ボックス 29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2" name="直線コネクタ 291"/>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3" name="テキスト ボックス 292"/>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94" name="直線コネクタ 293"/>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95" name="テキスト ボックス 294"/>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96" name="直線コネクタ 295"/>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7" name="テキスト ボックス 296"/>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8" name="直線コネクタ 297"/>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9" name="テキスト ボックス 298"/>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0" name="直線コネクタ 299"/>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1" name="テキスト ボックス 300"/>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2" name="直線コネクタ 30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3" name="テキスト ボックス 30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121920</xdr:rowOff>
    </xdr:from>
    <xdr:to>
      <xdr:col>6</xdr:col>
      <xdr:colOff>510540</xdr:colOff>
      <xdr:row>107</xdr:row>
      <xdr:rowOff>165736</xdr:rowOff>
    </xdr:to>
    <xdr:cxnSp macro="">
      <xdr:nvCxnSpPr>
        <xdr:cNvPr id="305" name="直線コネクタ 304"/>
        <xdr:cNvCxnSpPr/>
      </xdr:nvCxnSpPr>
      <xdr:spPr>
        <a:xfrm flipV="1">
          <a:off x="4634865" y="17266920"/>
          <a:ext cx="0" cy="1243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169563</xdr:rowOff>
    </xdr:from>
    <xdr:ext cx="405111" cy="259045"/>
    <xdr:sp macro="" textlink="">
      <xdr:nvSpPr>
        <xdr:cNvPr id="306" name="【市民会館】&#10;有形固定資産減価償却率最小値テキスト"/>
        <xdr:cNvSpPr txBox="1"/>
      </xdr:nvSpPr>
      <xdr:spPr>
        <a:xfrm>
          <a:off x="4724400"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a:t>
          </a:r>
          <a:endParaRPr kumimoji="1" lang="ja-JP" altLang="en-US" sz="1000" b="1">
            <a:latin typeface="ＭＳ Ｐゴシック"/>
          </a:endParaRPr>
        </a:p>
      </xdr:txBody>
    </xdr:sp>
    <xdr:clientData/>
  </xdr:oneCellAnchor>
  <xdr:twoCellAnchor>
    <xdr:from>
      <xdr:col>6</xdr:col>
      <xdr:colOff>422275</xdr:colOff>
      <xdr:row>107</xdr:row>
      <xdr:rowOff>165736</xdr:rowOff>
    </xdr:from>
    <xdr:to>
      <xdr:col>6</xdr:col>
      <xdr:colOff>600075</xdr:colOff>
      <xdr:row>107</xdr:row>
      <xdr:rowOff>165736</xdr:rowOff>
    </xdr:to>
    <xdr:cxnSp macro="">
      <xdr:nvCxnSpPr>
        <xdr:cNvPr id="307" name="直線コネクタ 306"/>
        <xdr:cNvCxnSpPr/>
      </xdr:nvCxnSpPr>
      <xdr:spPr>
        <a:xfrm>
          <a:off x="4546600" y="18510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68597</xdr:rowOff>
    </xdr:from>
    <xdr:ext cx="405111" cy="259045"/>
    <xdr:sp macro="" textlink="">
      <xdr:nvSpPr>
        <xdr:cNvPr id="308" name="【市民会館】&#10;有形固定資産減価償却率最大値テキスト"/>
        <xdr:cNvSpPr txBox="1"/>
      </xdr:nvSpPr>
      <xdr:spPr>
        <a:xfrm>
          <a:off x="47244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93.6</a:t>
          </a:r>
          <a:endParaRPr kumimoji="1" lang="ja-JP" altLang="en-US" sz="1000" b="1">
            <a:latin typeface="ＭＳ Ｐゴシック"/>
          </a:endParaRPr>
        </a:p>
      </xdr:txBody>
    </xdr:sp>
    <xdr:clientData/>
  </xdr:oneCellAnchor>
  <xdr:twoCellAnchor>
    <xdr:from>
      <xdr:col>6</xdr:col>
      <xdr:colOff>422275</xdr:colOff>
      <xdr:row>100</xdr:row>
      <xdr:rowOff>121920</xdr:rowOff>
    </xdr:from>
    <xdr:to>
      <xdr:col>6</xdr:col>
      <xdr:colOff>600075</xdr:colOff>
      <xdr:row>100</xdr:row>
      <xdr:rowOff>121920</xdr:rowOff>
    </xdr:to>
    <xdr:cxnSp macro="">
      <xdr:nvCxnSpPr>
        <xdr:cNvPr id="309" name="直線コネクタ 308"/>
        <xdr:cNvCxnSpPr/>
      </xdr:nvCxnSpPr>
      <xdr:spPr>
        <a:xfrm>
          <a:off x="4546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120032</xdr:rowOff>
    </xdr:from>
    <xdr:ext cx="405111" cy="259045"/>
    <xdr:sp macro="" textlink="">
      <xdr:nvSpPr>
        <xdr:cNvPr id="310" name="【市民会館】&#10;有形固定資産減価償却率平均値テキスト"/>
        <xdr:cNvSpPr txBox="1"/>
      </xdr:nvSpPr>
      <xdr:spPr>
        <a:xfrm>
          <a:off x="4724400" y="1795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141605</xdr:rowOff>
    </xdr:from>
    <xdr:to>
      <xdr:col>6</xdr:col>
      <xdr:colOff>561975</xdr:colOff>
      <xdr:row>105</xdr:row>
      <xdr:rowOff>71755</xdr:rowOff>
    </xdr:to>
    <xdr:sp macro="" textlink="">
      <xdr:nvSpPr>
        <xdr:cNvPr id="311" name="フローチャート : 判断 310"/>
        <xdr:cNvSpPr/>
      </xdr:nvSpPr>
      <xdr:spPr>
        <a:xfrm>
          <a:off x="45847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2539</xdr:rowOff>
    </xdr:from>
    <xdr:to>
      <xdr:col>5</xdr:col>
      <xdr:colOff>409575</xdr:colOff>
      <xdr:row>105</xdr:row>
      <xdr:rowOff>104139</xdr:rowOff>
    </xdr:to>
    <xdr:sp macro="" textlink="">
      <xdr:nvSpPr>
        <xdr:cNvPr id="312" name="フローチャート : 判断 311"/>
        <xdr:cNvSpPr/>
      </xdr:nvSpPr>
      <xdr:spPr>
        <a:xfrm>
          <a:off x="3746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3" name="テキスト ボックス 31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4" name="テキスト ボックス 31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5" name="テキスト ボックス 31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6" name="テキスト ボックス 31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7" name="テキスト ボックス 31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104</xdr:row>
      <xdr:rowOff>97789</xdr:rowOff>
    </xdr:from>
    <xdr:to>
      <xdr:col>6</xdr:col>
      <xdr:colOff>561975</xdr:colOff>
      <xdr:row>105</xdr:row>
      <xdr:rowOff>27939</xdr:rowOff>
    </xdr:to>
    <xdr:sp macro="" textlink="">
      <xdr:nvSpPr>
        <xdr:cNvPr id="318" name="円/楕円 317"/>
        <xdr:cNvSpPr/>
      </xdr:nvSpPr>
      <xdr:spPr>
        <a:xfrm>
          <a:off x="45847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103</xdr:row>
      <xdr:rowOff>120666</xdr:rowOff>
    </xdr:from>
    <xdr:ext cx="405111" cy="259045"/>
    <xdr:sp macro="" textlink="">
      <xdr:nvSpPr>
        <xdr:cNvPr id="319" name="【市民会館】&#10;有形固定資産減価償却率該当値テキスト"/>
        <xdr:cNvSpPr txBox="1"/>
      </xdr:nvSpPr>
      <xdr:spPr>
        <a:xfrm>
          <a:off x="4724400"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44450</xdr:rowOff>
    </xdr:from>
    <xdr:to>
      <xdr:col>5</xdr:col>
      <xdr:colOff>409575</xdr:colOff>
      <xdr:row>105</xdr:row>
      <xdr:rowOff>146050</xdr:rowOff>
    </xdr:to>
    <xdr:sp macro="" textlink="">
      <xdr:nvSpPr>
        <xdr:cNvPr id="320" name="円/楕円 319"/>
        <xdr:cNvSpPr/>
      </xdr:nvSpPr>
      <xdr:spPr>
        <a:xfrm>
          <a:off x="3746500" y="180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104</xdr:row>
      <xdr:rowOff>148589</xdr:rowOff>
    </xdr:from>
    <xdr:to>
      <xdr:col>6</xdr:col>
      <xdr:colOff>511175</xdr:colOff>
      <xdr:row>105</xdr:row>
      <xdr:rowOff>95250</xdr:rowOff>
    </xdr:to>
    <xdr:cxnSp macro="">
      <xdr:nvCxnSpPr>
        <xdr:cNvPr id="321" name="直線コネクタ 320"/>
        <xdr:cNvCxnSpPr/>
      </xdr:nvCxnSpPr>
      <xdr:spPr>
        <a:xfrm flipV="1">
          <a:off x="3797300" y="17979389"/>
          <a:ext cx="838200" cy="11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103</xdr:row>
      <xdr:rowOff>120666</xdr:rowOff>
    </xdr:from>
    <xdr:ext cx="405111" cy="259045"/>
    <xdr:sp macro="" textlink="">
      <xdr:nvSpPr>
        <xdr:cNvPr id="322" name="n_1aveValue【市民会館】&#10;有形固定資産減価償却率"/>
        <xdr:cNvSpPr txBox="1"/>
      </xdr:nvSpPr>
      <xdr:spPr>
        <a:xfrm>
          <a:off x="3582043"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a:t>
          </a:r>
          <a:endParaRPr kumimoji="1" lang="ja-JP" altLang="en-US" sz="1000" b="1">
            <a:solidFill>
              <a:srgbClr val="000080"/>
            </a:solidFill>
            <a:latin typeface="ＭＳ Ｐゴシック"/>
          </a:endParaRPr>
        </a:p>
      </xdr:txBody>
    </xdr:sp>
    <xdr:clientData/>
  </xdr:oneCellAnchor>
  <xdr:oneCellAnchor>
    <xdr:from>
      <xdr:col>5</xdr:col>
      <xdr:colOff>143518</xdr:colOff>
      <xdr:row>105</xdr:row>
      <xdr:rowOff>137177</xdr:rowOff>
    </xdr:from>
    <xdr:ext cx="405111" cy="259045"/>
    <xdr:sp macro="" textlink="">
      <xdr:nvSpPr>
        <xdr:cNvPr id="323" name="n_1mainValue【市民会館】&#10;有形固定資産減価償却率"/>
        <xdr:cNvSpPr txBox="1"/>
      </xdr:nvSpPr>
      <xdr:spPr>
        <a:xfrm>
          <a:off x="3582043"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1" name="正方形/長方形 33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2" name="テキスト ボックス 33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3" name="直線コネクタ 33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34" name="直線コネクタ 33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35" name="テキスト ボックス 33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36" name="直線コネクタ 33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37" name="テキスト ボックス 33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38" name="直線コネクタ 33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39" name="テキスト ボックス 33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40" name="直線コネクタ 33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41" name="テキスト ボックス 34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42" name="直線コネクタ 34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43" name="テキスト ボックス 34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4" name="直線コネクタ 34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5" name="テキスト ボックス 34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50800</xdr:rowOff>
    </xdr:from>
    <xdr:to>
      <xdr:col>15</xdr:col>
      <xdr:colOff>180340</xdr:colOff>
      <xdr:row>108</xdr:row>
      <xdr:rowOff>63500</xdr:rowOff>
    </xdr:to>
    <xdr:cxnSp macro="">
      <xdr:nvCxnSpPr>
        <xdr:cNvPr id="347" name="直線コネクタ 346"/>
        <xdr:cNvCxnSpPr/>
      </xdr:nvCxnSpPr>
      <xdr:spPr>
        <a:xfrm flipV="1">
          <a:off x="10476865" y="171958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67327</xdr:rowOff>
    </xdr:from>
    <xdr:ext cx="469744" cy="259045"/>
    <xdr:sp macro="" textlink="">
      <xdr:nvSpPr>
        <xdr:cNvPr id="348" name="【市民会館】&#10;一人当たり面積最小値テキスト"/>
        <xdr:cNvSpPr txBox="1"/>
      </xdr:nvSpPr>
      <xdr:spPr>
        <a:xfrm>
          <a:off x="10566400" y="1858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15</xdr:col>
      <xdr:colOff>92075</xdr:colOff>
      <xdr:row>108</xdr:row>
      <xdr:rowOff>63500</xdr:rowOff>
    </xdr:from>
    <xdr:to>
      <xdr:col>15</xdr:col>
      <xdr:colOff>269875</xdr:colOff>
      <xdr:row>108</xdr:row>
      <xdr:rowOff>63500</xdr:rowOff>
    </xdr:to>
    <xdr:cxnSp macro="">
      <xdr:nvCxnSpPr>
        <xdr:cNvPr id="349" name="直線コネクタ 348"/>
        <xdr:cNvCxnSpPr/>
      </xdr:nvCxnSpPr>
      <xdr:spPr>
        <a:xfrm>
          <a:off x="10388600" y="185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168927</xdr:rowOff>
    </xdr:from>
    <xdr:ext cx="469744" cy="259045"/>
    <xdr:sp macro="" textlink="">
      <xdr:nvSpPr>
        <xdr:cNvPr id="350" name="【市民会館】&#10;一人当たり面積最大値テキスト"/>
        <xdr:cNvSpPr txBox="1"/>
      </xdr:nvSpPr>
      <xdr:spPr>
        <a:xfrm>
          <a:off x="10566400" y="1697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0.116</a:t>
          </a:r>
          <a:endParaRPr kumimoji="1" lang="ja-JP" altLang="en-US" sz="1000" b="1">
            <a:latin typeface="ＭＳ Ｐゴシック"/>
          </a:endParaRPr>
        </a:p>
      </xdr:txBody>
    </xdr:sp>
    <xdr:clientData/>
  </xdr:oneCellAnchor>
  <xdr:twoCellAnchor>
    <xdr:from>
      <xdr:col>15</xdr:col>
      <xdr:colOff>92075</xdr:colOff>
      <xdr:row>100</xdr:row>
      <xdr:rowOff>50800</xdr:rowOff>
    </xdr:from>
    <xdr:to>
      <xdr:col>15</xdr:col>
      <xdr:colOff>269875</xdr:colOff>
      <xdr:row>100</xdr:row>
      <xdr:rowOff>50800</xdr:rowOff>
    </xdr:to>
    <xdr:cxnSp macro="">
      <xdr:nvCxnSpPr>
        <xdr:cNvPr id="351" name="直線コネクタ 350"/>
        <xdr:cNvCxnSpPr/>
      </xdr:nvCxnSpPr>
      <xdr:spPr>
        <a:xfrm>
          <a:off x="10388600" y="1719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86377</xdr:rowOff>
    </xdr:from>
    <xdr:ext cx="469744" cy="259045"/>
    <xdr:sp macro="" textlink="">
      <xdr:nvSpPr>
        <xdr:cNvPr id="352" name="【市民会館】&#10;一人当たり面積平均値テキスト"/>
        <xdr:cNvSpPr txBox="1"/>
      </xdr:nvSpPr>
      <xdr:spPr>
        <a:xfrm>
          <a:off x="10566400" y="17745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0.067</a:t>
          </a:r>
          <a:endParaRPr kumimoji="1" lang="ja-JP" altLang="en-US" sz="1000" b="1">
            <a:solidFill>
              <a:srgbClr val="000080"/>
            </a:solidFill>
            <a:latin typeface="ＭＳ Ｐゴシック"/>
          </a:endParaRPr>
        </a:p>
      </xdr:txBody>
    </xdr:sp>
    <xdr:clientData/>
  </xdr:oneCellAnchor>
  <xdr:twoCellAnchor>
    <xdr:from>
      <xdr:col>15</xdr:col>
      <xdr:colOff>130175</xdr:colOff>
      <xdr:row>103</xdr:row>
      <xdr:rowOff>107950</xdr:rowOff>
    </xdr:from>
    <xdr:to>
      <xdr:col>15</xdr:col>
      <xdr:colOff>231775</xdr:colOff>
      <xdr:row>104</xdr:row>
      <xdr:rowOff>38100</xdr:rowOff>
    </xdr:to>
    <xdr:sp macro="" textlink="">
      <xdr:nvSpPr>
        <xdr:cNvPr id="353" name="フローチャート : 判断 352"/>
        <xdr:cNvSpPr/>
      </xdr:nvSpPr>
      <xdr:spPr>
        <a:xfrm>
          <a:off x="10426700" y="1776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103</xdr:row>
      <xdr:rowOff>57150</xdr:rowOff>
    </xdr:from>
    <xdr:to>
      <xdr:col>14</xdr:col>
      <xdr:colOff>79375</xdr:colOff>
      <xdr:row>103</xdr:row>
      <xdr:rowOff>158750</xdr:rowOff>
    </xdr:to>
    <xdr:sp macro="" textlink="">
      <xdr:nvSpPr>
        <xdr:cNvPr id="354" name="フローチャート : 判断 353"/>
        <xdr:cNvSpPr/>
      </xdr:nvSpPr>
      <xdr:spPr>
        <a:xfrm>
          <a:off x="9588500" y="1771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5" name="テキスト ボックス 35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6" name="テキスト ボックス 35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7" name="テキスト ボックス 35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8" name="テキスト ボックス 35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9" name="テキスト ボックス 35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101</xdr:row>
      <xdr:rowOff>95250</xdr:rowOff>
    </xdr:from>
    <xdr:to>
      <xdr:col>15</xdr:col>
      <xdr:colOff>231775</xdr:colOff>
      <xdr:row>102</xdr:row>
      <xdr:rowOff>25400</xdr:rowOff>
    </xdr:to>
    <xdr:sp macro="" textlink="">
      <xdr:nvSpPr>
        <xdr:cNvPr id="360" name="円/楕円 359"/>
        <xdr:cNvSpPr/>
      </xdr:nvSpPr>
      <xdr:spPr>
        <a:xfrm>
          <a:off x="10426700" y="1741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118127</xdr:rowOff>
    </xdr:from>
    <xdr:ext cx="469744" cy="259045"/>
    <xdr:sp macro="" textlink="">
      <xdr:nvSpPr>
        <xdr:cNvPr id="361" name="【市民会館】&#10;一人当たり面積該当値テキスト"/>
        <xdr:cNvSpPr txBox="1"/>
      </xdr:nvSpPr>
      <xdr:spPr>
        <a:xfrm>
          <a:off x="10566400" y="1726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0.095</a:t>
          </a:r>
          <a:endParaRPr kumimoji="1" lang="ja-JP" altLang="en-US" sz="1000" b="1">
            <a:solidFill>
              <a:srgbClr val="FF0000"/>
            </a:solidFill>
            <a:latin typeface="ＭＳ Ｐゴシック"/>
          </a:endParaRPr>
        </a:p>
      </xdr:txBody>
    </xdr:sp>
    <xdr:clientData/>
  </xdr:oneCellAnchor>
  <xdr:twoCellAnchor>
    <xdr:from>
      <xdr:col>13</xdr:col>
      <xdr:colOff>663575</xdr:colOff>
      <xdr:row>101</xdr:row>
      <xdr:rowOff>69850</xdr:rowOff>
    </xdr:from>
    <xdr:to>
      <xdr:col>14</xdr:col>
      <xdr:colOff>79375</xdr:colOff>
      <xdr:row>102</xdr:row>
      <xdr:rowOff>0</xdr:rowOff>
    </xdr:to>
    <xdr:sp macro="" textlink="">
      <xdr:nvSpPr>
        <xdr:cNvPr id="362" name="円/楕円 361"/>
        <xdr:cNvSpPr/>
      </xdr:nvSpPr>
      <xdr:spPr>
        <a:xfrm>
          <a:off x="9588500" y="1738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101</xdr:row>
      <xdr:rowOff>120650</xdr:rowOff>
    </xdr:from>
    <xdr:to>
      <xdr:col>15</xdr:col>
      <xdr:colOff>180975</xdr:colOff>
      <xdr:row>101</xdr:row>
      <xdr:rowOff>146050</xdr:rowOff>
    </xdr:to>
    <xdr:cxnSp macro="">
      <xdr:nvCxnSpPr>
        <xdr:cNvPr id="363" name="直線コネクタ 362"/>
        <xdr:cNvCxnSpPr/>
      </xdr:nvCxnSpPr>
      <xdr:spPr>
        <a:xfrm>
          <a:off x="9639300" y="174371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103</xdr:row>
      <xdr:rowOff>149877</xdr:rowOff>
    </xdr:from>
    <xdr:ext cx="469744" cy="259045"/>
    <xdr:sp macro="" textlink="">
      <xdr:nvSpPr>
        <xdr:cNvPr id="364" name="n_1aveValue【市民会館】&#10;一人当たり面積"/>
        <xdr:cNvSpPr txBox="1"/>
      </xdr:nvSpPr>
      <xdr:spPr>
        <a:xfrm>
          <a:off x="9391727" y="1780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0.071</a:t>
          </a:r>
          <a:endParaRPr kumimoji="1" lang="ja-JP" altLang="en-US" sz="1000" b="1">
            <a:solidFill>
              <a:srgbClr val="000080"/>
            </a:solidFill>
            <a:latin typeface="ＭＳ Ｐゴシック"/>
          </a:endParaRPr>
        </a:p>
      </xdr:txBody>
    </xdr:sp>
    <xdr:clientData/>
  </xdr:oneCellAnchor>
  <xdr:oneCellAnchor>
    <xdr:from>
      <xdr:col>13</xdr:col>
      <xdr:colOff>466802</xdr:colOff>
      <xdr:row>100</xdr:row>
      <xdr:rowOff>16527</xdr:rowOff>
    </xdr:from>
    <xdr:ext cx="469744" cy="259045"/>
    <xdr:sp macro="" textlink="">
      <xdr:nvSpPr>
        <xdr:cNvPr id="365" name="n_1mainValue【市民会館】&#10;一人当たり面積"/>
        <xdr:cNvSpPr txBox="1"/>
      </xdr:nvSpPr>
      <xdr:spPr>
        <a:xfrm>
          <a:off x="9391727" y="17161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0.097</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6" name="正方形/長方形 36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7" name="正方形/長方形 36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8" name="正方形/長方形 36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69" name="正方形/長方形 36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0" name="正方形/長方形 36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1" name="正方形/長方形 37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2" name="正方形/長方形 37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3" name="正方形/長方形 37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4" name="テキスト ボックス 37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5" name="直線コネクタ 37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76" name="テキスト ボックス 37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77" name="直線コネクタ 37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78" name="テキスト ボックス 37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79" name="直線コネクタ 37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80" name="テキスト ボックス 37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81" name="直線コネクタ 38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82" name="テキスト ボックス 38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83" name="直線コネクタ 38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84" name="テキスト ボックス 38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85" name="直線コネクタ 38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86" name="テキスト ボックス 38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8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12192</xdr:rowOff>
    </xdr:from>
    <xdr:to>
      <xdr:col>23</xdr:col>
      <xdr:colOff>516889</xdr:colOff>
      <xdr:row>40</xdr:row>
      <xdr:rowOff>28194</xdr:rowOff>
    </xdr:to>
    <xdr:cxnSp macro="">
      <xdr:nvCxnSpPr>
        <xdr:cNvPr id="388" name="直線コネクタ 387"/>
        <xdr:cNvCxnSpPr/>
      </xdr:nvCxnSpPr>
      <xdr:spPr>
        <a:xfrm flipV="1">
          <a:off x="16318864" y="5670042"/>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32021</xdr:rowOff>
    </xdr:from>
    <xdr:ext cx="405111" cy="259045"/>
    <xdr:sp macro="" textlink="">
      <xdr:nvSpPr>
        <xdr:cNvPr id="389" name="【一般廃棄物処理施設】&#10;有形固定資産減価償却率最小値テキスト"/>
        <xdr:cNvSpPr txBox="1"/>
      </xdr:nvSpPr>
      <xdr:spPr>
        <a:xfrm>
          <a:off x="16408400" y="6890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23</xdr:col>
      <xdr:colOff>428625</xdr:colOff>
      <xdr:row>40</xdr:row>
      <xdr:rowOff>28194</xdr:rowOff>
    </xdr:from>
    <xdr:to>
      <xdr:col>23</xdr:col>
      <xdr:colOff>606425</xdr:colOff>
      <xdr:row>40</xdr:row>
      <xdr:rowOff>28194</xdr:rowOff>
    </xdr:to>
    <xdr:cxnSp macro="">
      <xdr:nvCxnSpPr>
        <xdr:cNvPr id="390" name="直線コネクタ 389"/>
        <xdr:cNvCxnSpPr/>
      </xdr:nvCxnSpPr>
      <xdr:spPr>
        <a:xfrm>
          <a:off x="16230600" y="6886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130319</xdr:rowOff>
    </xdr:from>
    <xdr:ext cx="405111" cy="259045"/>
    <xdr:sp macro="" textlink="">
      <xdr:nvSpPr>
        <xdr:cNvPr id="391" name="【一般廃棄物処理施設】&#10;有形固定資産減価償却率最大値テキスト"/>
        <xdr:cNvSpPr txBox="1"/>
      </xdr:nvSpPr>
      <xdr:spPr>
        <a:xfrm>
          <a:off x="164084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a:t>
          </a:r>
          <a:endParaRPr kumimoji="1" lang="ja-JP" altLang="en-US" sz="1000" b="1">
            <a:latin typeface="ＭＳ Ｐゴシック"/>
          </a:endParaRPr>
        </a:p>
      </xdr:txBody>
    </xdr:sp>
    <xdr:clientData/>
  </xdr:oneCellAnchor>
  <xdr:twoCellAnchor>
    <xdr:from>
      <xdr:col>23</xdr:col>
      <xdr:colOff>428625</xdr:colOff>
      <xdr:row>33</xdr:row>
      <xdr:rowOff>12192</xdr:rowOff>
    </xdr:from>
    <xdr:to>
      <xdr:col>23</xdr:col>
      <xdr:colOff>606425</xdr:colOff>
      <xdr:row>33</xdr:row>
      <xdr:rowOff>12192</xdr:rowOff>
    </xdr:to>
    <xdr:cxnSp macro="">
      <xdr:nvCxnSpPr>
        <xdr:cNvPr id="392" name="直線コネクタ 391"/>
        <xdr:cNvCxnSpPr/>
      </xdr:nvCxnSpPr>
      <xdr:spPr>
        <a:xfrm>
          <a:off x="16230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23131</xdr:rowOff>
    </xdr:from>
    <xdr:ext cx="405111" cy="259045"/>
    <xdr:sp macro="" textlink="">
      <xdr:nvSpPr>
        <xdr:cNvPr id="393" name="【一般廃棄物処理施設】&#10;有形固定資産減価償却率平均値テキスト"/>
        <xdr:cNvSpPr txBox="1"/>
      </xdr:nvSpPr>
      <xdr:spPr>
        <a:xfrm>
          <a:off x="16408400" y="6023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xdr:rowOff>
    </xdr:from>
    <xdr:to>
      <xdr:col>23</xdr:col>
      <xdr:colOff>568325</xdr:colOff>
      <xdr:row>36</xdr:row>
      <xdr:rowOff>101854</xdr:rowOff>
    </xdr:to>
    <xdr:sp macro="" textlink="">
      <xdr:nvSpPr>
        <xdr:cNvPr id="394" name="フローチャート : 判断 393"/>
        <xdr:cNvSpPr/>
      </xdr:nvSpPr>
      <xdr:spPr>
        <a:xfrm>
          <a:off x="162687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43688</xdr:rowOff>
    </xdr:from>
    <xdr:to>
      <xdr:col>22</xdr:col>
      <xdr:colOff>415925</xdr:colOff>
      <xdr:row>36</xdr:row>
      <xdr:rowOff>145288</xdr:rowOff>
    </xdr:to>
    <xdr:sp macro="" textlink="">
      <xdr:nvSpPr>
        <xdr:cNvPr id="395" name="フローチャート : 判断 394"/>
        <xdr:cNvSpPr/>
      </xdr:nvSpPr>
      <xdr:spPr>
        <a:xfrm>
          <a:off x="15430500" y="621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96" name="テキスト ボックス 39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97" name="テキスト ボックス 39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98" name="テキスト ボックス 39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99" name="テキスト ボックス 39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0" name="テキスト ボックス 39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148844</xdr:rowOff>
    </xdr:from>
    <xdr:to>
      <xdr:col>23</xdr:col>
      <xdr:colOff>568325</xdr:colOff>
      <xdr:row>40</xdr:row>
      <xdr:rowOff>78994</xdr:rowOff>
    </xdr:to>
    <xdr:sp macro="" textlink="">
      <xdr:nvSpPr>
        <xdr:cNvPr id="401" name="円/楕円 400"/>
        <xdr:cNvSpPr/>
      </xdr:nvSpPr>
      <xdr:spPr>
        <a:xfrm>
          <a:off x="16268700" y="68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63771</xdr:rowOff>
    </xdr:from>
    <xdr:ext cx="405111" cy="259045"/>
    <xdr:sp macro="" textlink="">
      <xdr:nvSpPr>
        <xdr:cNvPr id="402" name="【一般廃棄物処理施設】&#10;有形固定資産減価償却率該当値テキスト"/>
        <xdr:cNvSpPr txBox="1"/>
      </xdr:nvSpPr>
      <xdr:spPr>
        <a:xfrm>
          <a:off x="16408400" y="6750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oneCellAnchor>
    <xdr:from>
      <xdr:col>22</xdr:col>
      <xdr:colOff>149868</xdr:colOff>
      <xdr:row>34</xdr:row>
      <xdr:rowOff>161815</xdr:rowOff>
    </xdr:from>
    <xdr:ext cx="405111" cy="259045"/>
    <xdr:sp macro="" textlink="">
      <xdr:nvSpPr>
        <xdr:cNvPr id="403" name="n_1aveValue【一般廃棄物処理施設】&#10;有形固定資産減価償却率"/>
        <xdr:cNvSpPr txBox="1"/>
      </xdr:nvSpPr>
      <xdr:spPr>
        <a:xfrm>
          <a:off x="15266043" y="599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04" name="正方形/長方形 40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05" name="正方形/長方形 40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06" name="正方形/長方形 40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07" name="正方形/長方形 40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08" name="正方形/長方形 40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09" name="正方形/長方形 40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0" name="正方形/長方形 40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1" name="正方形/長方形 41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12" name="テキスト ボックス 41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13" name="直線コネクタ 41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14" name="直線コネクタ 41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15" name="テキスト ボックス 41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16" name="直線コネクタ 41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17" name="テキスト ボックス 41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18" name="直線コネクタ 41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19" name="テキスト ボックス 418"/>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20" name="直線コネクタ 41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21" name="テキスト ボックス 420"/>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22" name="直線コネクタ 42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23" name="テキスト ボックス 42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24" name="直線コネクタ 4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25" name="テキスト ボックス 42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2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24651</xdr:rowOff>
    </xdr:from>
    <xdr:to>
      <xdr:col>32</xdr:col>
      <xdr:colOff>186689</xdr:colOff>
      <xdr:row>42</xdr:row>
      <xdr:rowOff>17900</xdr:rowOff>
    </xdr:to>
    <xdr:cxnSp macro="">
      <xdr:nvCxnSpPr>
        <xdr:cNvPr id="427" name="直線コネクタ 426"/>
        <xdr:cNvCxnSpPr/>
      </xdr:nvCxnSpPr>
      <xdr:spPr>
        <a:xfrm flipV="1">
          <a:off x="22160864" y="5853951"/>
          <a:ext cx="0" cy="1364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21727</xdr:rowOff>
    </xdr:from>
    <xdr:ext cx="469744" cy="259045"/>
    <xdr:sp macro="" textlink="">
      <xdr:nvSpPr>
        <xdr:cNvPr id="428" name="【一般廃棄物処理施設】&#10;一人当たり有形固定資産（償却資産）額最小値テキスト"/>
        <xdr:cNvSpPr txBox="1"/>
      </xdr:nvSpPr>
      <xdr:spPr>
        <a:xfrm>
          <a:off x="22250400" y="722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2,651</a:t>
          </a:r>
          <a:endParaRPr kumimoji="1" lang="ja-JP" altLang="en-US" sz="1000" b="1">
            <a:latin typeface="ＭＳ Ｐゴシック"/>
          </a:endParaRPr>
        </a:p>
      </xdr:txBody>
    </xdr:sp>
    <xdr:clientData/>
  </xdr:oneCellAnchor>
  <xdr:twoCellAnchor>
    <xdr:from>
      <xdr:col>32</xdr:col>
      <xdr:colOff>98425</xdr:colOff>
      <xdr:row>42</xdr:row>
      <xdr:rowOff>17900</xdr:rowOff>
    </xdr:from>
    <xdr:to>
      <xdr:col>32</xdr:col>
      <xdr:colOff>276225</xdr:colOff>
      <xdr:row>42</xdr:row>
      <xdr:rowOff>17900</xdr:rowOff>
    </xdr:to>
    <xdr:cxnSp macro="">
      <xdr:nvCxnSpPr>
        <xdr:cNvPr id="429" name="直線コネクタ 428"/>
        <xdr:cNvCxnSpPr/>
      </xdr:nvCxnSpPr>
      <xdr:spPr>
        <a:xfrm>
          <a:off x="22072600" y="721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142778</xdr:rowOff>
    </xdr:from>
    <xdr:ext cx="599010" cy="259045"/>
    <xdr:sp macro="" textlink="">
      <xdr:nvSpPr>
        <xdr:cNvPr id="430" name="【一般廃棄物処理施設】&#10;一人当たり有形固定資産（償却資産）額最大値テキスト"/>
        <xdr:cNvSpPr txBox="1"/>
      </xdr:nvSpPr>
      <xdr:spPr>
        <a:xfrm>
          <a:off x="22250400" y="5629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181,765</a:t>
          </a:r>
          <a:endParaRPr kumimoji="1" lang="ja-JP" altLang="en-US" sz="1000" b="1">
            <a:latin typeface="ＭＳ Ｐゴシック"/>
          </a:endParaRPr>
        </a:p>
      </xdr:txBody>
    </xdr:sp>
    <xdr:clientData/>
  </xdr:oneCellAnchor>
  <xdr:twoCellAnchor>
    <xdr:from>
      <xdr:col>32</xdr:col>
      <xdr:colOff>98425</xdr:colOff>
      <xdr:row>34</xdr:row>
      <xdr:rowOff>24651</xdr:rowOff>
    </xdr:from>
    <xdr:to>
      <xdr:col>32</xdr:col>
      <xdr:colOff>276225</xdr:colOff>
      <xdr:row>34</xdr:row>
      <xdr:rowOff>24651</xdr:rowOff>
    </xdr:to>
    <xdr:cxnSp macro="">
      <xdr:nvCxnSpPr>
        <xdr:cNvPr id="431" name="直線コネクタ 430"/>
        <xdr:cNvCxnSpPr/>
      </xdr:nvCxnSpPr>
      <xdr:spPr>
        <a:xfrm>
          <a:off x="22072600" y="5853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120111</xdr:rowOff>
    </xdr:from>
    <xdr:ext cx="534377" cy="259045"/>
    <xdr:sp macro="" textlink="">
      <xdr:nvSpPr>
        <xdr:cNvPr id="432" name="【一般廃棄物処理施設】&#10;一人当たり有形固定資産（償却資産）額平均値テキスト"/>
        <xdr:cNvSpPr txBox="1"/>
      </xdr:nvSpPr>
      <xdr:spPr>
        <a:xfrm>
          <a:off x="22250400" y="6635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53,073</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97234</xdr:rowOff>
    </xdr:from>
    <xdr:to>
      <xdr:col>32</xdr:col>
      <xdr:colOff>238125</xdr:colOff>
      <xdr:row>40</xdr:row>
      <xdr:rowOff>27384</xdr:rowOff>
    </xdr:to>
    <xdr:sp macro="" textlink="">
      <xdr:nvSpPr>
        <xdr:cNvPr id="433" name="フローチャート : 判断 432"/>
        <xdr:cNvSpPr/>
      </xdr:nvSpPr>
      <xdr:spPr>
        <a:xfrm>
          <a:off x="22110700" y="678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2228</xdr:rowOff>
    </xdr:from>
    <xdr:to>
      <xdr:col>31</xdr:col>
      <xdr:colOff>85725</xdr:colOff>
      <xdr:row>39</xdr:row>
      <xdr:rowOff>103828</xdr:rowOff>
    </xdr:to>
    <xdr:sp macro="" textlink="">
      <xdr:nvSpPr>
        <xdr:cNvPr id="434" name="フローチャート : 判断 433"/>
        <xdr:cNvSpPr/>
      </xdr:nvSpPr>
      <xdr:spPr>
        <a:xfrm>
          <a:off x="21272500" y="66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35" name="テキスト ボックス 43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36" name="テキスト ボックス 43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37" name="テキスト ボックス 43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38" name="テキスト ボックス 43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39" name="テキスト ボックス 43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40</xdr:row>
      <xdr:rowOff>18397</xdr:rowOff>
    </xdr:from>
    <xdr:to>
      <xdr:col>32</xdr:col>
      <xdr:colOff>238125</xdr:colOff>
      <xdr:row>40</xdr:row>
      <xdr:rowOff>119997</xdr:rowOff>
    </xdr:to>
    <xdr:sp macro="" textlink="">
      <xdr:nvSpPr>
        <xdr:cNvPr id="440" name="円/楕円 439"/>
        <xdr:cNvSpPr/>
      </xdr:nvSpPr>
      <xdr:spPr>
        <a:xfrm>
          <a:off x="22110700" y="687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168274</xdr:rowOff>
    </xdr:from>
    <xdr:ext cx="534377" cy="259045"/>
    <xdr:sp macro="" textlink="">
      <xdr:nvSpPr>
        <xdr:cNvPr id="441" name="【一般廃棄物処理施設】&#10;一人当たり有形固定資産（償却資産）額該当値テキスト"/>
        <xdr:cNvSpPr txBox="1"/>
      </xdr:nvSpPr>
      <xdr:spPr>
        <a:xfrm>
          <a:off x="22250400" y="685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40,919</a:t>
          </a:r>
          <a:endParaRPr kumimoji="1" lang="ja-JP" altLang="en-US" sz="1000" b="1">
            <a:solidFill>
              <a:srgbClr val="FF0000"/>
            </a:solidFill>
            <a:latin typeface="ＭＳ Ｐゴシック"/>
          </a:endParaRPr>
        </a:p>
      </xdr:txBody>
    </xdr:sp>
    <xdr:clientData/>
  </xdr:oneCellAnchor>
  <xdr:oneCellAnchor>
    <xdr:from>
      <xdr:col>30</xdr:col>
      <xdr:colOff>440836</xdr:colOff>
      <xdr:row>37</xdr:row>
      <xdr:rowOff>120355</xdr:rowOff>
    </xdr:from>
    <xdr:ext cx="534377" cy="259045"/>
    <xdr:sp macro="" textlink="">
      <xdr:nvSpPr>
        <xdr:cNvPr id="442" name="n_1aveValue【一般廃棄物処理施設】&#10;一人当たり有形固定資産（償却資産）額"/>
        <xdr:cNvSpPr txBox="1"/>
      </xdr:nvSpPr>
      <xdr:spPr>
        <a:xfrm>
          <a:off x="21043411" y="646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65,541</a:t>
          </a:r>
          <a:endParaRPr kumimoji="1" lang="ja-JP" altLang="en-US" sz="1000" b="1">
            <a:solidFill>
              <a:srgbClr val="00008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43" name="正方形/長方形 44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44" name="正方形/長方形 44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45" name="正方形/長方形 44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46" name="正方形/長方形 44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47" name="正方形/長方形 44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48" name="正方形/長方形 44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49" name="正方形/長方形 44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0" name="正方形/長方形 44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51" name="テキスト ボックス 45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52" name="直線コネクタ 45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53" name="テキスト ボックス 452"/>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54" name="直線コネクタ 45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55" name="テキスト ボックス 454"/>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56" name="直線コネクタ 45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57" name="テキスト ボックス 45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58" name="直線コネクタ 45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59" name="テキスト ボックス 45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60" name="直線コネクタ 45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61" name="テキスト ボックス 46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62" name="直線コネクタ 46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63" name="テキスト ボックス 46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64" name="直線コネクタ 46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65" name="テキスト ボックス 464"/>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6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0</xdr:rowOff>
    </xdr:from>
    <xdr:to>
      <xdr:col>23</xdr:col>
      <xdr:colOff>516889</xdr:colOff>
      <xdr:row>64</xdr:row>
      <xdr:rowOff>110490</xdr:rowOff>
    </xdr:to>
    <xdr:cxnSp macro="">
      <xdr:nvCxnSpPr>
        <xdr:cNvPr id="467" name="直線コネクタ 466"/>
        <xdr:cNvCxnSpPr/>
      </xdr:nvCxnSpPr>
      <xdr:spPr>
        <a:xfrm flipV="1">
          <a:off x="16318864" y="9429750"/>
          <a:ext cx="0" cy="1653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114317</xdr:rowOff>
    </xdr:from>
    <xdr:ext cx="340478" cy="259045"/>
    <xdr:sp macro="" textlink="">
      <xdr:nvSpPr>
        <xdr:cNvPr id="468" name="【保健センター・保健所】&#10;有形固定資産減価償却率最小値テキスト"/>
        <xdr:cNvSpPr txBox="1"/>
      </xdr:nvSpPr>
      <xdr:spPr>
        <a:xfrm>
          <a:off x="16408400" y="110871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428625</xdr:colOff>
      <xdr:row>64</xdr:row>
      <xdr:rowOff>110490</xdr:rowOff>
    </xdr:from>
    <xdr:to>
      <xdr:col>23</xdr:col>
      <xdr:colOff>606425</xdr:colOff>
      <xdr:row>64</xdr:row>
      <xdr:rowOff>110490</xdr:rowOff>
    </xdr:to>
    <xdr:cxnSp macro="">
      <xdr:nvCxnSpPr>
        <xdr:cNvPr id="469" name="直線コネクタ 468"/>
        <xdr:cNvCxnSpPr/>
      </xdr:nvCxnSpPr>
      <xdr:spPr>
        <a:xfrm>
          <a:off x="16230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118127</xdr:rowOff>
    </xdr:from>
    <xdr:ext cx="405111" cy="259045"/>
    <xdr:sp macro="" textlink="">
      <xdr:nvSpPr>
        <xdr:cNvPr id="470" name="【保健センター・保健所】&#10;有形固定資産減価償却率最大値テキスト"/>
        <xdr:cNvSpPr txBox="1"/>
      </xdr:nvSpPr>
      <xdr:spPr>
        <a:xfrm>
          <a:off x="16408400" y="920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23</xdr:col>
      <xdr:colOff>428625</xdr:colOff>
      <xdr:row>55</xdr:row>
      <xdr:rowOff>0</xdr:rowOff>
    </xdr:from>
    <xdr:to>
      <xdr:col>23</xdr:col>
      <xdr:colOff>606425</xdr:colOff>
      <xdr:row>55</xdr:row>
      <xdr:rowOff>0</xdr:rowOff>
    </xdr:to>
    <xdr:cxnSp macro="">
      <xdr:nvCxnSpPr>
        <xdr:cNvPr id="471" name="直線コネクタ 470"/>
        <xdr:cNvCxnSpPr/>
      </xdr:nvCxnSpPr>
      <xdr:spPr>
        <a:xfrm>
          <a:off x="16230600" y="942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116857</xdr:rowOff>
    </xdr:from>
    <xdr:ext cx="405111" cy="259045"/>
    <xdr:sp macro="" textlink="">
      <xdr:nvSpPr>
        <xdr:cNvPr id="472" name="【保健センター・保健所】&#10;有形固定資産減価償却率平均値テキスト"/>
        <xdr:cNvSpPr txBox="1"/>
      </xdr:nvSpPr>
      <xdr:spPr>
        <a:xfrm>
          <a:off x="16408400" y="98895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35.2</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93980</xdr:rowOff>
    </xdr:from>
    <xdr:to>
      <xdr:col>23</xdr:col>
      <xdr:colOff>568325</xdr:colOff>
      <xdr:row>59</xdr:row>
      <xdr:rowOff>24130</xdr:rowOff>
    </xdr:to>
    <xdr:sp macro="" textlink="">
      <xdr:nvSpPr>
        <xdr:cNvPr id="473" name="フローチャート : 判断 472"/>
        <xdr:cNvSpPr/>
      </xdr:nvSpPr>
      <xdr:spPr>
        <a:xfrm>
          <a:off x="16268700" y="1003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82550</xdr:rowOff>
    </xdr:from>
    <xdr:to>
      <xdr:col>22</xdr:col>
      <xdr:colOff>415925</xdr:colOff>
      <xdr:row>60</xdr:row>
      <xdr:rowOff>12700</xdr:rowOff>
    </xdr:to>
    <xdr:sp macro="" textlink="">
      <xdr:nvSpPr>
        <xdr:cNvPr id="474" name="フローチャート : 判断 473"/>
        <xdr:cNvSpPr/>
      </xdr:nvSpPr>
      <xdr:spPr>
        <a:xfrm>
          <a:off x="15430500" y="1019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75" name="テキスト ボックス 4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76" name="テキスト ボックス 4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77" name="テキスト ボックス 4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78" name="テキスト ボックス 4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79" name="テキスト ボックス 4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61</xdr:row>
      <xdr:rowOff>63500</xdr:rowOff>
    </xdr:from>
    <xdr:to>
      <xdr:col>23</xdr:col>
      <xdr:colOff>568325</xdr:colOff>
      <xdr:row>61</xdr:row>
      <xdr:rowOff>165100</xdr:rowOff>
    </xdr:to>
    <xdr:sp macro="" textlink="">
      <xdr:nvSpPr>
        <xdr:cNvPr id="480" name="円/楕円 479"/>
        <xdr:cNvSpPr/>
      </xdr:nvSpPr>
      <xdr:spPr>
        <a:xfrm>
          <a:off x="16268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61</xdr:row>
      <xdr:rowOff>41927</xdr:rowOff>
    </xdr:from>
    <xdr:ext cx="405111" cy="259045"/>
    <xdr:sp macro="" textlink="">
      <xdr:nvSpPr>
        <xdr:cNvPr id="481" name="【保健センター・保健所】&#10;有形固定資産減価償却率該当値テキスト"/>
        <xdr:cNvSpPr txBox="1"/>
      </xdr:nvSpPr>
      <xdr:spPr>
        <a:xfrm>
          <a:off x="16408400"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22</xdr:col>
      <xdr:colOff>314325</xdr:colOff>
      <xdr:row>62</xdr:row>
      <xdr:rowOff>21590</xdr:rowOff>
    </xdr:from>
    <xdr:to>
      <xdr:col>22</xdr:col>
      <xdr:colOff>415925</xdr:colOff>
      <xdr:row>62</xdr:row>
      <xdr:rowOff>123190</xdr:rowOff>
    </xdr:to>
    <xdr:sp macro="" textlink="">
      <xdr:nvSpPr>
        <xdr:cNvPr id="482" name="円/楕円 481"/>
        <xdr:cNvSpPr/>
      </xdr:nvSpPr>
      <xdr:spPr>
        <a:xfrm>
          <a:off x="1543050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61</xdr:row>
      <xdr:rowOff>114300</xdr:rowOff>
    </xdr:from>
    <xdr:to>
      <xdr:col>23</xdr:col>
      <xdr:colOff>517525</xdr:colOff>
      <xdr:row>62</xdr:row>
      <xdr:rowOff>72390</xdr:rowOff>
    </xdr:to>
    <xdr:cxnSp macro="">
      <xdr:nvCxnSpPr>
        <xdr:cNvPr id="483" name="直線コネクタ 482"/>
        <xdr:cNvCxnSpPr/>
      </xdr:nvCxnSpPr>
      <xdr:spPr>
        <a:xfrm flipV="1">
          <a:off x="15481300" y="1057275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29227</xdr:rowOff>
    </xdr:from>
    <xdr:ext cx="405111" cy="259045"/>
    <xdr:sp macro="" textlink="">
      <xdr:nvSpPr>
        <xdr:cNvPr id="484" name="n_1aveValue【保健センター・保健所】&#10;有形固定資産減価償却率"/>
        <xdr:cNvSpPr txBox="1"/>
      </xdr:nvSpPr>
      <xdr:spPr>
        <a:xfrm>
          <a:off x="15266043" y="997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oneCellAnchor>
    <xdr:from>
      <xdr:col>22</xdr:col>
      <xdr:colOff>149868</xdr:colOff>
      <xdr:row>62</xdr:row>
      <xdr:rowOff>114317</xdr:rowOff>
    </xdr:from>
    <xdr:ext cx="405111" cy="259045"/>
    <xdr:sp macro="" textlink="">
      <xdr:nvSpPr>
        <xdr:cNvPr id="485" name="n_1mainValue【保健センター・保健所】&#10;有形固定資産減価償却率"/>
        <xdr:cNvSpPr txBox="1"/>
      </xdr:nvSpPr>
      <xdr:spPr>
        <a:xfrm>
          <a:off x="15266043" y="1074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86" name="正方形/長方形 4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87" name="正方形/長方形 4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88" name="正方形/長方形 4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89" name="正方形/長方形 4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90" name="正方形/長方形 4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91" name="正方形/長方形 4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92" name="正方形/長方形 4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93" name="正方形/長方形 4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94" name="テキスト ボックス 4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95" name="直線コネクタ 4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96" name="直線コネクタ 49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97" name="テキスト ボックス 49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98" name="直線コネクタ 49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99" name="テキスト ボックス 49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500" name="直線コネクタ 49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501" name="テキスト ボックス 50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502" name="直線コネクタ 50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503" name="テキスト ボックス 50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04" name="直線コネクタ 50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05" name="テキスト ボックス 50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0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62</xdr:row>
      <xdr:rowOff>137160</xdr:rowOff>
    </xdr:to>
    <xdr:cxnSp macro="">
      <xdr:nvCxnSpPr>
        <xdr:cNvPr id="507" name="直線コネクタ 506"/>
        <xdr:cNvCxnSpPr/>
      </xdr:nvCxnSpPr>
      <xdr:spPr>
        <a:xfrm flipV="1">
          <a:off x="22160864" y="962406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140987</xdr:rowOff>
    </xdr:from>
    <xdr:ext cx="469744" cy="259045"/>
    <xdr:sp macro="" textlink="">
      <xdr:nvSpPr>
        <xdr:cNvPr id="508" name="【保健センター・保健所】&#10;一人当たり面積最小値テキスト"/>
        <xdr:cNvSpPr txBox="1"/>
      </xdr:nvSpPr>
      <xdr:spPr>
        <a:xfrm>
          <a:off x="222504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32</xdr:col>
      <xdr:colOff>98425</xdr:colOff>
      <xdr:row>62</xdr:row>
      <xdr:rowOff>137160</xdr:rowOff>
    </xdr:from>
    <xdr:to>
      <xdr:col>32</xdr:col>
      <xdr:colOff>276225</xdr:colOff>
      <xdr:row>62</xdr:row>
      <xdr:rowOff>137160</xdr:rowOff>
    </xdr:to>
    <xdr:cxnSp macro="">
      <xdr:nvCxnSpPr>
        <xdr:cNvPr id="509" name="直線コネクタ 508"/>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510"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0.059</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511" name="直線コネクタ 510"/>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86377</xdr:rowOff>
    </xdr:from>
    <xdr:ext cx="469744" cy="259045"/>
    <xdr:sp macro="" textlink="">
      <xdr:nvSpPr>
        <xdr:cNvPr id="512" name="【保健センター・保健所】&#10;一人当たり面積平均値テキスト"/>
        <xdr:cNvSpPr txBox="1"/>
      </xdr:nvSpPr>
      <xdr:spPr>
        <a:xfrm>
          <a:off x="2225040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63500</xdr:rowOff>
    </xdr:from>
    <xdr:to>
      <xdr:col>32</xdr:col>
      <xdr:colOff>238125</xdr:colOff>
      <xdr:row>60</xdr:row>
      <xdr:rowOff>165100</xdr:rowOff>
    </xdr:to>
    <xdr:sp macro="" textlink="">
      <xdr:nvSpPr>
        <xdr:cNvPr id="513" name="フローチャート : 判断 512"/>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143510</xdr:rowOff>
    </xdr:from>
    <xdr:to>
      <xdr:col>31</xdr:col>
      <xdr:colOff>85725</xdr:colOff>
      <xdr:row>60</xdr:row>
      <xdr:rowOff>73660</xdr:rowOff>
    </xdr:to>
    <xdr:sp macro="" textlink="">
      <xdr:nvSpPr>
        <xdr:cNvPr id="514" name="フローチャート : 判断 513"/>
        <xdr:cNvSpPr/>
      </xdr:nvSpPr>
      <xdr:spPr>
        <a:xfrm>
          <a:off x="21272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15" name="テキスト ボックス 51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16" name="テキスト ボックス 51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17" name="テキスト ボックス 51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18" name="テキスト ボックス 51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19" name="テキスト ボックス 51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74930</xdr:rowOff>
    </xdr:from>
    <xdr:to>
      <xdr:col>32</xdr:col>
      <xdr:colOff>238125</xdr:colOff>
      <xdr:row>62</xdr:row>
      <xdr:rowOff>5080</xdr:rowOff>
    </xdr:to>
    <xdr:sp macro="" textlink="">
      <xdr:nvSpPr>
        <xdr:cNvPr id="520" name="円/楕円 519"/>
        <xdr:cNvSpPr/>
      </xdr:nvSpPr>
      <xdr:spPr>
        <a:xfrm>
          <a:off x="2211070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53357</xdr:rowOff>
    </xdr:from>
    <xdr:ext cx="469744" cy="259045"/>
    <xdr:sp macro="" textlink="">
      <xdr:nvSpPr>
        <xdr:cNvPr id="521" name="【保健センター・保健所】&#10;一人当たり面積該当値テキスト"/>
        <xdr:cNvSpPr txBox="1"/>
      </xdr:nvSpPr>
      <xdr:spPr>
        <a:xfrm>
          <a:off x="22250400"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52070</xdr:rowOff>
    </xdr:from>
    <xdr:to>
      <xdr:col>31</xdr:col>
      <xdr:colOff>85725</xdr:colOff>
      <xdr:row>61</xdr:row>
      <xdr:rowOff>153670</xdr:rowOff>
    </xdr:to>
    <xdr:sp macro="" textlink="">
      <xdr:nvSpPr>
        <xdr:cNvPr id="522" name="円/楕円 521"/>
        <xdr:cNvSpPr/>
      </xdr:nvSpPr>
      <xdr:spPr>
        <a:xfrm>
          <a:off x="21272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102870</xdr:rowOff>
    </xdr:from>
    <xdr:to>
      <xdr:col>32</xdr:col>
      <xdr:colOff>187325</xdr:colOff>
      <xdr:row>61</xdr:row>
      <xdr:rowOff>125730</xdr:rowOff>
    </xdr:to>
    <xdr:cxnSp macro="">
      <xdr:nvCxnSpPr>
        <xdr:cNvPr id="523" name="直線コネクタ 522"/>
        <xdr:cNvCxnSpPr/>
      </xdr:nvCxnSpPr>
      <xdr:spPr>
        <a:xfrm>
          <a:off x="21323300" y="10561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90187</xdr:rowOff>
    </xdr:from>
    <xdr:ext cx="469744" cy="259045"/>
    <xdr:sp macro="" textlink="">
      <xdr:nvSpPr>
        <xdr:cNvPr id="524" name="n_1aveValue【保健センター・保健所】&#10;一人当たり面積"/>
        <xdr:cNvSpPr txBox="1"/>
      </xdr:nvSpPr>
      <xdr:spPr>
        <a:xfrm>
          <a:off x="21075727" y="1003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0.029</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144797</xdr:rowOff>
    </xdr:from>
    <xdr:ext cx="469744" cy="259045"/>
    <xdr:sp macro="" textlink="">
      <xdr:nvSpPr>
        <xdr:cNvPr id="525" name="n_1mainValue【保健センター・保健所】&#10;一人当たり面積"/>
        <xdr:cNvSpPr txBox="1"/>
      </xdr:nvSpPr>
      <xdr:spPr>
        <a:xfrm>
          <a:off x="210757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26" name="正方形/長方形 5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27" name="正方形/長方形 5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28" name="正方形/長方形 5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29" name="正方形/長方形 5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30" name="正方形/長方形 5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31" name="正方形/長方形 5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32" name="正方形/長方形 5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33" name="正方形/長方形 53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34" name="テキスト ボックス 53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35" name="直線コネクタ 53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36" name="テキスト ボックス 535"/>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37" name="直線コネクタ 536"/>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38" name="テキスト ボックス 537"/>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39" name="直線コネクタ 538"/>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40" name="テキスト ボックス 539"/>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41" name="直線コネクタ 540"/>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42" name="テキスト ボックス 541"/>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43" name="直線コネクタ 542"/>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44" name="テキスト ボックス 543"/>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45" name="直線コネクタ 544"/>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46" name="テキスト ボックス 545"/>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47" name="直線コネクタ 546"/>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48" name="テキスト ボックス 547"/>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49" name="直線コネクタ 54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50" name="テキスト ボックス 549"/>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51"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109945</xdr:rowOff>
    </xdr:from>
    <xdr:to>
      <xdr:col>23</xdr:col>
      <xdr:colOff>516889</xdr:colOff>
      <xdr:row>87</xdr:row>
      <xdr:rowOff>46264</xdr:rowOff>
    </xdr:to>
    <xdr:cxnSp macro="">
      <xdr:nvCxnSpPr>
        <xdr:cNvPr id="552" name="直線コネクタ 551"/>
        <xdr:cNvCxnSpPr/>
      </xdr:nvCxnSpPr>
      <xdr:spPr>
        <a:xfrm flipV="1">
          <a:off x="16318864" y="13483045"/>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50091</xdr:rowOff>
    </xdr:from>
    <xdr:ext cx="405111" cy="259045"/>
    <xdr:sp macro="" textlink="">
      <xdr:nvSpPr>
        <xdr:cNvPr id="553" name="【消防施設】&#10;有形固定資産減価償却率最小値テキスト"/>
        <xdr:cNvSpPr txBox="1"/>
      </xdr:nvSpPr>
      <xdr:spPr>
        <a:xfrm>
          <a:off x="164084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87</xdr:row>
      <xdr:rowOff>46264</xdr:rowOff>
    </xdr:from>
    <xdr:to>
      <xdr:col>23</xdr:col>
      <xdr:colOff>606425</xdr:colOff>
      <xdr:row>87</xdr:row>
      <xdr:rowOff>46264</xdr:rowOff>
    </xdr:to>
    <xdr:cxnSp macro="">
      <xdr:nvCxnSpPr>
        <xdr:cNvPr id="554" name="直線コネクタ 553"/>
        <xdr:cNvCxnSpPr/>
      </xdr:nvCxnSpPr>
      <xdr:spPr>
        <a:xfrm>
          <a:off x="16230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56622</xdr:rowOff>
    </xdr:from>
    <xdr:ext cx="405111" cy="259045"/>
    <xdr:sp macro="" textlink="">
      <xdr:nvSpPr>
        <xdr:cNvPr id="555" name="【消防施設】&#10;有形固定資産減価償却率最大値テキスト"/>
        <xdr:cNvSpPr txBox="1"/>
      </xdr:nvSpPr>
      <xdr:spPr>
        <a:xfrm>
          <a:off x="16408400" y="13258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73.8</a:t>
          </a:r>
          <a:endParaRPr kumimoji="1" lang="ja-JP" altLang="en-US" sz="1000" b="1">
            <a:latin typeface="ＭＳ Ｐゴシック"/>
          </a:endParaRPr>
        </a:p>
      </xdr:txBody>
    </xdr:sp>
    <xdr:clientData/>
  </xdr:oneCellAnchor>
  <xdr:twoCellAnchor>
    <xdr:from>
      <xdr:col>23</xdr:col>
      <xdr:colOff>428625</xdr:colOff>
      <xdr:row>78</xdr:row>
      <xdr:rowOff>109945</xdr:rowOff>
    </xdr:from>
    <xdr:to>
      <xdr:col>23</xdr:col>
      <xdr:colOff>606425</xdr:colOff>
      <xdr:row>78</xdr:row>
      <xdr:rowOff>109945</xdr:rowOff>
    </xdr:to>
    <xdr:cxnSp macro="">
      <xdr:nvCxnSpPr>
        <xdr:cNvPr id="556" name="直線コネクタ 555"/>
        <xdr:cNvCxnSpPr/>
      </xdr:nvCxnSpPr>
      <xdr:spPr>
        <a:xfrm>
          <a:off x="16230600" y="134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24509</xdr:rowOff>
    </xdr:from>
    <xdr:ext cx="405111" cy="259045"/>
    <xdr:sp macro="" textlink="">
      <xdr:nvSpPr>
        <xdr:cNvPr id="557" name="【消防施設】&#10;有形固定資産減価償却率平均値テキスト"/>
        <xdr:cNvSpPr txBox="1"/>
      </xdr:nvSpPr>
      <xdr:spPr>
        <a:xfrm>
          <a:off x="16408400" y="1408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46082</xdr:rowOff>
    </xdr:from>
    <xdr:to>
      <xdr:col>23</xdr:col>
      <xdr:colOff>568325</xdr:colOff>
      <xdr:row>82</xdr:row>
      <xdr:rowOff>147682</xdr:rowOff>
    </xdr:to>
    <xdr:sp macro="" textlink="">
      <xdr:nvSpPr>
        <xdr:cNvPr id="558" name="フローチャート : 判断 557"/>
        <xdr:cNvSpPr/>
      </xdr:nvSpPr>
      <xdr:spPr>
        <a:xfrm>
          <a:off x="16268700" y="1410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109764</xdr:rowOff>
    </xdr:from>
    <xdr:to>
      <xdr:col>22</xdr:col>
      <xdr:colOff>415925</xdr:colOff>
      <xdr:row>82</xdr:row>
      <xdr:rowOff>39914</xdr:rowOff>
    </xdr:to>
    <xdr:sp macro="" textlink="">
      <xdr:nvSpPr>
        <xdr:cNvPr id="559" name="フローチャート : 判断 558"/>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60" name="テキスト ボックス 55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61" name="テキスト ボックス 56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62" name="テキスト ボックス 56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63" name="テキスト ボックス 56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64" name="テキスト ボックス 56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10161</xdr:rowOff>
    </xdr:from>
    <xdr:to>
      <xdr:col>23</xdr:col>
      <xdr:colOff>568325</xdr:colOff>
      <xdr:row>82</xdr:row>
      <xdr:rowOff>111761</xdr:rowOff>
    </xdr:to>
    <xdr:sp macro="" textlink="">
      <xdr:nvSpPr>
        <xdr:cNvPr id="565" name="円/楕円 564"/>
        <xdr:cNvSpPr/>
      </xdr:nvSpPr>
      <xdr:spPr>
        <a:xfrm>
          <a:off x="162687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81</xdr:row>
      <xdr:rowOff>33038</xdr:rowOff>
    </xdr:from>
    <xdr:ext cx="405111" cy="259045"/>
    <xdr:sp macro="" textlink="">
      <xdr:nvSpPr>
        <xdr:cNvPr id="566" name="【消防施設】&#10;有形固定資産減価償却率該当値テキスト"/>
        <xdr:cNvSpPr txBox="1"/>
      </xdr:nvSpPr>
      <xdr:spPr>
        <a:xfrm>
          <a:off x="16408400" y="1392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22</xdr:col>
      <xdr:colOff>314325</xdr:colOff>
      <xdr:row>81</xdr:row>
      <xdr:rowOff>34652</xdr:rowOff>
    </xdr:from>
    <xdr:to>
      <xdr:col>22</xdr:col>
      <xdr:colOff>415925</xdr:colOff>
      <xdr:row>81</xdr:row>
      <xdr:rowOff>136252</xdr:rowOff>
    </xdr:to>
    <xdr:sp macro="" textlink="">
      <xdr:nvSpPr>
        <xdr:cNvPr id="567" name="円/楕円 566"/>
        <xdr:cNvSpPr/>
      </xdr:nvSpPr>
      <xdr:spPr>
        <a:xfrm>
          <a:off x="15430500" y="13922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81</xdr:row>
      <xdr:rowOff>85452</xdr:rowOff>
    </xdr:from>
    <xdr:to>
      <xdr:col>23</xdr:col>
      <xdr:colOff>517525</xdr:colOff>
      <xdr:row>82</xdr:row>
      <xdr:rowOff>60961</xdr:rowOff>
    </xdr:to>
    <xdr:cxnSp macro="">
      <xdr:nvCxnSpPr>
        <xdr:cNvPr id="568" name="直線コネクタ 567"/>
        <xdr:cNvCxnSpPr/>
      </xdr:nvCxnSpPr>
      <xdr:spPr>
        <a:xfrm>
          <a:off x="15481300" y="13972902"/>
          <a:ext cx="838200" cy="146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31041</xdr:rowOff>
    </xdr:from>
    <xdr:ext cx="405111" cy="259045"/>
    <xdr:sp macro="" textlink="">
      <xdr:nvSpPr>
        <xdr:cNvPr id="569" name="n_1aveValue【消防施設】&#10;有形固定資産減価償却率"/>
        <xdr:cNvSpPr txBox="1"/>
      </xdr:nvSpPr>
      <xdr:spPr>
        <a:xfrm>
          <a:off x="15266043"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152779</xdr:rowOff>
    </xdr:from>
    <xdr:ext cx="405111" cy="259045"/>
    <xdr:sp macro="" textlink="">
      <xdr:nvSpPr>
        <xdr:cNvPr id="570" name="n_1mainValue【消防施設】&#10;有形固定資産減価償却率"/>
        <xdr:cNvSpPr txBox="1"/>
      </xdr:nvSpPr>
      <xdr:spPr>
        <a:xfrm>
          <a:off x="15266043" y="13697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71" name="正方形/長方形 5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72" name="正方形/長方形 5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73" name="正方形/長方形 5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74" name="正方形/長方形 5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75" name="正方形/長方形 5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76" name="正方形/長方形 5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77" name="正方形/長方形 5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78" name="正方形/長方形 5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79" name="テキスト ボックス 5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80" name="直線コネクタ 5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81" name="直線コネクタ 5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82" name="テキスト ボックス 5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83" name="直線コネクタ 5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84" name="テキスト ボックス 5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85" name="直線コネクタ 5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86" name="テキスト ボックス 5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87" name="直線コネクタ 5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88" name="テキスト ボックス 5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89" name="直線コネクタ 5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90" name="テキスト ボックス 5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91" name="直線コネクタ 5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92" name="テキスト ボックス 5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95250</xdr:rowOff>
    </xdr:from>
    <xdr:to>
      <xdr:col>32</xdr:col>
      <xdr:colOff>186689</xdr:colOff>
      <xdr:row>85</xdr:row>
      <xdr:rowOff>57150</xdr:rowOff>
    </xdr:to>
    <xdr:cxnSp macro="">
      <xdr:nvCxnSpPr>
        <xdr:cNvPr id="594" name="直線コネクタ 593"/>
        <xdr:cNvCxnSpPr/>
      </xdr:nvCxnSpPr>
      <xdr:spPr>
        <a:xfrm flipV="1">
          <a:off x="22160864" y="1346835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60977</xdr:rowOff>
    </xdr:from>
    <xdr:ext cx="469744" cy="259045"/>
    <xdr:sp macro="" textlink="">
      <xdr:nvSpPr>
        <xdr:cNvPr id="595" name="【消防施設】&#10;一人当たり面積最小値テキスト"/>
        <xdr:cNvSpPr txBox="1"/>
      </xdr:nvSpPr>
      <xdr:spPr>
        <a:xfrm>
          <a:off x="22250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57150</xdr:rowOff>
    </xdr:from>
    <xdr:to>
      <xdr:col>32</xdr:col>
      <xdr:colOff>276225</xdr:colOff>
      <xdr:row>85</xdr:row>
      <xdr:rowOff>57150</xdr:rowOff>
    </xdr:to>
    <xdr:cxnSp macro="">
      <xdr:nvCxnSpPr>
        <xdr:cNvPr id="596" name="直線コネクタ 595"/>
        <xdr:cNvCxnSpPr/>
      </xdr:nvCxnSpPr>
      <xdr:spPr>
        <a:xfrm>
          <a:off x="22072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41927</xdr:rowOff>
    </xdr:from>
    <xdr:ext cx="469744" cy="259045"/>
    <xdr:sp macro="" textlink="">
      <xdr:nvSpPr>
        <xdr:cNvPr id="597" name="【消防施設】&#10;一人当たり面積最大値テキスト"/>
        <xdr:cNvSpPr txBox="1"/>
      </xdr:nvSpPr>
      <xdr:spPr>
        <a:xfrm>
          <a:off x="22250400" y="1324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0.073</a:t>
          </a:r>
          <a:endParaRPr kumimoji="1" lang="ja-JP" altLang="en-US" sz="1000" b="1">
            <a:latin typeface="ＭＳ Ｐゴシック"/>
          </a:endParaRPr>
        </a:p>
      </xdr:txBody>
    </xdr:sp>
    <xdr:clientData/>
  </xdr:oneCellAnchor>
  <xdr:twoCellAnchor>
    <xdr:from>
      <xdr:col>32</xdr:col>
      <xdr:colOff>98425</xdr:colOff>
      <xdr:row>78</xdr:row>
      <xdr:rowOff>95250</xdr:rowOff>
    </xdr:from>
    <xdr:to>
      <xdr:col>32</xdr:col>
      <xdr:colOff>276225</xdr:colOff>
      <xdr:row>78</xdr:row>
      <xdr:rowOff>95250</xdr:rowOff>
    </xdr:to>
    <xdr:cxnSp macro="">
      <xdr:nvCxnSpPr>
        <xdr:cNvPr id="598" name="直線コネクタ 597"/>
        <xdr:cNvCxnSpPr/>
      </xdr:nvCxnSpPr>
      <xdr:spPr>
        <a:xfrm>
          <a:off x="22072600" y="134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80</xdr:row>
      <xdr:rowOff>162577</xdr:rowOff>
    </xdr:from>
    <xdr:ext cx="469744" cy="259045"/>
    <xdr:sp macro="" textlink="">
      <xdr:nvSpPr>
        <xdr:cNvPr id="599" name="【消防施設】&#10;一人当たり面積平均値テキスト"/>
        <xdr:cNvSpPr txBox="1"/>
      </xdr:nvSpPr>
      <xdr:spPr>
        <a:xfrm>
          <a:off x="22250400" y="13878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139700</xdr:rowOff>
    </xdr:from>
    <xdr:to>
      <xdr:col>32</xdr:col>
      <xdr:colOff>238125</xdr:colOff>
      <xdr:row>82</xdr:row>
      <xdr:rowOff>69850</xdr:rowOff>
    </xdr:to>
    <xdr:sp macro="" textlink="">
      <xdr:nvSpPr>
        <xdr:cNvPr id="600" name="フローチャート : 判断 599"/>
        <xdr:cNvSpPr/>
      </xdr:nvSpPr>
      <xdr:spPr>
        <a:xfrm>
          <a:off x="221107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601" name="フローチャート : 判断 600"/>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02" name="テキスト ボックス 6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03" name="テキスト ボックス 6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04" name="テキスト ボックス 6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05" name="テキスト ボックス 6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06" name="テキスト ボックス 6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83</xdr:row>
      <xdr:rowOff>44450</xdr:rowOff>
    </xdr:from>
    <xdr:to>
      <xdr:col>32</xdr:col>
      <xdr:colOff>238125</xdr:colOff>
      <xdr:row>83</xdr:row>
      <xdr:rowOff>146050</xdr:rowOff>
    </xdr:to>
    <xdr:sp macro="" textlink="">
      <xdr:nvSpPr>
        <xdr:cNvPr id="607" name="円/楕円 606"/>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22877</xdr:rowOff>
    </xdr:from>
    <xdr:ext cx="469744" cy="259045"/>
    <xdr:sp macro="" textlink="">
      <xdr:nvSpPr>
        <xdr:cNvPr id="608" name="【消防施設】&#10;一人当たり面積該当値テキスト"/>
        <xdr:cNvSpPr txBox="1"/>
      </xdr:nvSpPr>
      <xdr:spPr>
        <a:xfrm>
          <a:off x="22250400" y="1425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30</xdr:col>
      <xdr:colOff>669925</xdr:colOff>
      <xdr:row>83</xdr:row>
      <xdr:rowOff>44450</xdr:rowOff>
    </xdr:from>
    <xdr:to>
      <xdr:col>31</xdr:col>
      <xdr:colOff>85725</xdr:colOff>
      <xdr:row>83</xdr:row>
      <xdr:rowOff>146050</xdr:rowOff>
    </xdr:to>
    <xdr:sp macro="" textlink="">
      <xdr:nvSpPr>
        <xdr:cNvPr id="609" name="円/楕円 608"/>
        <xdr:cNvSpPr/>
      </xdr:nvSpPr>
      <xdr:spPr>
        <a:xfrm>
          <a:off x="2127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83</xdr:row>
      <xdr:rowOff>95250</xdr:rowOff>
    </xdr:from>
    <xdr:to>
      <xdr:col>32</xdr:col>
      <xdr:colOff>187325</xdr:colOff>
      <xdr:row>83</xdr:row>
      <xdr:rowOff>95250</xdr:rowOff>
    </xdr:to>
    <xdr:cxnSp macro="">
      <xdr:nvCxnSpPr>
        <xdr:cNvPr id="610" name="直線コネクタ 609"/>
        <xdr:cNvCxnSpPr/>
      </xdr:nvCxnSpPr>
      <xdr:spPr>
        <a:xfrm>
          <a:off x="21323300" y="14325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80</xdr:row>
      <xdr:rowOff>67327</xdr:rowOff>
    </xdr:from>
    <xdr:ext cx="469744" cy="259045"/>
    <xdr:sp macro="" textlink="">
      <xdr:nvSpPr>
        <xdr:cNvPr id="611" name="n_1aveValue【消防施設】&#10;一人当たり面積"/>
        <xdr:cNvSpPr txBox="1"/>
      </xdr:nvSpPr>
      <xdr:spPr>
        <a:xfrm>
          <a:off x="21075727" y="1378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0.042</a:t>
          </a:r>
          <a:endParaRPr kumimoji="1" lang="ja-JP" altLang="en-US" sz="1000" b="1">
            <a:solidFill>
              <a:srgbClr val="000080"/>
            </a:solidFill>
            <a:latin typeface="ＭＳ Ｐゴシック"/>
          </a:endParaRPr>
        </a:p>
      </xdr:txBody>
    </xdr:sp>
    <xdr:clientData/>
  </xdr:oneCellAnchor>
  <xdr:oneCellAnchor>
    <xdr:from>
      <xdr:col>30</xdr:col>
      <xdr:colOff>473152</xdr:colOff>
      <xdr:row>83</xdr:row>
      <xdr:rowOff>137177</xdr:rowOff>
    </xdr:from>
    <xdr:ext cx="469744" cy="259045"/>
    <xdr:sp macro="" textlink="">
      <xdr:nvSpPr>
        <xdr:cNvPr id="612" name="n_1mainValue【消防施設】&#10;一人当たり面積"/>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13" name="正方形/長方形 61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14" name="正方形/長方形 61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15" name="正方形/長方形 61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16" name="正方形/長方形 61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17" name="正方形/長方形 61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18" name="正方形/長方形 61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19" name="正方形/長方形 61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20" name="正方形/長方形 61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21" name="テキスト ボックス 62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22" name="直線コネクタ 62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623" name="テキスト ボックス 622"/>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624" name="直線コネクタ 623"/>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625" name="テキスト ボックス 624"/>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626" name="直線コネクタ 625"/>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627" name="テキスト ボックス 626"/>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628" name="直線コネクタ 627"/>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629" name="テキスト ボックス 628"/>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630" name="直線コネクタ 629"/>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631" name="テキスト ボックス 630"/>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32" name="直線コネクタ 6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33" name="テキスト ボックス 63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3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103632</xdr:rowOff>
    </xdr:from>
    <xdr:to>
      <xdr:col>23</xdr:col>
      <xdr:colOff>516889</xdr:colOff>
      <xdr:row>108</xdr:row>
      <xdr:rowOff>76200</xdr:rowOff>
    </xdr:to>
    <xdr:cxnSp macro="">
      <xdr:nvCxnSpPr>
        <xdr:cNvPr id="635" name="直線コネクタ 634"/>
        <xdr:cNvCxnSpPr/>
      </xdr:nvCxnSpPr>
      <xdr:spPr>
        <a:xfrm flipV="1">
          <a:off x="16318864" y="17420082"/>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80027</xdr:rowOff>
    </xdr:from>
    <xdr:ext cx="405111" cy="259045"/>
    <xdr:sp macro="" textlink="">
      <xdr:nvSpPr>
        <xdr:cNvPr id="636" name="【庁舎】&#10;有形固定資産減価償却率最小値テキスト"/>
        <xdr:cNvSpPr txBox="1"/>
      </xdr:nvSpPr>
      <xdr:spPr>
        <a:xfrm>
          <a:off x="164084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a:t>
          </a:r>
          <a:endParaRPr kumimoji="1" lang="ja-JP" altLang="en-US" sz="1000" b="1">
            <a:latin typeface="ＭＳ Ｐゴシック"/>
          </a:endParaRPr>
        </a:p>
      </xdr:txBody>
    </xdr:sp>
    <xdr:clientData/>
  </xdr:oneCellAnchor>
  <xdr:twoCellAnchor>
    <xdr:from>
      <xdr:col>23</xdr:col>
      <xdr:colOff>428625</xdr:colOff>
      <xdr:row>108</xdr:row>
      <xdr:rowOff>76200</xdr:rowOff>
    </xdr:from>
    <xdr:to>
      <xdr:col>23</xdr:col>
      <xdr:colOff>606425</xdr:colOff>
      <xdr:row>108</xdr:row>
      <xdr:rowOff>76200</xdr:rowOff>
    </xdr:to>
    <xdr:cxnSp macro="">
      <xdr:nvCxnSpPr>
        <xdr:cNvPr id="637" name="直線コネクタ 636"/>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50309</xdr:rowOff>
    </xdr:from>
    <xdr:ext cx="405111" cy="259045"/>
    <xdr:sp macro="" textlink="">
      <xdr:nvSpPr>
        <xdr:cNvPr id="638" name="【庁舎】&#10;有形固定資産減価償却率最大値テキスト"/>
        <xdr:cNvSpPr txBox="1"/>
      </xdr:nvSpPr>
      <xdr:spPr>
        <a:xfrm>
          <a:off x="16408400" y="17195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23</xdr:col>
      <xdr:colOff>428625</xdr:colOff>
      <xdr:row>101</xdr:row>
      <xdr:rowOff>103632</xdr:rowOff>
    </xdr:from>
    <xdr:to>
      <xdr:col>23</xdr:col>
      <xdr:colOff>606425</xdr:colOff>
      <xdr:row>101</xdr:row>
      <xdr:rowOff>103632</xdr:rowOff>
    </xdr:to>
    <xdr:cxnSp macro="">
      <xdr:nvCxnSpPr>
        <xdr:cNvPr id="639" name="直線コネクタ 638"/>
        <xdr:cNvCxnSpPr/>
      </xdr:nvCxnSpPr>
      <xdr:spPr>
        <a:xfrm>
          <a:off x="16230600" y="17420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138701</xdr:rowOff>
    </xdr:from>
    <xdr:ext cx="405111" cy="259045"/>
    <xdr:sp macro="" textlink="">
      <xdr:nvSpPr>
        <xdr:cNvPr id="640" name="【庁舎】&#10;有形固定資産減価償却率平均値テキスト"/>
        <xdr:cNvSpPr txBox="1"/>
      </xdr:nvSpPr>
      <xdr:spPr>
        <a:xfrm>
          <a:off x="16408400" y="18140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160274</xdr:rowOff>
    </xdr:from>
    <xdr:to>
      <xdr:col>23</xdr:col>
      <xdr:colOff>568325</xdr:colOff>
      <xdr:row>106</xdr:row>
      <xdr:rowOff>90424</xdr:rowOff>
    </xdr:to>
    <xdr:sp macro="" textlink="">
      <xdr:nvSpPr>
        <xdr:cNvPr id="641" name="フローチャート : 判断 640"/>
        <xdr:cNvSpPr/>
      </xdr:nvSpPr>
      <xdr:spPr>
        <a:xfrm>
          <a:off x="16268700" y="181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43687</xdr:rowOff>
    </xdr:from>
    <xdr:to>
      <xdr:col>22</xdr:col>
      <xdr:colOff>415925</xdr:colOff>
      <xdr:row>106</xdr:row>
      <xdr:rowOff>145287</xdr:rowOff>
    </xdr:to>
    <xdr:sp macro="" textlink="">
      <xdr:nvSpPr>
        <xdr:cNvPr id="642" name="フローチャート : 判断 641"/>
        <xdr:cNvSpPr/>
      </xdr:nvSpPr>
      <xdr:spPr>
        <a:xfrm>
          <a:off x="15430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43" name="テキスト ボックス 64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44" name="テキスト ボックス 64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45" name="テキスト ボックス 64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46" name="テキスト ボックス 64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47" name="テキスト ボックス 64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105</xdr:row>
      <xdr:rowOff>125985</xdr:rowOff>
    </xdr:from>
    <xdr:to>
      <xdr:col>23</xdr:col>
      <xdr:colOff>568325</xdr:colOff>
      <xdr:row>106</xdr:row>
      <xdr:rowOff>56135</xdr:rowOff>
    </xdr:to>
    <xdr:sp macro="" textlink="">
      <xdr:nvSpPr>
        <xdr:cNvPr id="648" name="円/楕円 647"/>
        <xdr:cNvSpPr/>
      </xdr:nvSpPr>
      <xdr:spPr>
        <a:xfrm>
          <a:off x="16268700" y="1812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104</xdr:row>
      <xdr:rowOff>148862</xdr:rowOff>
    </xdr:from>
    <xdr:ext cx="405111" cy="259045"/>
    <xdr:sp macro="" textlink="">
      <xdr:nvSpPr>
        <xdr:cNvPr id="649" name="【庁舎】&#10;有形固定資産減価償却率該当値テキスト"/>
        <xdr:cNvSpPr txBox="1"/>
      </xdr:nvSpPr>
      <xdr:spPr>
        <a:xfrm>
          <a:off x="16408400" y="17979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22</xdr:col>
      <xdr:colOff>314325</xdr:colOff>
      <xdr:row>105</xdr:row>
      <xdr:rowOff>162561</xdr:rowOff>
    </xdr:from>
    <xdr:to>
      <xdr:col>22</xdr:col>
      <xdr:colOff>415925</xdr:colOff>
      <xdr:row>106</xdr:row>
      <xdr:rowOff>92711</xdr:rowOff>
    </xdr:to>
    <xdr:sp macro="" textlink="">
      <xdr:nvSpPr>
        <xdr:cNvPr id="650" name="円/楕円 649"/>
        <xdr:cNvSpPr/>
      </xdr:nvSpPr>
      <xdr:spPr>
        <a:xfrm>
          <a:off x="15430500" y="1816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106</xdr:row>
      <xdr:rowOff>5335</xdr:rowOff>
    </xdr:from>
    <xdr:to>
      <xdr:col>23</xdr:col>
      <xdr:colOff>517525</xdr:colOff>
      <xdr:row>106</xdr:row>
      <xdr:rowOff>41911</xdr:rowOff>
    </xdr:to>
    <xdr:cxnSp macro="">
      <xdr:nvCxnSpPr>
        <xdr:cNvPr id="651" name="直線コネクタ 650"/>
        <xdr:cNvCxnSpPr/>
      </xdr:nvCxnSpPr>
      <xdr:spPr>
        <a:xfrm flipV="1">
          <a:off x="15481300" y="18179035"/>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136414</xdr:rowOff>
    </xdr:from>
    <xdr:ext cx="405111" cy="259045"/>
    <xdr:sp macro="" textlink="">
      <xdr:nvSpPr>
        <xdr:cNvPr id="652" name="n_1aveValue【庁舎】&#10;有形固定資産減価償却率"/>
        <xdr:cNvSpPr txBox="1"/>
      </xdr:nvSpPr>
      <xdr:spPr>
        <a:xfrm>
          <a:off x="15266043" y="1831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22</xdr:col>
      <xdr:colOff>149868</xdr:colOff>
      <xdr:row>104</xdr:row>
      <xdr:rowOff>109238</xdr:rowOff>
    </xdr:from>
    <xdr:ext cx="405111" cy="259045"/>
    <xdr:sp macro="" textlink="">
      <xdr:nvSpPr>
        <xdr:cNvPr id="653" name="n_1mainValue【庁舎】&#10;有形固定資産減価償却率"/>
        <xdr:cNvSpPr txBox="1"/>
      </xdr:nvSpPr>
      <xdr:spPr>
        <a:xfrm>
          <a:off x="15266043"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54" name="正方形/長方形 65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55" name="正方形/長方形 65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56" name="正方形/長方形 65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57" name="正方形/長方形 65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58" name="正方形/長方形 65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59" name="正方形/長方形 65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60" name="正方形/長方形 65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61" name="正方形/長方形 66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62" name="テキスト ボックス 66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63" name="直線コネクタ 66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64" name="テキスト ボックス 66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665" name="直線コネクタ 66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66" name="テキスト ボックス 66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67" name="直線コネクタ 66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68" name="テキスト ボックス 66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69" name="直線コネクタ 66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70" name="テキスト ボックス 66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71" name="直線コネクタ 67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72" name="テキスト ボックス 67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73" name="直線コネクタ 67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74" name="テキスト ボックス 67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75" name="直線コネクタ 67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76" name="テキスト ボックス 67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77" name="直線コネクタ 67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78" name="テキスト ボックス 67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0.240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7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160564</xdr:rowOff>
    </xdr:from>
    <xdr:to>
      <xdr:col>32</xdr:col>
      <xdr:colOff>186689</xdr:colOff>
      <xdr:row>108</xdr:row>
      <xdr:rowOff>152400</xdr:rowOff>
    </xdr:to>
    <xdr:cxnSp macro="">
      <xdr:nvCxnSpPr>
        <xdr:cNvPr id="680" name="直線コネクタ 679"/>
        <xdr:cNvCxnSpPr/>
      </xdr:nvCxnSpPr>
      <xdr:spPr>
        <a:xfrm flipV="1">
          <a:off x="22160864" y="17134114"/>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156227</xdr:rowOff>
    </xdr:from>
    <xdr:ext cx="469744" cy="259045"/>
    <xdr:sp macro="" textlink="">
      <xdr:nvSpPr>
        <xdr:cNvPr id="681" name="【庁舎】&#10;一人当たり面積最小値テキスト"/>
        <xdr:cNvSpPr txBox="1"/>
      </xdr:nvSpPr>
      <xdr:spPr>
        <a:xfrm>
          <a:off x="222504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32</xdr:col>
      <xdr:colOff>98425</xdr:colOff>
      <xdr:row>108</xdr:row>
      <xdr:rowOff>152400</xdr:rowOff>
    </xdr:from>
    <xdr:to>
      <xdr:col>32</xdr:col>
      <xdr:colOff>276225</xdr:colOff>
      <xdr:row>108</xdr:row>
      <xdr:rowOff>152400</xdr:rowOff>
    </xdr:to>
    <xdr:cxnSp macro="">
      <xdr:nvCxnSpPr>
        <xdr:cNvPr id="682" name="直線コネクタ 681"/>
        <xdr:cNvCxnSpPr/>
      </xdr:nvCxnSpPr>
      <xdr:spPr>
        <a:xfrm>
          <a:off x="22072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107241</xdr:rowOff>
    </xdr:from>
    <xdr:ext cx="469744" cy="259045"/>
    <xdr:sp macro="" textlink="">
      <xdr:nvSpPr>
        <xdr:cNvPr id="683" name="【庁舎】&#10;一人当たり面積最大値テキスト"/>
        <xdr:cNvSpPr txBox="1"/>
      </xdr:nvSpPr>
      <xdr:spPr>
        <a:xfrm>
          <a:off x="22250400" y="16909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0.206</a:t>
          </a:r>
          <a:endParaRPr kumimoji="1" lang="ja-JP" altLang="en-US" sz="1000" b="1">
            <a:latin typeface="ＭＳ Ｐゴシック"/>
          </a:endParaRPr>
        </a:p>
      </xdr:txBody>
    </xdr:sp>
    <xdr:clientData/>
  </xdr:oneCellAnchor>
  <xdr:twoCellAnchor>
    <xdr:from>
      <xdr:col>32</xdr:col>
      <xdr:colOff>98425</xdr:colOff>
      <xdr:row>99</xdr:row>
      <xdr:rowOff>160564</xdr:rowOff>
    </xdr:from>
    <xdr:to>
      <xdr:col>32</xdr:col>
      <xdr:colOff>276225</xdr:colOff>
      <xdr:row>99</xdr:row>
      <xdr:rowOff>160564</xdr:rowOff>
    </xdr:to>
    <xdr:cxnSp macro="">
      <xdr:nvCxnSpPr>
        <xdr:cNvPr id="684" name="直線コネクタ 683"/>
        <xdr:cNvCxnSpPr/>
      </xdr:nvCxnSpPr>
      <xdr:spPr>
        <a:xfrm>
          <a:off x="22072600" y="1713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4734</xdr:rowOff>
    </xdr:from>
    <xdr:ext cx="469744" cy="259045"/>
    <xdr:sp macro="" textlink="">
      <xdr:nvSpPr>
        <xdr:cNvPr id="685" name="【庁舎】&#10;一人当たり面積平均値テキスト"/>
        <xdr:cNvSpPr txBox="1"/>
      </xdr:nvSpPr>
      <xdr:spPr>
        <a:xfrm>
          <a:off x="22250400" y="17664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153307</xdr:rowOff>
    </xdr:from>
    <xdr:to>
      <xdr:col>32</xdr:col>
      <xdr:colOff>238125</xdr:colOff>
      <xdr:row>104</xdr:row>
      <xdr:rowOff>83457</xdr:rowOff>
    </xdr:to>
    <xdr:sp macro="" textlink="">
      <xdr:nvSpPr>
        <xdr:cNvPr id="686" name="フローチャート : 判断 685"/>
        <xdr:cNvSpPr/>
      </xdr:nvSpPr>
      <xdr:spPr>
        <a:xfrm>
          <a:off x="22110700" y="1781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68943</xdr:rowOff>
    </xdr:from>
    <xdr:to>
      <xdr:col>31</xdr:col>
      <xdr:colOff>85725</xdr:colOff>
      <xdr:row>104</xdr:row>
      <xdr:rowOff>170543</xdr:rowOff>
    </xdr:to>
    <xdr:sp macro="" textlink="">
      <xdr:nvSpPr>
        <xdr:cNvPr id="687" name="フローチャート : 判断 686"/>
        <xdr:cNvSpPr/>
      </xdr:nvSpPr>
      <xdr:spPr>
        <a:xfrm>
          <a:off x="21272500" y="17899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88" name="テキスト ボックス 68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89" name="テキスト ボックス 68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90" name="テキスト ボックス 68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91" name="テキスト ボックス 69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92" name="テキスト ボックス 69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108</xdr:row>
      <xdr:rowOff>101600</xdr:rowOff>
    </xdr:from>
    <xdr:to>
      <xdr:col>32</xdr:col>
      <xdr:colOff>238125</xdr:colOff>
      <xdr:row>109</xdr:row>
      <xdr:rowOff>31750</xdr:rowOff>
    </xdr:to>
    <xdr:sp macro="" textlink="">
      <xdr:nvSpPr>
        <xdr:cNvPr id="693" name="円/楕円 692"/>
        <xdr:cNvSpPr/>
      </xdr:nvSpPr>
      <xdr:spPr>
        <a:xfrm>
          <a:off x="221107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108</xdr:row>
      <xdr:rowOff>16527</xdr:rowOff>
    </xdr:from>
    <xdr:ext cx="469744" cy="259045"/>
    <xdr:sp macro="" textlink="">
      <xdr:nvSpPr>
        <xdr:cNvPr id="694" name="【庁舎】&#10;一人当たり面積該当値テキスト"/>
        <xdr:cNvSpPr txBox="1"/>
      </xdr:nvSpPr>
      <xdr:spPr>
        <a:xfrm>
          <a:off x="22250400" y="1853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0.065</a:t>
          </a:r>
          <a:endParaRPr kumimoji="1" lang="ja-JP" altLang="en-US" sz="1000" b="1">
            <a:solidFill>
              <a:srgbClr val="FF0000"/>
            </a:solidFill>
            <a:latin typeface="ＭＳ Ｐゴシック"/>
          </a:endParaRPr>
        </a:p>
      </xdr:txBody>
    </xdr:sp>
    <xdr:clientData/>
  </xdr:oneCellAnchor>
  <xdr:twoCellAnchor>
    <xdr:from>
      <xdr:col>30</xdr:col>
      <xdr:colOff>669925</xdr:colOff>
      <xdr:row>108</xdr:row>
      <xdr:rowOff>123371</xdr:rowOff>
    </xdr:from>
    <xdr:to>
      <xdr:col>31</xdr:col>
      <xdr:colOff>85725</xdr:colOff>
      <xdr:row>109</xdr:row>
      <xdr:rowOff>53521</xdr:rowOff>
    </xdr:to>
    <xdr:sp macro="" textlink="">
      <xdr:nvSpPr>
        <xdr:cNvPr id="695" name="円/楕円 694"/>
        <xdr:cNvSpPr/>
      </xdr:nvSpPr>
      <xdr:spPr>
        <a:xfrm>
          <a:off x="21272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108</xdr:row>
      <xdr:rowOff>152400</xdr:rowOff>
    </xdr:from>
    <xdr:to>
      <xdr:col>32</xdr:col>
      <xdr:colOff>187325</xdr:colOff>
      <xdr:row>109</xdr:row>
      <xdr:rowOff>2721</xdr:rowOff>
    </xdr:to>
    <xdr:cxnSp macro="">
      <xdr:nvCxnSpPr>
        <xdr:cNvPr id="696" name="直線コネクタ 695"/>
        <xdr:cNvCxnSpPr/>
      </xdr:nvCxnSpPr>
      <xdr:spPr>
        <a:xfrm flipV="1">
          <a:off x="21323300" y="186690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15620</xdr:rowOff>
    </xdr:from>
    <xdr:ext cx="469744" cy="259045"/>
    <xdr:sp macro="" textlink="">
      <xdr:nvSpPr>
        <xdr:cNvPr id="697" name="n_1aveValue【庁舎】&#10;一人当たり面積"/>
        <xdr:cNvSpPr txBox="1"/>
      </xdr:nvSpPr>
      <xdr:spPr>
        <a:xfrm>
          <a:off x="21075727" y="1767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0.131</a:t>
          </a:r>
          <a:endParaRPr kumimoji="1" lang="ja-JP" altLang="en-US" sz="1000" b="1">
            <a:solidFill>
              <a:srgbClr val="000080"/>
            </a:solidFill>
            <a:latin typeface="ＭＳ Ｐゴシック"/>
          </a:endParaRPr>
        </a:p>
      </xdr:txBody>
    </xdr:sp>
    <xdr:clientData/>
  </xdr:oneCellAnchor>
  <xdr:oneCellAnchor>
    <xdr:from>
      <xdr:col>30</xdr:col>
      <xdr:colOff>473152</xdr:colOff>
      <xdr:row>109</xdr:row>
      <xdr:rowOff>44648</xdr:rowOff>
    </xdr:from>
    <xdr:ext cx="469744" cy="259045"/>
    <xdr:sp macro="" textlink="">
      <xdr:nvSpPr>
        <xdr:cNvPr id="698" name="n_1mainValue【庁舎】&#10;一人当たり面積"/>
        <xdr:cNvSpPr txBox="1"/>
      </xdr:nvSpPr>
      <xdr:spPr>
        <a:xfrm>
          <a:off x="21075727" y="18732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99" name="正方形/長方形 69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00" name="正方形/長方形 69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01" name="テキスト ボックス 70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有形固定資産減価償却率が類似団体内平均値より高い施設は、図書館、体育館・プール、消防施設、市民会館、庁舎であり、低い施設は、一般廃棄物処理施設、保健センター・保健所、福祉施設である。類似団体内平均値より高い施設については、竣工から時間が経過し、減価償却が進んでいることが要因である。このうち、消防施設の一部については、すでに建替えが予定されていることから、今後有形固定資産減価償却率の改善が見込まれている。なお、現時点で耐震基準を満たしていない施設が一部にあり、今後対応について検討を進める。また、類似団体内平均値より低い施設のうち、保健センター・保健所、福祉施設については、この数年で施設を新設または増設したため、有形固定資産減価償却率が低くなっている。なお、市民会館については一人当たり面積が類似団体内平均値より高くなっており、今後については本市の人口の推移等を踏まえ、施設の適正規模について検討を進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埼玉県越谷市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339,156
333,725
60.24
99,531,205
94,700,840
4,695,086
58,588,462
76,676,058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49.9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分母である基準財政需要額については、小学校費や地域振興費で減となったものの、生活保護費や社会福祉費の増などにより増加となった。分子となる基準財政収入額については、市民税法人税割や固定資産税土地分で減となったものの、地方消費税交付金や固定資産税家屋分の増などにより増加となった。</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基準財政需要額、基準財政収入額がともに増となったが、収入額の増が需要額の増を上回ったため財源不足額が縮小し、単年度の財政力指数は前年度より上昇したため、</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か年平均で前年度から</a:t>
          </a:r>
          <a:r>
            <a:rPr lang="en-US" altLang="ja-JP" sz="1100" b="0" i="0" baseline="0">
              <a:solidFill>
                <a:schemeClr val="dk1"/>
              </a:solidFill>
              <a:effectLst/>
              <a:latin typeface="+mn-lt"/>
              <a:ea typeface="+mn-ea"/>
              <a:cs typeface="+mn-cs"/>
            </a:rPr>
            <a:t>0.004</a:t>
          </a:r>
          <a:r>
            <a:rPr lang="ja-JP" altLang="ja-JP" sz="1100" b="0" i="0" baseline="0">
              <a:solidFill>
                <a:schemeClr val="dk1"/>
              </a:solidFill>
              <a:effectLst/>
              <a:latin typeface="+mn-lt"/>
              <a:ea typeface="+mn-ea"/>
              <a:cs typeface="+mn-cs"/>
            </a:rPr>
            <a:t>ポイントの増となった。今後も普通交付税制度の動向を注視するとともに、市税をはじめとした自主財源の確保に引き続き努めていく。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123372</xdr:rowOff>
    </xdr:from>
    <xdr:to>
      <xdr:col>7</xdr:col>
      <xdr:colOff>152400</xdr:colOff>
      <xdr:row>45</xdr:row>
      <xdr:rowOff>28122</xdr:rowOff>
    </xdr:to>
    <xdr:cxnSp macro="">
      <xdr:nvCxnSpPr>
        <xdr:cNvPr id="65" name="直線コネクタ 64"/>
        <xdr:cNvCxnSpPr/>
      </xdr:nvCxnSpPr>
      <xdr:spPr>
        <a:xfrm flipV="1">
          <a:off x="4953000" y="6295572"/>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6"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7" name="直線コネクタ 66"/>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38299</xdr:rowOff>
    </xdr:from>
    <xdr:ext cx="762000" cy="259045"/>
    <xdr:sp macro="" textlink="">
      <xdr:nvSpPr>
        <xdr:cNvPr id="68"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a:t>
          </a:r>
          <a:endParaRPr kumimoji="1" lang="ja-JP" altLang="en-US" sz="1000" b="1">
            <a:latin typeface="ＭＳ Ｐゴシック"/>
          </a:endParaRPr>
        </a:p>
      </xdr:txBody>
    </xdr:sp>
    <xdr:clientData/>
  </xdr:oneCellAnchor>
  <xdr:twoCellAnchor>
    <xdr:from>
      <xdr:col>7</xdr:col>
      <xdr:colOff>63500</xdr:colOff>
      <xdr:row>36</xdr:row>
      <xdr:rowOff>123372</xdr:rowOff>
    </xdr:from>
    <xdr:to>
      <xdr:col>7</xdr:col>
      <xdr:colOff>241300</xdr:colOff>
      <xdr:row>36</xdr:row>
      <xdr:rowOff>123372</xdr:rowOff>
    </xdr:to>
    <xdr:cxnSp macro="">
      <xdr:nvCxnSpPr>
        <xdr:cNvPr id="69" name="直線コネクタ 68"/>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92528</xdr:rowOff>
    </xdr:from>
    <xdr:to>
      <xdr:col>7</xdr:col>
      <xdr:colOff>152400</xdr:colOff>
      <xdr:row>40</xdr:row>
      <xdr:rowOff>92528</xdr:rowOff>
    </xdr:to>
    <xdr:cxnSp macro="">
      <xdr:nvCxnSpPr>
        <xdr:cNvPr id="70" name="直線コネクタ 69"/>
        <xdr:cNvCxnSpPr/>
      </xdr:nvCxnSpPr>
      <xdr:spPr>
        <a:xfrm>
          <a:off x="4114800" y="69505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66420</xdr:rowOff>
    </xdr:from>
    <xdr:ext cx="762000" cy="259045"/>
    <xdr:sp macro="" textlink="">
      <xdr:nvSpPr>
        <xdr:cNvPr id="71" name="財政力平均値テキスト"/>
        <xdr:cNvSpPr txBox="1"/>
      </xdr:nvSpPr>
      <xdr:spPr>
        <a:xfrm>
          <a:off x="5041900" y="70958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0.79</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94343</xdr:rowOff>
    </xdr:from>
    <xdr:to>
      <xdr:col>7</xdr:col>
      <xdr:colOff>203200</xdr:colOff>
      <xdr:row>42</xdr:row>
      <xdr:rowOff>24493</xdr:rowOff>
    </xdr:to>
    <xdr:sp macro="" textlink="">
      <xdr:nvSpPr>
        <xdr:cNvPr id="72" name="フローチャート : 判断 71"/>
        <xdr:cNvSpPr/>
      </xdr:nvSpPr>
      <xdr:spPr>
        <a:xfrm>
          <a:off x="49022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92528</xdr:rowOff>
    </xdr:from>
    <xdr:to>
      <xdr:col>6</xdr:col>
      <xdr:colOff>0</xdr:colOff>
      <xdr:row>40</xdr:row>
      <xdr:rowOff>109765</xdr:rowOff>
    </xdr:to>
    <xdr:cxnSp macro="">
      <xdr:nvCxnSpPr>
        <xdr:cNvPr id="73" name="直線コネクタ 72"/>
        <xdr:cNvCxnSpPr/>
      </xdr:nvCxnSpPr>
      <xdr:spPr>
        <a:xfrm flipV="1">
          <a:off x="3225800" y="69505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111578</xdr:rowOff>
    </xdr:from>
    <xdr:to>
      <xdr:col>6</xdr:col>
      <xdr:colOff>50800</xdr:colOff>
      <xdr:row>42</xdr:row>
      <xdr:rowOff>41728</xdr:rowOff>
    </xdr:to>
    <xdr:sp macro="" textlink="">
      <xdr:nvSpPr>
        <xdr:cNvPr id="74" name="フローチャート : 判断 73"/>
        <xdr:cNvSpPr/>
      </xdr:nvSpPr>
      <xdr:spPr>
        <a:xfrm>
          <a:off x="4064000" y="714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26505</xdr:rowOff>
    </xdr:from>
    <xdr:ext cx="736600" cy="259045"/>
    <xdr:sp macro="" textlink="">
      <xdr:nvSpPr>
        <xdr:cNvPr id="75" name="テキスト ボックス 74"/>
        <xdr:cNvSpPr txBox="1"/>
      </xdr:nvSpPr>
      <xdr:spPr>
        <a:xfrm>
          <a:off x="3733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109765</xdr:rowOff>
    </xdr:from>
    <xdr:to>
      <xdr:col>4</xdr:col>
      <xdr:colOff>482600</xdr:colOff>
      <xdr:row>40</xdr:row>
      <xdr:rowOff>109765</xdr:rowOff>
    </xdr:to>
    <xdr:cxnSp macro="">
      <xdr:nvCxnSpPr>
        <xdr:cNvPr id="76" name="直線コネクタ 75"/>
        <xdr:cNvCxnSpPr/>
      </xdr:nvCxnSpPr>
      <xdr:spPr>
        <a:xfrm>
          <a:off x="2336800" y="6967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42635</xdr:rowOff>
    </xdr:from>
    <xdr:to>
      <xdr:col>4</xdr:col>
      <xdr:colOff>533400</xdr:colOff>
      <xdr:row>41</xdr:row>
      <xdr:rowOff>144235</xdr:rowOff>
    </xdr:to>
    <xdr:sp macro="" textlink="">
      <xdr:nvSpPr>
        <xdr:cNvPr id="77" name="フローチャート : 判断 76"/>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129012</xdr:rowOff>
    </xdr:from>
    <xdr:ext cx="762000" cy="259045"/>
    <xdr:sp macro="" textlink="">
      <xdr:nvSpPr>
        <xdr:cNvPr id="78" name="テキスト ボックス 77"/>
        <xdr:cNvSpPr txBox="1"/>
      </xdr:nvSpPr>
      <xdr:spPr>
        <a:xfrm>
          <a:off x="2844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109765</xdr:rowOff>
    </xdr:from>
    <xdr:to>
      <xdr:col>3</xdr:col>
      <xdr:colOff>279400</xdr:colOff>
      <xdr:row>40</xdr:row>
      <xdr:rowOff>127000</xdr:rowOff>
    </xdr:to>
    <xdr:cxnSp macro="">
      <xdr:nvCxnSpPr>
        <xdr:cNvPr id="79" name="直線コネクタ 78"/>
        <xdr:cNvCxnSpPr/>
      </xdr:nvCxnSpPr>
      <xdr:spPr>
        <a:xfrm flipV="1">
          <a:off x="1447800" y="696776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59872</xdr:rowOff>
    </xdr:from>
    <xdr:to>
      <xdr:col>3</xdr:col>
      <xdr:colOff>330200</xdr:colOff>
      <xdr:row>41</xdr:row>
      <xdr:rowOff>161472</xdr:rowOff>
    </xdr:to>
    <xdr:sp macro="" textlink="">
      <xdr:nvSpPr>
        <xdr:cNvPr id="80" name="フローチャート : 判断 79"/>
        <xdr:cNvSpPr/>
      </xdr:nvSpPr>
      <xdr:spPr>
        <a:xfrm>
          <a:off x="2286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146249</xdr:rowOff>
    </xdr:from>
    <xdr:ext cx="762000" cy="259045"/>
    <xdr:sp macro="" textlink="">
      <xdr:nvSpPr>
        <xdr:cNvPr id="81" name="テキスト ボックス 80"/>
        <xdr:cNvSpPr txBox="1"/>
      </xdr:nvSpPr>
      <xdr:spPr>
        <a:xfrm>
          <a:off x="1955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2" name="フローチャート : 判断 81"/>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146249</xdr:rowOff>
    </xdr:from>
    <xdr:ext cx="762000" cy="259045"/>
    <xdr:sp macro="" textlink="">
      <xdr:nvSpPr>
        <xdr:cNvPr id="83" name="テキスト ボックス 82"/>
        <xdr:cNvSpPr txBox="1"/>
      </xdr:nvSpPr>
      <xdr:spPr>
        <a:xfrm>
          <a:off x="10668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40</xdr:row>
      <xdr:rowOff>41728</xdr:rowOff>
    </xdr:from>
    <xdr:to>
      <xdr:col>7</xdr:col>
      <xdr:colOff>203200</xdr:colOff>
      <xdr:row>40</xdr:row>
      <xdr:rowOff>143328</xdr:rowOff>
    </xdr:to>
    <xdr:sp macro="" textlink="">
      <xdr:nvSpPr>
        <xdr:cNvPr id="89" name="円/楕円 88"/>
        <xdr:cNvSpPr/>
      </xdr:nvSpPr>
      <xdr:spPr>
        <a:xfrm>
          <a:off x="49022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58255</xdr:rowOff>
    </xdr:from>
    <xdr:ext cx="762000" cy="259045"/>
    <xdr:sp macro="" textlink="">
      <xdr:nvSpPr>
        <xdr:cNvPr id="90" name="財政力該当値テキスト"/>
        <xdr:cNvSpPr txBox="1"/>
      </xdr:nvSpPr>
      <xdr:spPr>
        <a:xfrm>
          <a:off x="5041900" y="674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41728</xdr:rowOff>
    </xdr:from>
    <xdr:to>
      <xdr:col>6</xdr:col>
      <xdr:colOff>50800</xdr:colOff>
      <xdr:row>40</xdr:row>
      <xdr:rowOff>143328</xdr:rowOff>
    </xdr:to>
    <xdr:sp macro="" textlink="">
      <xdr:nvSpPr>
        <xdr:cNvPr id="91" name="円/楕円 90"/>
        <xdr:cNvSpPr/>
      </xdr:nvSpPr>
      <xdr:spPr>
        <a:xfrm>
          <a:off x="4064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153505</xdr:rowOff>
    </xdr:from>
    <xdr:ext cx="736600" cy="259045"/>
    <xdr:sp macro="" textlink="">
      <xdr:nvSpPr>
        <xdr:cNvPr id="92" name="テキスト ボックス 91"/>
        <xdr:cNvSpPr txBox="1"/>
      </xdr:nvSpPr>
      <xdr:spPr>
        <a:xfrm>
          <a:off x="3733800" y="6668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0.92</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58965</xdr:rowOff>
    </xdr:from>
    <xdr:to>
      <xdr:col>4</xdr:col>
      <xdr:colOff>533400</xdr:colOff>
      <xdr:row>40</xdr:row>
      <xdr:rowOff>160565</xdr:rowOff>
    </xdr:to>
    <xdr:sp macro="" textlink="">
      <xdr:nvSpPr>
        <xdr:cNvPr id="93" name="円/楕円 92"/>
        <xdr:cNvSpPr/>
      </xdr:nvSpPr>
      <xdr:spPr>
        <a:xfrm>
          <a:off x="3175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170742</xdr:rowOff>
    </xdr:from>
    <xdr:ext cx="762000" cy="259045"/>
    <xdr:sp macro="" textlink="">
      <xdr:nvSpPr>
        <xdr:cNvPr id="94" name="テキスト ボックス 93"/>
        <xdr:cNvSpPr txBox="1"/>
      </xdr:nvSpPr>
      <xdr:spPr>
        <a:xfrm>
          <a:off x="2844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58965</xdr:rowOff>
    </xdr:from>
    <xdr:to>
      <xdr:col>3</xdr:col>
      <xdr:colOff>330200</xdr:colOff>
      <xdr:row>40</xdr:row>
      <xdr:rowOff>160565</xdr:rowOff>
    </xdr:to>
    <xdr:sp macro="" textlink="">
      <xdr:nvSpPr>
        <xdr:cNvPr id="95" name="円/楕円 94"/>
        <xdr:cNvSpPr/>
      </xdr:nvSpPr>
      <xdr:spPr>
        <a:xfrm>
          <a:off x="2286000" y="691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170742</xdr:rowOff>
    </xdr:from>
    <xdr:ext cx="762000" cy="259045"/>
    <xdr:sp macro="" textlink="">
      <xdr:nvSpPr>
        <xdr:cNvPr id="96" name="テキスト ボックス 95"/>
        <xdr:cNvSpPr txBox="1"/>
      </xdr:nvSpPr>
      <xdr:spPr>
        <a:xfrm>
          <a:off x="1955800" y="668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76200</xdr:rowOff>
    </xdr:from>
    <xdr:to>
      <xdr:col>2</xdr:col>
      <xdr:colOff>127000</xdr:colOff>
      <xdr:row>41</xdr:row>
      <xdr:rowOff>6350</xdr:rowOff>
    </xdr:to>
    <xdr:sp macro="" textlink="">
      <xdr:nvSpPr>
        <xdr:cNvPr id="97" name="円/楕円 96"/>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16527</xdr:rowOff>
    </xdr:from>
    <xdr:ext cx="762000" cy="259045"/>
    <xdr:sp macro="" textlink="">
      <xdr:nvSpPr>
        <xdr:cNvPr id="98" name="テキスト ボックス 97"/>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分母となる経常一般財源は、市民税や固定資産税などの地方税や自動車取得税交付金などが増となったものの、地方消費税交付金や地方交付税が減となったため</a:t>
          </a:r>
          <a:r>
            <a:rPr lang="en-US" altLang="ja-JP" sz="1100" b="0" i="0" baseline="0">
              <a:solidFill>
                <a:schemeClr val="dk1"/>
              </a:solidFill>
              <a:effectLst/>
              <a:latin typeface="+mn-lt"/>
              <a:ea typeface="+mn-ea"/>
              <a:cs typeface="+mn-cs"/>
            </a:rPr>
            <a:t>9.0</a:t>
          </a:r>
          <a:r>
            <a:rPr lang="ja-JP" altLang="ja-JP" sz="1100" b="0" i="0" baseline="0">
              <a:solidFill>
                <a:schemeClr val="dk1"/>
              </a:solidFill>
              <a:effectLst/>
              <a:latin typeface="+mn-lt"/>
              <a:ea typeface="+mn-ea"/>
              <a:cs typeface="+mn-cs"/>
            </a:rPr>
            <a:t>％減となっている。また、分子となる経常経費充当一般財源においては、償還が完了した事業債や、近年の低金利により借入れした事業債の利払い額の減少などにより、公債費が減となったものの、子ども・子育て支援新制度に伴う子ども・子育て支援給付費の増などにより</a:t>
          </a:r>
          <a:r>
            <a:rPr lang="en-US" altLang="ja-JP" sz="1100" b="0" i="0" baseline="0">
              <a:solidFill>
                <a:schemeClr val="dk1"/>
              </a:solidFill>
              <a:effectLst/>
              <a:latin typeface="+mn-lt"/>
              <a:ea typeface="+mn-ea"/>
              <a:cs typeface="+mn-cs"/>
            </a:rPr>
            <a:t>5.9</a:t>
          </a:r>
          <a:r>
            <a:rPr lang="ja-JP" altLang="ja-JP" sz="1100" b="0" i="0" baseline="0">
              <a:solidFill>
                <a:schemeClr val="dk1"/>
              </a:solidFill>
              <a:effectLst/>
              <a:latin typeface="+mn-lt"/>
              <a:ea typeface="+mn-ea"/>
              <a:cs typeface="+mn-cs"/>
            </a:rPr>
            <a:t>％の増となったことから、経常収支比率が</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ポイント上昇した。</a:t>
          </a:r>
          <a:endParaRPr lang="ja-JP" altLang="ja-JP" sz="1400">
            <a:effectLst/>
          </a:endParaRPr>
        </a:p>
        <a:p>
          <a:pPr rtl="0"/>
          <a:r>
            <a:rPr lang="ja-JP" altLang="ja-JP" sz="1100" b="0" i="0" baseline="0">
              <a:solidFill>
                <a:schemeClr val="dk1"/>
              </a:solidFill>
              <a:effectLst/>
              <a:latin typeface="+mn-lt"/>
              <a:ea typeface="+mn-ea"/>
              <a:cs typeface="+mn-cs"/>
            </a:rPr>
            <a:t>　引き続き、物件費等の経常経費の抑制に努めるとともに、税をはじめ使用料等の自主財源の確保に努めていく。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136525</xdr:rowOff>
    </xdr:from>
    <xdr:to>
      <xdr:col>7</xdr:col>
      <xdr:colOff>152400</xdr:colOff>
      <xdr:row>67</xdr:row>
      <xdr:rowOff>148379</xdr:rowOff>
    </xdr:to>
    <xdr:cxnSp macro="">
      <xdr:nvCxnSpPr>
        <xdr:cNvPr id="128" name="直線コネクタ 127"/>
        <xdr:cNvCxnSpPr/>
      </xdr:nvCxnSpPr>
      <xdr:spPr>
        <a:xfrm flipV="1">
          <a:off x="4953000" y="10252075"/>
          <a:ext cx="0" cy="13834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120456</xdr:rowOff>
    </xdr:from>
    <xdr:ext cx="762000" cy="259045"/>
    <xdr:sp macro="" textlink="">
      <xdr:nvSpPr>
        <xdr:cNvPr id="129" name="財政構造の弾力性最小値テキスト"/>
        <xdr:cNvSpPr txBox="1"/>
      </xdr:nvSpPr>
      <xdr:spPr>
        <a:xfrm>
          <a:off x="5041900" y="11607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7</xdr:col>
      <xdr:colOff>63500</xdr:colOff>
      <xdr:row>67</xdr:row>
      <xdr:rowOff>148379</xdr:rowOff>
    </xdr:from>
    <xdr:to>
      <xdr:col>7</xdr:col>
      <xdr:colOff>241300</xdr:colOff>
      <xdr:row>67</xdr:row>
      <xdr:rowOff>148379</xdr:rowOff>
    </xdr:to>
    <xdr:cxnSp macro="">
      <xdr:nvCxnSpPr>
        <xdr:cNvPr id="130" name="直線コネクタ 129"/>
        <xdr:cNvCxnSpPr/>
      </xdr:nvCxnSpPr>
      <xdr:spPr>
        <a:xfrm>
          <a:off x="4864100" y="11635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51452</xdr:rowOff>
    </xdr:from>
    <xdr:ext cx="762000" cy="259045"/>
    <xdr:sp macro="" textlink="">
      <xdr:nvSpPr>
        <xdr:cNvPr id="131" name="財政構造の弾力性最大値テキスト"/>
        <xdr:cNvSpPr txBox="1"/>
      </xdr:nvSpPr>
      <xdr:spPr>
        <a:xfrm>
          <a:off x="5041900" y="999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7</xdr:col>
      <xdr:colOff>63500</xdr:colOff>
      <xdr:row>59</xdr:row>
      <xdr:rowOff>136525</xdr:rowOff>
    </xdr:from>
    <xdr:to>
      <xdr:col>7</xdr:col>
      <xdr:colOff>241300</xdr:colOff>
      <xdr:row>59</xdr:row>
      <xdr:rowOff>136525</xdr:rowOff>
    </xdr:to>
    <xdr:cxnSp macro="">
      <xdr:nvCxnSpPr>
        <xdr:cNvPr id="132" name="直線コネクタ 131"/>
        <xdr:cNvCxnSpPr/>
      </xdr:nvCxnSpPr>
      <xdr:spPr>
        <a:xfrm>
          <a:off x="4864100" y="10252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139912</xdr:rowOff>
    </xdr:from>
    <xdr:to>
      <xdr:col>7</xdr:col>
      <xdr:colOff>152400</xdr:colOff>
      <xdr:row>65</xdr:row>
      <xdr:rowOff>20744</xdr:rowOff>
    </xdr:to>
    <xdr:cxnSp macro="">
      <xdr:nvCxnSpPr>
        <xdr:cNvPr id="133" name="直線コネクタ 132"/>
        <xdr:cNvCxnSpPr/>
      </xdr:nvCxnSpPr>
      <xdr:spPr>
        <a:xfrm>
          <a:off x="4114800" y="11112712"/>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50606</xdr:rowOff>
    </xdr:from>
    <xdr:ext cx="762000" cy="259045"/>
    <xdr:sp macro="" textlink="">
      <xdr:nvSpPr>
        <xdr:cNvPr id="134" name="財政構造の弾力性平均値テキスト"/>
        <xdr:cNvSpPr txBox="1"/>
      </xdr:nvSpPr>
      <xdr:spPr>
        <a:xfrm>
          <a:off x="5041900" y="111948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91.9</a:t>
          </a:r>
          <a:endParaRPr kumimoji="1" lang="ja-JP" altLang="en-US" sz="1000" b="1">
            <a:solidFill>
              <a:srgbClr val="000080"/>
            </a:solidFill>
            <a:latin typeface="ＭＳ Ｐゴシック"/>
          </a:endParaRPr>
        </a:p>
      </xdr:txBody>
    </xdr:sp>
    <xdr:clientData/>
  </xdr:oneCellAnchor>
  <xdr:twoCellAnchor>
    <xdr:from>
      <xdr:col>7</xdr:col>
      <xdr:colOff>101600</xdr:colOff>
      <xdr:row>65</xdr:row>
      <xdr:rowOff>78529</xdr:rowOff>
    </xdr:from>
    <xdr:to>
      <xdr:col>7</xdr:col>
      <xdr:colOff>203200</xdr:colOff>
      <xdr:row>66</xdr:row>
      <xdr:rowOff>8679</xdr:rowOff>
    </xdr:to>
    <xdr:sp macro="" textlink="">
      <xdr:nvSpPr>
        <xdr:cNvPr id="135" name="フローチャート : 判断 134"/>
        <xdr:cNvSpPr/>
      </xdr:nvSpPr>
      <xdr:spPr>
        <a:xfrm>
          <a:off x="4902200" y="1122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139912</xdr:rowOff>
    </xdr:from>
    <xdr:to>
      <xdr:col>6</xdr:col>
      <xdr:colOff>0</xdr:colOff>
      <xdr:row>65</xdr:row>
      <xdr:rowOff>8679</xdr:rowOff>
    </xdr:to>
    <xdr:cxnSp macro="">
      <xdr:nvCxnSpPr>
        <xdr:cNvPr id="136" name="直線コネクタ 135"/>
        <xdr:cNvCxnSpPr/>
      </xdr:nvCxnSpPr>
      <xdr:spPr>
        <a:xfrm flipV="1">
          <a:off x="3225800" y="1111271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153458</xdr:rowOff>
    </xdr:from>
    <xdr:to>
      <xdr:col>6</xdr:col>
      <xdr:colOff>50800</xdr:colOff>
      <xdr:row>65</xdr:row>
      <xdr:rowOff>83608</xdr:rowOff>
    </xdr:to>
    <xdr:sp macro="" textlink="">
      <xdr:nvSpPr>
        <xdr:cNvPr id="137" name="フローチャート : 判断 136"/>
        <xdr:cNvSpPr/>
      </xdr:nvSpPr>
      <xdr:spPr>
        <a:xfrm>
          <a:off x="4064000" y="1112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68385</xdr:rowOff>
    </xdr:from>
    <xdr:ext cx="736600" cy="259045"/>
    <xdr:sp macro="" textlink="">
      <xdr:nvSpPr>
        <xdr:cNvPr id="138" name="テキスト ボックス 137"/>
        <xdr:cNvSpPr txBox="1"/>
      </xdr:nvSpPr>
      <xdr:spPr>
        <a:xfrm>
          <a:off x="3733800" y="1121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4656</xdr:rowOff>
    </xdr:from>
    <xdr:to>
      <xdr:col>4</xdr:col>
      <xdr:colOff>482600</xdr:colOff>
      <xdr:row>65</xdr:row>
      <xdr:rowOff>8679</xdr:rowOff>
    </xdr:to>
    <xdr:cxnSp macro="">
      <xdr:nvCxnSpPr>
        <xdr:cNvPr id="139" name="直線コネクタ 138"/>
        <xdr:cNvCxnSpPr/>
      </xdr:nvCxnSpPr>
      <xdr:spPr>
        <a:xfrm>
          <a:off x="2336800" y="11148906"/>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65</xdr:row>
      <xdr:rowOff>54398</xdr:rowOff>
    </xdr:from>
    <xdr:to>
      <xdr:col>4</xdr:col>
      <xdr:colOff>533400</xdr:colOff>
      <xdr:row>65</xdr:row>
      <xdr:rowOff>155998</xdr:rowOff>
    </xdr:to>
    <xdr:sp macro="" textlink="">
      <xdr:nvSpPr>
        <xdr:cNvPr id="140" name="フローチャート : 判断 139"/>
        <xdr:cNvSpPr/>
      </xdr:nvSpPr>
      <xdr:spPr>
        <a:xfrm>
          <a:off x="3175000" y="11198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140775</xdr:rowOff>
    </xdr:from>
    <xdr:ext cx="762000" cy="259045"/>
    <xdr:sp macro="" textlink="">
      <xdr:nvSpPr>
        <xdr:cNvPr id="141" name="テキスト ボックス 140"/>
        <xdr:cNvSpPr txBox="1"/>
      </xdr:nvSpPr>
      <xdr:spPr>
        <a:xfrm>
          <a:off x="2844800" y="112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55456</xdr:rowOff>
    </xdr:from>
    <xdr:to>
      <xdr:col>3</xdr:col>
      <xdr:colOff>279400</xdr:colOff>
      <xdr:row>65</xdr:row>
      <xdr:rowOff>4656</xdr:rowOff>
    </xdr:to>
    <xdr:cxnSp macro="">
      <xdr:nvCxnSpPr>
        <xdr:cNvPr id="142" name="直線コネクタ 141"/>
        <xdr:cNvCxnSpPr/>
      </xdr:nvCxnSpPr>
      <xdr:spPr>
        <a:xfrm>
          <a:off x="1447800" y="1102825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65</xdr:row>
      <xdr:rowOff>18204</xdr:rowOff>
    </xdr:from>
    <xdr:to>
      <xdr:col>3</xdr:col>
      <xdr:colOff>330200</xdr:colOff>
      <xdr:row>65</xdr:row>
      <xdr:rowOff>119804</xdr:rowOff>
    </xdr:to>
    <xdr:sp macro="" textlink="">
      <xdr:nvSpPr>
        <xdr:cNvPr id="143" name="フローチャート : 判断 142"/>
        <xdr:cNvSpPr/>
      </xdr:nvSpPr>
      <xdr:spPr>
        <a:xfrm>
          <a:off x="2286000" y="1116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104581</xdr:rowOff>
    </xdr:from>
    <xdr:ext cx="762000" cy="259045"/>
    <xdr:sp macro="" textlink="">
      <xdr:nvSpPr>
        <xdr:cNvPr id="144" name="テキスト ボックス 143"/>
        <xdr:cNvSpPr txBox="1"/>
      </xdr:nvSpPr>
      <xdr:spPr>
        <a:xfrm>
          <a:off x="1955800" y="112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22225</xdr:rowOff>
    </xdr:from>
    <xdr:to>
      <xdr:col>2</xdr:col>
      <xdr:colOff>127000</xdr:colOff>
      <xdr:row>65</xdr:row>
      <xdr:rowOff>123825</xdr:rowOff>
    </xdr:to>
    <xdr:sp macro="" textlink="">
      <xdr:nvSpPr>
        <xdr:cNvPr id="145" name="フローチャート : 判断 144"/>
        <xdr:cNvSpPr/>
      </xdr:nvSpPr>
      <xdr:spPr>
        <a:xfrm>
          <a:off x="1397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108602</xdr:rowOff>
    </xdr:from>
    <xdr:ext cx="762000" cy="259045"/>
    <xdr:sp macro="" textlink="">
      <xdr:nvSpPr>
        <xdr:cNvPr id="146" name="テキスト ボックス 145"/>
        <xdr:cNvSpPr txBox="1"/>
      </xdr:nvSpPr>
      <xdr:spPr>
        <a:xfrm>
          <a:off x="1066800" y="1125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141394</xdr:rowOff>
    </xdr:from>
    <xdr:to>
      <xdr:col>7</xdr:col>
      <xdr:colOff>203200</xdr:colOff>
      <xdr:row>65</xdr:row>
      <xdr:rowOff>71544</xdr:rowOff>
    </xdr:to>
    <xdr:sp macro="" textlink="">
      <xdr:nvSpPr>
        <xdr:cNvPr id="152" name="円/楕円 151"/>
        <xdr:cNvSpPr/>
      </xdr:nvSpPr>
      <xdr:spPr>
        <a:xfrm>
          <a:off x="4902200" y="1111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157921</xdr:rowOff>
    </xdr:from>
    <xdr:ext cx="762000" cy="259045"/>
    <xdr:sp macro="" textlink="">
      <xdr:nvSpPr>
        <xdr:cNvPr id="153" name="財政構造の弾力性該当値テキスト"/>
        <xdr:cNvSpPr txBox="1"/>
      </xdr:nvSpPr>
      <xdr:spPr>
        <a:xfrm>
          <a:off x="50419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89112</xdr:rowOff>
    </xdr:from>
    <xdr:to>
      <xdr:col>6</xdr:col>
      <xdr:colOff>50800</xdr:colOff>
      <xdr:row>65</xdr:row>
      <xdr:rowOff>19262</xdr:rowOff>
    </xdr:to>
    <xdr:sp macro="" textlink="">
      <xdr:nvSpPr>
        <xdr:cNvPr id="154" name="円/楕円 153"/>
        <xdr:cNvSpPr/>
      </xdr:nvSpPr>
      <xdr:spPr>
        <a:xfrm>
          <a:off x="4064000" y="11061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29439</xdr:rowOff>
    </xdr:from>
    <xdr:ext cx="736600" cy="259045"/>
    <xdr:sp macro="" textlink="">
      <xdr:nvSpPr>
        <xdr:cNvPr id="155" name="テキスト ボックス 154"/>
        <xdr:cNvSpPr txBox="1"/>
      </xdr:nvSpPr>
      <xdr:spPr>
        <a:xfrm>
          <a:off x="3733800" y="108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129329</xdr:rowOff>
    </xdr:from>
    <xdr:to>
      <xdr:col>4</xdr:col>
      <xdr:colOff>533400</xdr:colOff>
      <xdr:row>65</xdr:row>
      <xdr:rowOff>59479</xdr:rowOff>
    </xdr:to>
    <xdr:sp macro="" textlink="">
      <xdr:nvSpPr>
        <xdr:cNvPr id="156" name="円/楕円 155"/>
        <xdr:cNvSpPr/>
      </xdr:nvSpPr>
      <xdr:spPr>
        <a:xfrm>
          <a:off x="3175000" y="1110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69656</xdr:rowOff>
    </xdr:from>
    <xdr:ext cx="762000" cy="259045"/>
    <xdr:sp macro="" textlink="">
      <xdr:nvSpPr>
        <xdr:cNvPr id="157" name="テキスト ボックス 156"/>
        <xdr:cNvSpPr txBox="1"/>
      </xdr:nvSpPr>
      <xdr:spPr>
        <a:xfrm>
          <a:off x="2844800" y="10871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125306</xdr:rowOff>
    </xdr:from>
    <xdr:to>
      <xdr:col>3</xdr:col>
      <xdr:colOff>330200</xdr:colOff>
      <xdr:row>65</xdr:row>
      <xdr:rowOff>55456</xdr:rowOff>
    </xdr:to>
    <xdr:sp macro="" textlink="">
      <xdr:nvSpPr>
        <xdr:cNvPr id="158" name="円/楕円 157"/>
        <xdr:cNvSpPr/>
      </xdr:nvSpPr>
      <xdr:spPr>
        <a:xfrm>
          <a:off x="2286000" y="1109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65633</xdr:rowOff>
    </xdr:from>
    <xdr:ext cx="762000" cy="259045"/>
    <xdr:sp macro="" textlink="">
      <xdr:nvSpPr>
        <xdr:cNvPr id="159" name="テキスト ボックス 158"/>
        <xdr:cNvSpPr txBox="1"/>
      </xdr:nvSpPr>
      <xdr:spPr>
        <a:xfrm>
          <a:off x="1955800" y="10866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88.8</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4656</xdr:rowOff>
    </xdr:from>
    <xdr:to>
      <xdr:col>2</xdr:col>
      <xdr:colOff>127000</xdr:colOff>
      <xdr:row>64</xdr:row>
      <xdr:rowOff>106256</xdr:rowOff>
    </xdr:to>
    <xdr:sp macro="" textlink="">
      <xdr:nvSpPr>
        <xdr:cNvPr id="160" name="円/楕円 159"/>
        <xdr:cNvSpPr/>
      </xdr:nvSpPr>
      <xdr:spPr>
        <a:xfrm>
          <a:off x="1397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116433</xdr:rowOff>
    </xdr:from>
    <xdr:ext cx="762000" cy="259045"/>
    <xdr:sp macro="" textlink="">
      <xdr:nvSpPr>
        <xdr:cNvPr id="161" name="テキスト ボックス 160"/>
        <xdr:cNvSpPr txBox="1"/>
      </xdr:nvSpPr>
      <xdr:spPr>
        <a:xfrm>
          <a:off x="1066800" y="1074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[91,429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人口１人当たり人件費・物件費等決算額は、類似団体の全国平均を下回っている。人件費については、退職者の補充を最低限に抑え、再任用職員の活用を図ることにより総人件費抑制に努めている。今後も給与水準の適正化と人員の最適配分に努めていく。</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ja-JP" sz="1100">
              <a:solidFill>
                <a:schemeClr val="dk1"/>
              </a:solidFill>
              <a:effectLst/>
              <a:latin typeface="+mn-lt"/>
              <a:ea typeface="+mn-ea"/>
              <a:cs typeface="+mn-cs"/>
            </a:rPr>
            <a:t>物件費・維持補修費については、経常経費に対する配分予算や配分予算におけるマイナスシーリングの導入などにより節減に努めている。民間委託の推進など、物件費が増加する要因もあるが、今後も経常経費の節減に努め、人件費などを含むトータルコストを考慮し、行政運営に取り組む。</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7733</xdr:rowOff>
    </xdr:from>
    <xdr:to>
      <xdr:col>7</xdr:col>
      <xdr:colOff>152400</xdr:colOff>
      <xdr:row>89</xdr:row>
      <xdr:rowOff>48388</xdr:rowOff>
    </xdr:to>
    <xdr:cxnSp macro="">
      <xdr:nvCxnSpPr>
        <xdr:cNvPr id="191" name="直線コネクタ 190"/>
        <xdr:cNvCxnSpPr/>
      </xdr:nvCxnSpPr>
      <xdr:spPr>
        <a:xfrm flipV="1">
          <a:off x="4953000" y="13723733"/>
          <a:ext cx="0" cy="15837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20465</xdr:rowOff>
    </xdr:from>
    <xdr:ext cx="762000" cy="259045"/>
    <xdr:sp macro="" textlink="">
      <xdr:nvSpPr>
        <xdr:cNvPr id="192" name="人件費・物件費等の状況最小値テキスト"/>
        <xdr:cNvSpPr txBox="1"/>
      </xdr:nvSpPr>
      <xdr:spPr>
        <a:xfrm>
          <a:off x="5041900" y="1527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202,399</a:t>
          </a:r>
          <a:endParaRPr kumimoji="1" lang="ja-JP" altLang="en-US" sz="1000" b="1">
            <a:latin typeface="ＭＳ Ｐゴシック"/>
          </a:endParaRPr>
        </a:p>
      </xdr:txBody>
    </xdr:sp>
    <xdr:clientData/>
  </xdr:oneCellAnchor>
  <xdr:twoCellAnchor>
    <xdr:from>
      <xdr:col>7</xdr:col>
      <xdr:colOff>63500</xdr:colOff>
      <xdr:row>89</xdr:row>
      <xdr:rowOff>48388</xdr:rowOff>
    </xdr:from>
    <xdr:to>
      <xdr:col>7</xdr:col>
      <xdr:colOff>241300</xdr:colOff>
      <xdr:row>89</xdr:row>
      <xdr:rowOff>48388</xdr:rowOff>
    </xdr:to>
    <xdr:cxnSp macro="">
      <xdr:nvCxnSpPr>
        <xdr:cNvPr id="193" name="直線コネクタ 192"/>
        <xdr:cNvCxnSpPr/>
      </xdr:nvCxnSpPr>
      <xdr:spPr>
        <a:xfrm>
          <a:off x="4864100" y="15307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94110</xdr:rowOff>
    </xdr:from>
    <xdr:ext cx="762000" cy="259045"/>
    <xdr:sp macro="" textlink="">
      <xdr:nvSpPr>
        <xdr:cNvPr id="194" name="人件費・物件費等の状況最大値テキスト"/>
        <xdr:cNvSpPr txBox="1"/>
      </xdr:nvSpPr>
      <xdr:spPr>
        <a:xfrm>
          <a:off x="5041900" y="13467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84,261</a:t>
          </a:r>
          <a:endParaRPr kumimoji="1" lang="ja-JP" altLang="en-US" sz="1000" b="1">
            <a:latin typeface="ＭＳ Ｐゴシック"/>
          </a:endParaRPr>
        </a:p>
      </xdr:txBody>
    </xdr:sp>
    <xdr:clientData/>
  </xdr:oneCellAnchor>
  <xdr:twoCellAnchor>
    <xdr:from>
      <xdr:col>7</xdr:col>
      <xdr:colOff>63500</xdr:colOff>
      <xdr:row>80</xdr:row>
      <xdr:rowOff>7733</xdr:rowOff>
    </xdr:from>
    <xdr:to>
      <xdr:col>7</xdr:col>
      <xdr:colOff>241300</xdr:colOff>
      <xdr:row>80</xdr:row>
      <xdr:rowOff>7733</xdr:rowOff>
    </xdr:to>
    <xdr:cxnSp macro="">
      <xdr:nvCxnSpPr>
        <xdr:cNvPr id="195" name="直線コネクタ 194"/>
        <xdr:cNvCxnSpPr/>
      </xdr:nvCxnSpPr>
      <xdr:spPr>
        <a:xfrm>
          <a:off x="4864100" y="1372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103823</xdr:rowOff>
    </xdr:from>
    <xdr:to>
      <xdr:col>7</xdr:col>
      <xdr:colOff>152400</xdr:colOff>
      <xdr:row>80</xdr:row>
      <xdr:rowOff>125943</xdr:rowOff>
    </xdr:to>
    <xdr:cxnSp macro="">
      <xdr:nvCxnSpPr>
        <xdr:cNvPr id="196" name="直線コネクタ 195"/>
        <xdr:cNvCxnSpPr/>
      </xdr:nvCxnSpPr>
      <xdr:spPr>
        <a:xfrm flipV="1">
          <a:off x="4114800" y="13819823"/>
          <a:ext cx="838200" cy="2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56194</xdr:rowOff>
    </xdr:from>
    <xdr:ext cx="762000" cy="259045"/>
    <xdr:sp macro="" textlink="">
      <xdr:nvSpPr>
        <xdr:cNvPr id="197" name="人件費・物件費等の状況平均値テキスト"/>
        <xdr:cNvSpPr txBox="1"/>
      </xdr:nvSpPr>
      <xdr:spPr>
        <a:xfrm>
          <a:off x="5041900" y="1394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106,538</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84117</xdr:rowOff>
    </xdr:from>
    <xdr:to>
      <xdr:col>7</xdr:col>
      <xdr:colOff>203200</xdr:colOff>
      <xdr:row>82</xdr:row>
      <xdr:rowOff>14267</xdr:rowOff>
    </xdr:to>
    <xdr:sp macro="" textlink="">
      <xdr:nvSpPr>
        <xdr:cNvPr id="198" name="フローチャート : 判断 197"/>
        <xdr:cNvSpPr/>
      </xdr:nvSpPr>
      <xdr:spPr>
        <a:xfrm>
          <a:off x="4902200" y="1397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70724</xdr:rowOff>
    </xdr:from>
    <xdr:to>
      <xdr:col>6</xdr:col>
      <xdr:colOff>0</xdr:colOff>
      <xdr:row>80</xdr:row>
      <xdr:rowOff>125943</xdr:rowOff>
    </xdr:to>
    <xdr:cxnSp macro="">
      <xdr:nvCxnSpPr>
        <xdr:cNvPr id="199" name="直線コネクタ 198"/>
        <xdr:cNvCxnSpPr/>
      </xdr:nvCxnSpPr>
      <xdr:spPr>
        <a:xfrm>
          <a:off x="3225800" y="13786724"/>
          <a:ext cx="889000" cy="5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76302</xdr:rowOff>
    </xdr:from>
    <xdr:to>
      <xdr:col>6</xdr:col>
      <xdr:colOff>50800</xdr:colOff>
      <xdr:row>82</xdr:row>
      <xdr:rowOff>6452</xdr:rowOff>
    </xdr:to>
    <xdr:sp macro="" textlink="">
      <xdr:nvSpPr>
        <xdr:cNvPr id="200" name="フローチャート : 判断 199"/>
        <xdr:cNvSpPr/>
      </xdr:nvSpPr>
      <xdr:spPr>
        <a:xfrm>
          <a:off x="4064000" y="13963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162679</xdr:rowOff>
    </xdr:from>
    <xdr:ext cx="736600" cy="259045"/>
    <xdr:sp macro="" textlink="">
      <xdr:nvSpPr>
        <xdr:cNvPr id="201" name="テキスト ボックス 200"/>
        <xdr:cNvSpPr txBox="1"/>
      </xdr:nvSpPr>
      <xdr:spPr>
        <a:xfrm>
          <a:off x="3733800" y="14050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105,955</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14408</xdr:rowOff>
    </xdr:from>
    <xdr:to>
      <xdr:col>4</xdr:col>
      <xdr:colOff>482600</xdr:colOff>
      <xdr:row>80</xdr:row>
      <xdr:rowOff>70724</xdr:rowOff>
    </xdr:to>
    <xdr:cxnSp macro="">
      <xdr:nvCxnSpPr>
        <xdr:cNvPr id="202" name="直線コネクタ 201"/>
        <xdr:cNvCxnSpPr/>
      </xdr:nvCxnSpPr>
      <xdr:spPr>
        <a:xfrm>
          <a:off x="2336800" y="13730408"/>
          <a:ext cx="889000" cy="56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35455</xdr:rowOff>
    </xdr:from>
    <xdr:to>
      <xdr:col>4</xdr:col>
      <xdr:colOff>533400</xdr:colOff>
      <xdr:row>81</xdr:row>
      <xdr:rowOff>137055</xdr:rowOff>
    </xdr:to>
    <xdr:sp macro="" textlink="">
      <xdr:nvSpPr>
        <xdr:cNvPr id="203" name="フローチャート : 判断 202"/>
        <xdr:cNvSpPr/>
      </xdr:nvSpPr>
      <xdr:spPr>
        <a:xfrm>
          <a:off x="3175000" y="13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121832</xdr:rowOff>
    </xdr:from>
    <xdr:ext cx="762000" cy="259045"/>
    <xdr:sp macro="" textlink="">
      <xdr:nvSpPr>
        <xdr:cNvPr id="204" name="テキスト ボックス 203"/>
        <xdr:cNvSpPr txBox="1"/>
      </xdr:nvSpPr>
      <xdr:spPr>
        <a:xfrm>
          <a:off x="2844800" y="1400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7356</xdr:rowOff>
    </xdr:from>
    <xdr:to>
      <xdr:col>3</xdr:col>
      <xdr:colOff>279400</xdr:colOff>
      <xdr:row>80</xdr:row>
      <xdr:rowOff>14408</xdr:rowOff>
    </xdr:to>
    <xdr:cxnSp macro="">
      <xdr:nvCxnSpPr>
        <xdr:cNvPr id="205" name="直線コネクタ 204"/>
        <xdr:cNvCxnSpPr/>
      </xdr:nvCxnSpPr>
      <xdr:spPr>
        <a:xfrm>
          <a:off x="1447800" y="13723356"/>
          <a:ext cx="889000" cy="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136956</xdr:rowOff>
    </xdr:from>
    <xdr:to>
      <xdr:col>3</xdr:col>
      <xdr:colOff>330200</xdr:colOff>
      <xdr:row>81</xdr:row>
      <xdr:rowOff>67106</xdr:rowOff>
    </xdr:to>
    <xdr:sp macro="" textlink="">
      <xdr:nvSpPr>
        <xdr:cNvPr id="206" name="フローチャート : 判断 205"/>
        <xdr:cNvSpPr/>
      </xdr:nvSpPr>
      <xdr:spPr>
        <a:xfrm>
          <a:off x="2286000" y="1385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51883</xdr:rowOff>
    </xdr:from>
    <xdr:ext cx="762000" cy="259045"/>
    <xdr:sp macro="" textlink="">
      <xdr:nvSpPr>
        <xdr:cNvPr id="207" name="テキスト ボックス 206"/>
        <xdr:cNvSpPr txBox="1"/>
      </xdr:nvSpPr>
      <xdr:spPr>
        <a:xfrm>
          <a:off x="1955800" y="1393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157438</xdr:rowOff>
    </xdr:from>
    <xdr:to>
      <xdr:col>2</xdr:col>
      <xdr:colOff>127000</xdr:colOff>
      <xdr:row>81</xdr:row>
      <xdr:rowOff>87588</xdr:rowOff>
    </xdr:to>
    <xdr:sp macro="" textlink="">
      <xdr:nvSpPr>
        <xdr:cNvPr id="208" name="フローチャート : 判断 207"/>
        <xdr:cNvSpPr/>
      </xdr:nvSpPr>
      <xdr:spPr>
        <a:xfrm>
          <a:off x="1397000" y="1387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72365</xdr:rowOff>
    </xdr:from>
    <xdr:ext cx="762000" cy="259045"/>
    <xdr:sp macro="" textlink="">
      <xdr:nvSpPr>
        <xdr:cNvPr id="209" name="テキスト ボックス 208"/>
        <xdr:cNvSpPr txBox="1"/>
      </xdr:nvSpPr>
      <xdr:spPr>
        <a:xfrm>
          <a:off x="1066800" y="13959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53023</xdr:rowOff>
    </xdr:from>
    <xdr:to>
      <xdr:col>7</xdr:col>
      <xdr:colOff>203200</xdr:colOff>
      <xdr:row>80</xdr:row>
      <xdr:rowOff>154623</xdr:rowOff>
    </xdr:to>
    <xdr:sp macro="" textlink="">
      <xdr:nvSpPr>
        <xdr:cNvPr id="215" name="円/楕円 214"/>
        <xdr:cNvSpPr/>
      </xdr:nvSpPr>
      <xdr:spPr>
        <a:xfrm>
          <a:off x="4902200" y="1376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145750</xdr:rowOff>
    </xdr:from>
    <xdr:ext cx="762000" cy="259045"/>
    <xdr:sp macro="" textlink="">
      <xdr:nvSpPr>
        <xdr:cNvPr id="216" name="人件費・物件費等の状況該当値テキスト"/>
        <xdr:cNvSpPr txBox="1"/>
      </xdr:nvSpPr>
      <xdr:spPr>
        <a:xfrm>
          <a:off x="5041900" y="1369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91,429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75143</xdr:rowOff>
    </xdr:from>
    <xdr:to>
      <xdr:col>6</xdr:col>
      <xdr:colOff>50800</xdr:colOff>
      <xdr:row>81</xdr:row>
      <xdr:rowOff>5293</xdr:rowOff>
    </xdr:to>
    <xdr:sp macro="" textlink="">
      <xdr:nvSpPr>
        <xdr:cNvPr id="217" name="円/楕円 216"/>
        <xdr:cNvSpPr/>
      </xdr:nvSpPr>
      <xdr:spPr>
        <a:xfrm>
          <a:off x="4064000" y="13791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15470</xdr:rowOff>
    </xdr:from>
    <xdr:ext cx="736600" cy="259045"/>
    <xdr:sp macro="" textlink="">
      <xdr:nvSpPr>
        <xdr:cNvPr id="218" name="テキスト ボックス 217"/>
        <xdr:cNvSpPr txBox="1"/>
      </xdr:nvSpPr>
      <xdr:spPr>
        <a:xfrm>
          <a:off x="3733800" y="13560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93,079</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19924</xdr:rowOff>
    </xdr:from>
    <xdr:to>
      <xdr:col>4</xdr:col>
      <xdr:colOff>533400</xdr:colOff>
      <xdr:row>80</xdr:row>
      <xdr:rowOff>121524</xdr:rowOff>
    </xdr:to>
    <xdr:sp macro="" textlink="">
      <xdr:nvSpPr>
        <xdr:cNvPr id="219" name="円/楕円 218"/>
        <xdr:cNvSpPr/>
      </xdr:nvSpPr>
      <xdr:spPr>
        <a:xfrm>
          <a:off x="3175000" y="1373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131701</xdr:rowOff>
    </xdr:from>
    <xdr:ext cx="762000" cy="259045"/>
    <xdr:sp macro="" textlink="">
      <xdr:nvSpPr>
        <xdr:cNvPr id="220" name="テキスト ボックス 219"/>
        <xdr:cNvSpPr txBox="1"/>
      </xdr:nvSpPr>
      <xdr:spPr>
        <a:xfrm>
          <a:off x="2844800" y="1350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88,960</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135058</xdr:rowOff>
    </xdr:from>
    <xdr:to>
      <xdr:col>3</xdr:col>
      <xdr:colOff>330200</xdr:colOff>
      <xdr:row>80</xdr:row>
      <xdr:rowOff>65208</xdr:rowOff>
    </xdr:to>
    <xdr:sp macro="" textlink="">
      <xdr:nvSpPr>
        <xdr:cNvPr id="221" name="円/楕円 220"/>
        <xdr:cNvSpPr/>
      </xdr:nvSpPr>
      <xdr:spPr>
        <a:xfrm>
          <a:off x="2286000" y="1367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75385</xdr:rowOff>
    </xdr:from>
    <xdr:ext cx="762000" cy="259045"/>
    <xdr:sp macro="" textlink="">
      <xdr:nvSpPr>
        <xdr:cNvPr id="222" name="テキスト ボックス 221"/>
        <xdr:cNvSpPr txBox="1"/>
      </xdr:nvSpPr>
      <xdr:spPr>
        <a:xfrm>
          <a:off x="1955800" y="13448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84,759</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128006</xdr:rowOff>
    </xdr:from>
    <xdr:to>
      <xdr:col>2</xdr:col>
      <xdr:colOff>127000</xdr:colOff>
      <xdr:row>80</xdr:row>
      <xdr:rowOff>58156</xdr:rowOff>
    </xdr:to>
    <xdr:sp macro="" textlink="">
      <xdr:nvSpPr>
        <xdr:cNvPr id="223" name="円/楕円 222"/>
        <xdr:cNvSpPr/>
      </xdr:nvSpPr>
      <xdr:spPr>
        <a:xfrm>
          <a:off x="1397000" y="13672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68333</xdr:rowOff>
    </xdr:from>
    <xdr:ext cx="762000" cy="259045"/>
    <xdr:sp macro="" textlink="">
      <xdr:nvSpPr>
        <xdr:cNvPr id="224" name="テキスト ボックス 223"/>
        <xdr:cNvSpPr txBox="1"/>
      </xdr:nvSpPr>
      <xdr:spPr>
        <a:xfrm>
          <a:off x="1066800" y="1344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[103.7]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　類似団体の全国平均との差は前年度の</a:t>
          </a:r>
          <a:r>
            <a:rPr kumimoji="1" lang="en-US" altLang="ja-JP" sz="1100" b="0" i="0" baseline="0">
              <a:solidFill>
                <a:schemeClr val="dk1"/>
              </a:solidFill>
              <a:effectLst/>
              <a:latin typeface="+mn-lt"/>
              <a:ea typeface="+mn-ea"/>
              <a:cs typeface="+mn-cs"/>
            </a:rPr>
            <a:t>3.6</a:t>
          </a:r>
          <a:r>
            <a:rPr kumimoji="1" lang="ja-JP" altLang="ja-JP" sz="1100" b="0" i="0" baseline="0">
              <a:solidFill>
                <a:schemeClr val="dk1"/>
              </a:solidFill>
              <a:effectLst/>
              <a:latin typeface="+mn-lt"/>
              <a:ea typeface="+mn-ea"/>
              <a:cs typeface="+mn-cs"/>
            </a:rPr>
            <a:t>ポイントから</a:t>
          </a:r>
          <a:r>
            <a:rPr kumimoji="1" lang="en-US" altLang="ja-JP" sz="1100" b="0" i="0" baseline="0">
              <a:solidFill>
                <a:schemeClr val="dk1"/>
              </a:solidFill>
              <a:effectLst/>
              <a:latin typeface="+mn-lt"/>
              <a:ea typeface="+mn-ea"/>
              <a:cs typeface="+mn-cs"/>
            </a:rPr>
            <a:t>3.5</a:t>
          </a:r>
          <a:r>
            <a:rPr kumimoji="1" lang="ja-JP" altLang="ja-JP" sz="1100" b="0" i="0" baseline="0">
              <a:solidFill>
                <a:schemeClr val="dk1"/>
              </a:solidFill>
              <a:effectLst/>
              <a:latin typeface="+mn-lt"/>
              <a:ea typeface="+mn-ea"/>
              <a:cs typeface="+mn-cs"/>
            </a:rPr>
            <a:t>ポイントに若干縮小しているが、類似団体の全国平均を上回り</a:t>
          </a:r>
          <a:r>
            <a:rPr kumimoji="1" lang="en-US" altLang="ja-JP" sz="1100" b="0" i="0" baseline="0">
              <a:solidFill>
                <a:schemeClr val="dk1"/>
              </a:solidFill>
              <a:effectLst/>
              <a:latin typeface="+mn-lt"/>
              <a:ea typeface="+mn-ea"/>
              <a:cs typeface="+mn-cs"/>
            </a:rPr>
            <a:t>103.7</a:t>
          </a:r>
          <a:r>
            <a:rPr kumimoji="1" lang="ja-JP" altLang="ja-JP" sz="1100" b="0" i="0" baseline="0">
              <a:solidFill>
                <a:schemeClr val="dk1"/>
              </a:solidFill>
              <a:effectLst/>
              <a:latin typeface="+mn-lt"/>
              <a:ea typeface="+mn-ea"/>
              <a:cs typeface="+mn-cs"/>
            </a:rPr>
            <a:t>となっている。職員の給与については、民間準拠を基本とする人事院勧告に基づいて、水準の適正化を図ることとしており、今後も、人事院勧告に準拠することを基本に社会経済情勢の変化や他の地方公共団体の動向等を考慮しつつ、引き続き適正な給与水準を維持できるよう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116839</xdr:rowOff>
    </xdr:from>
    <xdr:to>
      <xdr:col>24</xdr:col>
      <xdr:colOff>558800</xdr:colOff>
      <xdr:row>85</xdr:row>
      <xdr:rowOff>147574</xdr:rowOff>
    </xdr:to>
    <xdr:cxnSp macro="">
      <xdr:nvCxnSpPr>
        <xdr:cNvPr id="251" name="直線コネクタ 250"/>
        <xdr:cNvCxnSpPr/>
      </xdr:nvCxnSpPr>
      <xdr:spPr>
        <a:xfrm flipV="1">
          <a:off x="17018000" y="13832839"/>
          <a:ext cx="0" cy="8879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119651</xdr:rowOff>
    </xdr:from>
    <xdr:ext cx="762000" cy="259045"/>
    <xdr:sp macro="" textlink="">
      <xdr:nvSpPr>
        <xdr:cNvPr id="252" name="給与水準   （国との比較）最小値テキスト"/>
        <xdr:cNvSpPr txBox="1"/>
      </xdr:nvSpPr>
      <xdr:spPr>
        <a:xfrm>
          <a:off x="17106900" y="1469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85</xdr:row>
      <xdr:rowOff>147574</xdr:rowOff>
    </xdr:from>
    <xdr:to>
      <xdr:col>24</xdr:col>
      <xdr:colOff>647700</xdr:colOff>
      <xdr:row>85</xdr:row>
      <xdr:rowOff>147574</xdr:rowOff>
    </xdr:to>
    <xdr:cxnSp macro="">
      <xdr:nvCxnSpPr>
        <xdr:cNvPr id="253" name="直線コネクタ 252"/>
        <xdr:cNvCxnSpPr/>
      </xdr:nvCxnSpPr>
      <xdr:spPr>
        <a:xfrm>
          <a:off x="16929100" y="14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31766</xdr:rowOff>
    </xdr:from>
    <xdr:ext cx="762000" cy="259045"/>
    <xdr:sp macro="" textlink="">
      <xdr:nvSpPr>
        <xdr:cNvPr id="254"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94.5</a:t>
          </a:r>
          <a:endParaRPr kumimoji="1" lang="ja-JP" altLang="en-US" sz="1000" b="1">
            <a:latin typeface="ＭＳ Ｐゴシック"/>
          </a:endParaRPr>
        </a:p>
      </xdr:txBody>
    </xdr:sp>
    <xdr:clientData/>
  </xdr:oneCellAnchor>
  <xdr:twoCellAnchor>
    <xdr:from>
      <xdr:col>24</xdr:col>
      <xdr:colOff>469900</xdr:colOff>
      <xdr:row>80</xdr:row>
      <xdr:rowOff>116839</xdr:rowOff>
    </xdr:from>
    <xdr:to>
      <xdr:col>24</xdr:col>
      <xdr:colOff>647700</xdr:colOff>
      <xdr:row>80</xdr:row>
      <xdr:rowOff>116839</xdr:rowOff>
    </xdr:to>
    <xdr:cxnSp macro="">
      <xdr:nvCxnSpPr>
        <xdr:cNvPr id="255" name="直線コネクタ 254"/>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147574</xdr:rowOff>
    </xdr:from>
    <xdr:to>
      <xdr:col>24</xdr:col>
      <xdr:colOff>558800</xdr:colOff>
      <xdr:row>86</xdr:row>
      <xdr:rowOff>14732</xdr:rowOff>
    </xdr:to>
    <xdr:cxnSp macro="">
      <xdr:nvCxnSpPr>
        <xdr:cNvPr id="256" name="直線コネクタ 255"/>
        <xdr:cNvCxnSpPr/>
      </xdr:nvCxnSpPr>
      <xdr:spPr>
        <a:xfrm flipV="1">
          <a:off x="16179800" y="1472082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118381</xdr:rowOff>
    </xdr:from>
    <xdr:ext cx="762000" cy="259045"/>
    <xdr:sp macro="" textlink="">
      <xdr:nvSpPr>
        <xdr:cNvPr id="257" name="給与水準   （国との比較）平均値テキスト"/>
        <xdr:cNvSpPr txBox="1"/>
      </xdr:nvSpPr>
      <xdr:spPr>
        <a:xfrm>
          <a:off x="17106900" y="14177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101854</xdr:rowOff>
    </xdr:from>
    <xdr:to>
      <xdr:col>24</xdr:col>
      <xdr:colOff>609600</xdr:colOff>
      <xdr:row>84</xdr:row>
      <xdr:rowOff>32004</xdr:rowOff>
    </xdr:to>
    <xdr:sp macro="" textlink="">
      <xdr:nvSpPr>
        <xdr:cNvPr id="258" name="フローチャート : 判断 257"/>
        <xdr:cNvSpPr/>
      </xdr:nvSpPr>
      <xdr:spPr>
        <a:xfrm>
          <a:off x="16967200" y="143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80011</xdr:rowOff>
    </xdr:from>
    <xdr:to>
      <xdr:col>23</xdr:col>
      <xdr:colOff>406400</xdr:colOff>
      <xdr:row>86</xdr:row>
      <xdr:rowOff>14732</xdr:rowOff>
    </xdr:to>
    <xdr:cxnSp macro="">
      <xdr:nvCxnSpPr>
        <xdr:cNvPr id="259" name="直線コネクタ 258"/>
        <xdr:cNvCxnSpPr/>
      </xdr:nvCxnSpPr>
      <xdr:spPr>
        <a:xfrm>
          <a:off x="15290800" y="14653261"/>
          <a:ext cx="889000" cy="106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130811</xdr:rowOff>
    </xdr:from>
    <xdr:to>
      <xdr:col>23</xdr:col>
      <xdr:colOff>457200</xdr:colOff>
      <xdr:row>84</xdr:row>
      <xdr:rowOff>60961</xdr:rowOff>
    </xdr:to>
    <xdr:sp macro="" textlink="">
      <xdr:nvSpPr>
        <xdr:cNvPr id="260" name="フローチャート : 判断 259"/>
        <xdr:cNvSpPr/>
      </xdr:nvSpPr>
      <xdr:spPr>
        <a:xfrm>
          <a:off x="161290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71138</xdr:rowOff>
    </xdr:from>
    <xdr:ext cx="736600" cy="259045"/>
    <xdr:sp macro="" textlink="">
      <xdr:nvSpPr>
        <xdr:cNvPr id="261" name="テキスト ボックス 260"/>
        <xdr:cNvSpPr txBox="1"/>
      </xdr:nvSpPr>
      <xdr:spPr>
        <a:xfrm>
          <a:off x="15798800" y="1413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22098</xdr:rowOff>
    </xdr:from>
    <xdr:to>
      <xdr:col>22</xdr:col>
      <xdr:colOff>203200</xdr:colOff>
      <xdr:row>85</xdr:row>
      <xdr:rowOff>80011</xdr:rowOff>
    </xdr:to>
    <xdr:cxnSp macro="">
      <xdr:nvCxnSpPr>
        <xdr:cNvPr id="262" name="直線コネクタ 261"/>
        <xdr:cNvCxnSpPr/>
      </xdr:nvCxnSpPr>
      <xdr:spPr>
        <a:xfrm>
          <a:off x="14401800" y="14595348"/>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101854</xdr:rowOff>
    </xdr:from>
    <xdr:to>
      <xdr:col>22</xdr:col>
      <xdr:colOff>254000</xdr:colOff>
      <xdr:row>84</xdr:row>
      <xdr:rowOff>32004</xdr:rowOff>
    </xdr:to>
    <xdr:sp macro="" textlink="">
      <xdr:nvSpPr>
        <xdr:cNvPr id="263" name="フローチャート : 判断 262"/>
        <xdr:cNvSpPr/>
      </xdr:nvSpPr>
      <xdr:spPr>
        <a:xfrm>
          <a:off x="15240000" y="143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42181</xdr:rowOff>
    </xdr:from>
    <xdr:ext cx="762000" cy="259045"/>
    <xdr:sp macro="" textlink="">
      <xdr:nvSpPr>
        <xdr:cNvPr id="264" name="テキスト ボックス 263"/>
        <xdr:cNvSpPr txBox="1"/>
      </xdr:nvSpPr>
      <xdr:spPr>
        <a:xfrm>
          <a:off x="14909800" y="1410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22098</xdr:rowOff>
    </xdr:from>
    <xdr:to>
      <xdr:col>21</xdr:col>
      <xdr:colOff>0</xdr:colOff>
      <xdr:row>89</xdr:row>
      <xdr:rowOff>166370</xdr:rowOff>
    </xdr:to>
    <xdr:cxnSp macro="">
      <xdr:nvCxnSpPr>
        <xdr:cNvPr id="265" name="直線コネクタ 264"/>
        <xdr:cNvCxnSpPr/>
      </xdr:nvCxnSpPr>
      <xdr:spPr>
        <a:xfrm flipV="1">
          <a:off x="13512800" y="14595348"/>
          <a:ext cx="889000" cy="83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72898</xdr:rowOff>
    </xdr:from>
    <xdr:to>
      <xdr:col>21</xdr:col>
      <xdr:colOff>50800</xdr:colOff>
      <xdr:row>84</xdr:row>
      <xdr:rowOff>3048</xdr:rowOff>
    </xdr:to>
    <xdr:sp macro="" textlink="">
      <xdr:nvSpPr>
        <xdr:cNvPr id="266" name="フローチャート : 判断 265"/>
        <xdr:cNvSpPr/>
      </xdr:nvSpPr>
      <xdr:spPr>
        <a:xfrm>
          <a:off x="14351000" y="1430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13225</xdr:rowOff>
    </xdr:from>
    <xdr:ext cx="762000" cy="259045"/>
    <xdr:sp macro="" textlink="">
      <xdr:nvSpPr>
        <xdr:cNvPr id="267" name="テキスト ボックス 266"/>
        <xdr:cNvSpPr txBox="1"/>
      </xdr:nvSpPr>
      <xdr:spPr>
        <a:xfrm>
          <a:off x="14020800" y="1407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159258</xdr:rowOff>
    </xdr:from>
    <xdr:to>
      <xdr:col>19</xdr:col>
      <xdr:colOff>533400</xdr:colOff>
      <xdr:row>88</xdr:row>
      <xdr:rowOff>89408</xdr:rowOff>
    </xdr:to>
    <xdr:sp macro="" textlink="">
      <xdr:nvSpPr>
        <xdr:cNvPr id="268" name="フローチャート : 判断 267"/>
        <xdr:cNvSpPr/>
      </xdr:nvSpPr>
      <xdr:spPr>
        <a:xfrm>
          <a:off x="13462000" y="1507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99585</xdr:rowOff>
    </xdr:from>
    <xdr:ext cx="762000" cy="259045"/>
    <xdr:sp macro="" textlink="">
      <xdr:nvSpPr>
        <xdr:cNvPr id="269" name="テキスト ボックス 268"/>
        <xdr:cNvSpPr txBox="1"/>
      </xdr:nvSpPr>
      <xdr:spPr>
        <a:xfrm>
          <a:off x="13131800" y="1484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96774</xdr:rowOff>
    </xdr:from>
    <xdr:to>
      <xdr:col>24</xdr:col>
      <xdr:colOff>609600</xdr:colOff>
      <xdr:row>86</xdr:row>
      <xdr:rowOff>26924</xdr:rowOff>
    </xdr:to>
    <xdr:sp macro="" textlink="">
      <xdr:nvSpPr>
        <xdr:cNvPr id="275" name="円/楕円 274"/>
        <xdr:cNvSpPr/>
      </xdr:nvSpPr>
      <xdr:spPr>
        <a:xfrm>
          <a:off x="16967200" y="1467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164101</xdr:rowOff>
    </xdr:from>
    <xdr:ext cx="762000" cy="259045"/>
    <xdr:sp macro="" textlink="">
      <xdr:nvSpPr>
        <xdr:cNvPr id="276" name="給与水準   （国との比較）該当値テキスト"/>
        <xdr:cNvSpPr txBox="1"/>
      </xdr:nvSpPr>
      <xdr:spPr>
        <a:xfrm>
          <a:off x="17106900" y="14565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135382</xdr:rowOff>
    </xdr:from>
    <xdr:to>
      <xdr:col>23</xdr:col>
      <xdr:colOff>457200</xdr:colOff>
      <xdr:row>86</xdr:row>
      <xdr:rowOff>65532</xdr:rowOff>
    </xdr:to>
    <xdr:sp macro="" textlink="">
      <xdr:nvSpPr>
        <xdr:cNvPr id="277" name="円/楕円 276"/>
        <xdr:cNvSpPr/>
      </xdr:nvSpPr>
      <xdr:spPr>
        <a:xfrm>
          <a:off x="16129000" y="1470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50309</xdr:rowOff>
    </xdr:from>
    <xdr:ext cx="736600" cy="259045"/>
    <xdr:sp macro="" textlink="">
      <xdr:nvSpPr>
        <xdr:cNvPr id="278" name="テキスト ボックス 277"/>
        <xdr:cNvSpPr txBox="1"/>
      </xdr:nvSpPr>
      <xdr:spPr>
        <a:xfrm>
          <a:off x="15798800" y="14795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29211</xdr:rowOff>
    </xdr:from>
    <xdr:to>
      <xdr:col>22</xdr:col>
      <xdr:colOff>254000</xdr:colOff>
      <xdr:row>85</xdr:row>
      <xdr:rowOff>130811</xdr:rowOff>
    </xdr:to>
    <xdr:sp macro="" textlink="">
      <xdr:nvSpPr>
        <xdr:cNvPr id="279" name="円/楕円 278"/>
        <xdr:cNvSpPr/>
      </xdr:nvSpPr>
      <xdr:spPr>
        <a:xfrm>
          <a:off x="152400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115588</xdr:rowOff>
    </xdr:from>
    <xdr:ext cx="762000" cy="259045"/>
    <xdr:sp macro="" textlink="">
      <xdr:nvSpPr>
        <xdr:cNvPr id="280" name="テキスト ボックス 279"/>
        <xdr:cNvSpPr txBox="1"/>
      </xdr:nvSpPr>
      <xdr:spPr>
        <a:xfrm>
          <a:off x="14909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142748</xdr:rowOff>
    </xdr:from>
    <xdr:to>
      <xdr:col>21</xdr:col>
      <xdr:colOff>50800</xdr:colOff>
      <xdr:row>85</xdr:row>
      <xdr:rowOff>72898</xdr:rowOff>
    </xdr:to>
    <xdr:sp macro="" textlink="">
      <xdr:nvSpPr>
        <xdr:cNvPr id="281" name="円/楕円 280"/>
        <xdr:cNvSpPr/>
      </xdr:nvSpPr>
      <xdr:spPr>
        <a:xfrm>
          <a:off x="14351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57675</xdr:rowOff>
    </xdr:from>
    <xdr:ext cx="762000" cy="259045"/>
    <xdr:sp macro="" textlink="">
      <xdr:nvSpPr>
        <xdr:cNvPr id="282" name="テキスト ボックス 281"/>
        <xdr:cNvSpPr txBox="1"/>
      </xdr:nvSpPr>
      <xdr:spPr>
        <a:xfrm>
          <a:off x="14020800" y="1463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115570</xdr:rowOff>
    </xdr:from>
    <xdr:to>
      <xdr:col>19</xdr:col>
      <xdr:colOff>533400</xdr:colOff>
      <xdr:row>90</xdr:row>
      <xdr:rowOff>45720</xdr:rowOff>
    </xdr:to>
    <xdr:sp macro="" textlink="">
      <xdr:nvSpPr>
        <xdr:cNvPr id="283" name="円/楕円 282"/>
        <xdr:cNvSpPr/>
      </xdr:nvSpPr>
      <xdr:spPr>
        <a:xfrm>
          <a:off x="13462000" y="1537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30497</xdr:rowOff>
    </xdr:from>
    <xdr:ext cx="762000" cy="259045"/>
    <xdr:sp macro="" textlink="">
      <xdr:nvSpPr>
        <xdr:cNvPr id="284" name="テキスト ボックス 283"/>
        <xdr:cNvSpPr txBox="1"/>
      </xdr:nvSpPr>
      <xdr:spPr>
        <a:xfrm>
          <a:off x="13131800" y="1546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年４月の中核市移行後も、引き続き、</a:t>
          </a:r>
          <a:r>
            <a:rPr lang="ja-JP" altLang="ja-JP" sz="1100">
              <a:solidFill>
                <a:schemeClr val="dk1"/>
              </a:solidFill>
              <a:effectLst/>
              <a:latin typeface="+mn-lt"/>
              <a:ea typeface="+mn-ea"/>
              <a:cs typeface="+mn-cs"/>
            </a:rPr>
            <a:t>高齢者福祉や子育て支援などに関する</a:t>
          </a:r>
          <a:r>
            <a:rPr kumimoji="1" lang="ja-JP" altLang="ja-JP" sz="1100">
              <a:solidFill>
                <a:schemeClr val="dk1"/>
              </a:solidFill>
              <a:effectLst/>
              <a:latin typeface="+mn-lt"/>
              <a:ea typeface="+mn-ea"/>
              <a:cs typeface="+mn-cs"/>
            </a:rPr>
            <a:t>行政需要に的確に対応することができるよう、適正な業務執行体制の整備に努めている。</a:t>
          </a:r>
          <a:endParaRPr lang="ja-JP" altLang="ja-JP" sz="1400">
            <a:effectLst/>
          </a:endParaRPr>
        </a:p>
        <a:p>
          <a:r>
            <a:rPr kumimoji="1" lang="ja-JP" altLang="ja-JP" sz="1100">
              <a:solidFill>
                <a:schemeClr val="dk1"/>
              </a:solidFill>
              <a:effectLst/>
              <a:latin typeface="+mn-lt"/>
              <a:ea typeface="+mn-ea"/>
              <a:cs typeface="+mn-cs"/>
            </a:rPr>
            <a:t>　なお、平成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年４月１日時点での普通会計部門における一般職員等数は</a:t>
          </a:r>
          <a:r>
            <a:rPr kumimoji="1" lang="en-US" altLang="ja-JP" sz="1100">
              <a:solidFill>
                <a:schemeClr val="dk1"/>
              </a:solidFill>
              <a:effectLst/>
              <a:latin typeface="+mn-lt"/>
              <a:ea typeface="+mn-ea"/>
              <a:cs typeface="+mn-cs"/>
            </a:rPr>
            <a:t>2,086</a:t>
          </a:r>
          <a:r>
            <a:rPr kumimoji="1" lang="ja-JP" altLang="ja-JP" sz="1100">
              <a:solidFill>
                <a:schemeClr val="dk1"/>
              </a:solidFill>
              <a:effectLst/>
              <a:latin typeface="+mn-lt"/>
              <a:ea typeface="+mn-ea"/>
              <a:cs typeface="+mn-cs"/>
            </a:rPr>
            <a:t>人とした。</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133562</xdr:rowOff>
    </xdr:from>
    <xdr:to>
      <xdr:col>24</xdr:col>
      <xdr:colOff>558800</xdr:colOff>
      <xdr:row>66</xdr:row>
      <xdr:rowOff>6138</xdr:rowOff>
    </xdr:to>
    <xdr:cxnSp macro="">
      <xdr:nvCxnSpPr>
        <xdr:cNvPr id="314" name="直線コネクタ 313"/>
        <xdr:cNvCxnSpPr/>
      </xdr:nvCxnSpPr>
      <xdr:spPr>
        <a:xfrm flipV="1">
          <a:off x="17018000" y="9906212"/>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149665</xdr:rowOff>
    </xdr:from>
    <xdr:ext cx="762000" cy="259045"/>
    <xdr:sp macro="" textlink="">
      <xdr:nvSpPr>
        <xdr:cNvPr id="315" name="定員管理の状況最小値テキスト"/>
        <xdr:cNvSpPr txBox="1"/>
      </xdr:nvSpPr>
      <xdr:spPr>
        <a:xfrm>
          <a:off x="17106900" y="11293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24</xdr:col>
      <xdr:colOff>469900</xdr:colOff>
      <xdr:row>66</xdr:row>
      <xdr:rowOff>6138</xdr:rowOff>
    </xdr:from>
    <xdr:to>
      <xdr:col>24</xdr:col>
      <xdr:colOff>647700</xdr:colOff>
      <xdr:row>66</xdr:row>
      <xdr:rowOff>6138</xdr:rowOff>
    </xdr:to>
    <xdr:cxnSp macro="">
      <xdr:nvCxnSpPr>
        <xdr:cNvPr id="316" name="直線コネクタ 315"/>
        <xdr:cNvCxnSpPr/>
      </xdr:nvCxnSpPr>
      <xdr:spPr>
        <a:xfrm>
          <a:off x="16929100" y="1132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48489</xdr:rowOff>
    </xdr:from>
    <xdr:ext cx="762000" cy="259045"/>
    <xdr:sp macro="" textlink="">
      <xdr:nvSpPr>
        <xdr:cNvPr id="317" name="定員管理の状況最大値テキスト"/>
        <xdr:cNvSpPr txBox="1"/>
      </xdr:nvSpPr>
      <xdr:spPr>
        <a:xfrm>
          <a:off x="17106900" y="964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4.79</a:t>
          </a:r>
          <a:endParaRPr kumimoji="1" lang="ja-JP" altLang="en-US" sz="1000" b="1">
            <a:latin typeface="ＭＳ Ｐゴシック"/>
          </a:endParaRPr>
        </a:p>
      </xdr:txBody>
    </xdr:sp>
    <xdr:clientData/>
  </xdr:oneCellAnchor>
  <xdr:twoCellAnchor>
    <xdr:from>
      <xdr:col>24</xdr:col>
      <xdr:colOff>469900</xdr:colOff>
      <xdr:row>57</xdr:row>
      <xdr:rowOff>133562</xdr:rowOff>
    </xdr:from>
    <xdr:to>
      <xdr:col>24</xdr:col>
      <xdr:colOff>647700</xdr:colOff>
      <xdr:row>57</xdr:row>
      <xdr:rowOff>133562</xdr:rowOff>
    </xdr:to>
    <xdr:cxnSp macro="">
      <xdr:nvCxnSpPr>
        <xdr:cNvPr id="318" name="直線コネクタ 317"/>
        <xdr:cNvCxnSpPr/>
      </xdr:nvCxnSpPr>
      <xdr:spPr>
        <a:xfrm>
          <a:off x="16929100" y="990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166158</xdr:rowOff>
    </xdr:from>
    <xdr:to>
      <xdr:col>24</xdr:col>
      <xdr:colOff>558800</xdr:colOff>
      <xdr:row>61</xdr:row>
      <xdr:rowOff>2752</xdr:rowOff>
    </xdr:to>
    <xdr:cxnSp macro="">
      <xdr:nvCxnSpPr>
        <xdr:cNvPr id="319" name="直線コネクタ 318"/>
        <xdr:cNvCxnSpPr/>
      </xdr:nvCxnSpPr>
      <xdr:spPr>
        <a:xfrm flipV="1">
          <a:off x="16179800" y="10453158"/>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103522</xdr:rowOff>
    </xdr:from>
    <xdr:ext cx="762000" cy="259045"/>
    <xdr:sp macro="" textlink="">
      <xdr:nvSpPr>
        <xdr:cNvPr id="320" name="定員管理の状況平均値テキスト"/>
        <xdr:cNvSpPr txBox="1"/>
      </xdr:nvSpPr>
      <xdr:spPr>
        <a:xfrm>
          <a:off x="17106900" y="103905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131445</xdr:rowOff>
    </xdr:from>
    <xdr:to>
      <xdr:col>24</xdr:col>
      <xdr:colOff>609600</xdr:colOff>
      <xdr:row>61</xdr:row>
      <xdr:rowOff>61595</xdr:rowOff>
    </xdr:to>
    <xdr:sp macro="" textlink="">
      <xdr:nvSpPr>
        <xdr:cNvPr id="321" name="フローチャート : 判断 320"/>
        <xdr:cNvSpPr/>
      </xdr:nvSpPr>
      <xdr:spPr>
        <a:xfrm>
          <a:off x="169672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150071</xdr:rowOff>
    </xdr:from>
    <xdr:to>
      <xdr:col>23</xdr:col>
      <xdr:colOff>406400</xdr:colOff>
      <xdr:row>61</xdr:row>
      <xdr:rowOff>2752</xdr:rowOff>
    </xdr:to>
    <xdr:cxnSp macro="">
      <xdr:nvCxnSpPr>
        <xdr:cNvPr id="322" name="直線コネクタ 321"/>
        <xdr:cNvCxnSpPr/>
      </xdr:nvCxnSpPr>
      <xdr:spPr>
        <a:xfrm>
          <a:off x="15290800" y="1043707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107315</xdr:rowOff>
    </xdr:from>
    <xdr:to>
      <xdr:col>23</xdr:col>
      <xdr:colOff>457200</xdr:colOff>
      <xdr:row>61</xdr:row>
      <xdr:rowOff>37465</xdr:rowOff>
    </xdr:to>
    <xdr:sp macro="" textlink="">
      <xdr:nvSpPr>
        <xdr:cNvPr id="323" name="フローチャート : 判断 322"/>
        <xdr:cNvSpPr/>
      </xdr:nvSpPr>
      <xdr:spPr>
        <a:xfrm>
          <a:off x="16129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47642</xdr:rowOff>
    </xdr:from>
    <xdr:ext cx="736600" cy="259045"/>
    <xdr:sp macro="" textlink="">
      <xdr:nvSpPr>
        <xdr:cNvPr id="324" name="テキスト ボックス 323"/>
        <xdr:cNvSpPr txBox="1"/>
      </xdr:nvSpPr>
      <xdr:spPr>
        <a:xfrm>
          <a:off x="15798800" y="10163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81704</xdr:rowOff>
    </xdr:from>
    <xdr:to>
      <xdr:col>22</xdr:col>
      <xdr:colOff>203200</xdr:colOff>
      <xdr:row>60</xdr:row>
      <xdr:rowOff>150071</xdr:rowOff>
    </xdr:to>
    <xdr:cxnSp macro="">
      <xdr:nvCxnSpPr>
        <xdr:cNvPr id="325" name="直線コネクタ 324"/>
        <xdr:cNvCxnSpPr/>
      </xdr:nvCxnSpPr>
      <xdr:spPr>
        <a:xfrm>
          <a:off x="14401800" y="10368704"/>
          <a:ext cx="889000" cy="6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119380</xdr:rowOff>
    </xdr:from>
    <xdr:to>
      <xdr:col>22</xdr:col>
      <xdr:colOff>254000</xdr:colOff>
      <xdr:row>61</xdr:row>
      <xdr:rowOff>49530</xdr:rowOff>
    </xdr:to>
    <xdr:sp macro="" textlink="">
      <xdr:nvSpPr>
        <xdr:cNvPr id="326" name="フローチャート : 判断 325"/>
        <xdr:cNvSpPr/>
      </xdr:nvSpPr>
      <xdr:spPr>
        <a:xfrm>
          <a:off x="15240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34307</xdr:rowOff>
    </xdr:from>
    <xdr:ext cx="762000" cy="259045"/>
    <xdr:sp macro="" textlink="">
      <xdr:nvSpPr>
        <xdr:cNvPr id="327" name="テキスト ボックス 326"/>
        <xdr:cNvSpPr txBox="1"/>
      </xdr:nvSpPr>
      <xdr:spPr>
        <a:xfrm>
          <a:off x="14909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49530</xdr:rowOff>
    </xdr:from>
    <xdr:to>
      <xdr:col>21</xdr:col>
      <xdr:colOff>0</xdr:colOff>
      <xdr:row>60</xdr:row>
      <xdr:rowOff>81704</xdr:rowOff>
    </xdr:to>
    <xdr:cxnSp macro="">
      <xdr:nvCxnSpPr>
        <xdr:cNvPr id="328" name="直線コネクタ 327"/>
        <xdr:cNvCxnSpPr/>
      </xdr:nvCxnSpPr>
      <xdr:spPr>
        <a:xfrm>
          <a:off x="13512800" y="103365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95250</xdr:rowOff>
    </xdr:from>
    <xdr:to>
      <xdr:col>21</xdr:col>
      <xdr:colOff>50800</xdr:colOff>
      <xdr:row>61</xdr:row>
      <xdr:rowOff>25400</xdr:rowOff>
    </xdr:to>
    <xdr:sp macro="" textlink="">
      <xdr:nvSpPr>
        <xdr:cNvPr id="329" name="フローチャート : 判断 328"/>
        <xdr:cNvSpPr/>
      </xdr:nvSpPr>
      <xdr:spPr>
        <a:xfrm>
          <a:off x="14351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10177</xdr:rowOff>
    </xdr:from>
    <xdr:ext cx="762000" cy="259045"/>
    <xdr:sp macro="" textlink="">
      <xdr:nvSpPr>
        <xdr:cNvPr id="330" name="テキスト ボックス 329"/>
        <xdr:cNvSpPr txBox="1"/>
      </xdr:nvSpPr>
      <xdr:spPr>
        <a:xfrm>
          <a:off x="14020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103294</xdr:rowOff>
    </xdr:from>
    <xdr:to>
      <xdr:col>19</xdr:col>
      <xdr:colOff>533400</xdr:colOff>
      <xdr:row>61</xdr:row>
      <xdr:rowOff>33444</xdr:rowOff>
    </xdr:to>
    <xdr:sp macro="" textlink="">
      <xdr:nvSpPr>
        <xdr:cNvPr id="331" name="フローチャート : 判断 330"/>
        <xdr:cNvSpPr/>
      </xdr:nvSpPr>
      <xdr:spPr>
        <a:xfrm>
          <a:off x="13462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18221</xdr:rowOff>
    </xdr:from>
    <xdr:ext cx="762000" cy="259045"/>
    <xdr:sp macro="" textlink="">
      <xdr:nvSpPr>
        <xdr:cNvPr id="332" name="テキスト ボックス 331"/>
        <xdr:cNvSpPr txBox="1"/>
      </xdr:nvSpPr>
      <xdr:spPr>
        <a:xfrm>
          <a:off x="13131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115358</xdr:rowOff>
    </xdr:from>
    <xdr:to>
      <xdr:col>24</xdr:col>
      <xdr:colOff>609600</xdr:colOff>
      <xdr:row>61</xdr:row>
      <xdr:rowOff>45508</xdr:rowOff>
    </xdr:to>
    <xdr:sp macro="" textlink="">
      <xdr:nvSpPr>
        <xdr:cNvPr id="338" name="円/楕円 337"/>
        <xdr:cNvSpPr/>
      </xdr:nvSpPr>
      <xdr:spPr>
        <a:xfrm>
          <a:off x="169672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131885</xdr:rowOff>
    </xdr:from>
    <xdr:ext cx="762000" cy="259045"/>
    <xdr:sp macro="" textlink="">
      <xdr:nvSpPr>
        <xdr:cNvPr id="339" name="定員管理の状況該当値テキスト"/>
        <xdr:cNvSpPr txBox="1"/>
      </xdr:nvSpPr>
      <xdr:spPr>
        <a:xfrm>
          <a:off x="17106900" y="10247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123402</xdr:rowOff>
    </xdr:from>
    <xdr:to>
      <xdr:col>23</xdr:col>
      <xdr:colOff>457200</xdr:colOff>
      <xdr:row>61</xdr:row>
      <xdr:rowOff>53552</xdr:rowOff>
    </xdr:to>
    <xdr:sp macro="" textlink="">
      <xdr:nvSpPr>
        <xdr:cNvPr id="340" name="円/楕円 339"/>
        <xdr:cNvSpPr/>
      </xdr:nvSpPr>
      <xdr:spPr>
        <a:xfrm>
          <a:off x="16129000" y="1041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38329</xdr:rowOff>
    </xdr:from>
    <xdr:ext cx="736600" cy="259045"/>
    <xdr:sp macro="" textlink="">
      <xdr:nvSpPr>
        <xdr:cNvPr id="341" name="テキスト ボックス 340"/>
        <xdr:cNvSpPr txBox="1"/>
      </xdr:nvSpPr>
      <xdr:spPr>
        <a:xfrm>
          <a:off x="15798800" y="1049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6.17</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99271</xdr:rowOff>
    </xdr:from>
    <xdr:to>
      <xdr:col>22</xdr:col>
      <xdr:colOff>254000</xdr:colOff>
      <xdr:row>61</xdr:row>
      <xdr:rowOff>29421</xdr:rowOff>
    </xdr:to>
    <xdr:sp macro="" textlink="">
      <xdr:nvSpPr>
        <xdr:cNvPr id="342" name="円/楕円 341"/>
        <xdr:cNvSpPr/>
      </xdr:nvSpPr>
      <xdr:spPr>
        <a:xfrm>
          <a:off x="15240000" y="103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39598</xdr:rowOff>
    </xdr:from>
    <xdr:ext cx="762000" cy="259045"/>
    <xdr:sp macro="" textlink="">
      <xdr:nvSpPr>
        <xdr:cNvPr id="343" name="テキスト ボックス 342"/>
        <xdr:cNvSpPr txBox="1"/>
      </xdr:nvSpPr>
      <xdr:spPr>
        <a:xfrm>
          <a:off x="14909800" y="1015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30904</xdr:rowOff>
    </xdr:from>
    <xdr:to>
      <xdr:col>21</xdr:col>
      <xdr:colOff>50800</xdr:colOff>
      <xdr:row>60</xdr:row>
      <xdr:rowOff>132504</xdr:rowOff>
    </xdr:to>
    <xdr:sp macro="" textlink="">
      <xdr:nvSpPr>
        <xdr:cNvPr id="344" name="円/楕円 343"/>
        <xdr:cNvSpPr/>
      </xdr:nvSpPr>
      <xdr:spPr>
        <a:xfrm>
          <a:off x="14351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142681</xdr:rowOff>
    </xdr:from>
    <xdr:ext cx="762000" cy="259045"/>
    <xdr:sp macro="" textlink="">
      <xdr:nvSpPr>
        <xdr:cNvPr id="345" name="テキスト ボックス 344"/>
        <xdr:cNvSpPr txBox="1"/>
      </xdr:nvSpPr>
      <xdr:spPr>
        <a:xfrm>
          <a:off x="14020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170180</xdr:rowOff>
    </xdr:from>
    <xdr:to>
      <xdr:col>19</xdr:col>
      <xdr:colOff>533400</xdr:colOff>
      <xdr:row>60</xdr:row>
      <xdr:rowOff>100330</xdr:rowOff>
    </xdr:to>
    <xdr:sp macro="" textlink="">
      <xdr:nvSpPr>
        <xdr:cNvPr id="346" name="円/楕円 345"/>
        <xdr:cNvSpPr/>
      </xdr:nvSpPr>
      <xdr:spPr>
        <a:xfrm>
          <a:off x="134620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110507</xdr:rowOff>
    </xdr:from>
    <xdr:ext cx="762000" cy="259045"/>
    <xdr:sp macro="" textlink="">
      <xdr:nvSpPr>
        <xdr:cNvPr id="347" name="テキスト ボックス 346"/>
        <xdr:cNvSpPr txBox="1"/>
      </xdr:nvSpPr>
      <xdr:spPr>
        <a:xfrm>
          <a:off x="13131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本市の場合、健全化基準が</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％、再生基準が</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％となるが、平成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a:t>
          </a:r>
          <a:r>
            <a:rPr kumimoji="1" lang="en-US" altLang="ja-JP" sz="1100">
              <a:solidFill>
                <a:schemeClr val="dk1"/>
              </a:solidFill>
              <a:effectLst/>
              <a:latin typeface="+mn-lt"/>
              <a:ea typeface="+mn-ea"/>
              <a:cs typeface="+mn-cs"/>
            </a:rPr>
            <a:t>8.2</a:t>
          </a:r>
          <a:r>
            <a:rPr kumimoji="1" lang="ja-JP" altLang="ja-JP" sz="1100">
              <a:solidFill>
                <a:schemeClr val="dk1"/>
              </a:solidFill>
              <a:effectLst/>
              <a:latin typeface="+mn-lt"/>
              <a:ea typeface="+mn-ea"/>
              <a:cs typeface="+mn-cs"/>
            </a:rPr>
            <a:t>％に比べ</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ポイント減少した。これは、分母となる標準税収入額等の増加や、実質公債費比率は、</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か年の平均値を用いる数値であるため、平成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年度の単年度数値</a:t>
          </a:r>
          <a:r>
            <a:rPr kumimoji="1" lang="en-US" altLang="ja-JP" sz="1100">
              <a:solidFill>
                <a:schemeClr val="dk1"/>
              </a:solidFill>
              <a:effectLst/>
              <a:latin typeface="+mn-lt"/>
              <a:ea typeface="+mn-ea"/>
              <a:cs typeface="+mn-cs"/>
            </a:rPr>
            <a:t>9.36</a:t>
          </a:r>
          <a:r>
            <a:rPr kumimoji="1" lang="ja-JP" altLang="ja-JP" sz="1100">
              <a:solidFill>
                <a:schemeClr val="dk1"/>
              </a:solidFill>
              <a:effectLst/>
              <a:latin typeface="+mn-lt"/>
              <a:ea typeface="+mn-ea"/>
              <a:cs typeface="+mn-cs"/>
            </a:rPr>
            <a:t>が平成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年度単年度数値</a:t>
          </a:r>
          <a:r>
            <a:rPr kumimoji="1" lang="en-US" altLang="ja-JP" sz="1100">
              <a:solidFill>
                <a:schemeClr val="dk1"/>
              </a:solidFill>
              <a:effectLst/>
              <a:latin typeface="+mn-lt"/>
              <a:ea typeface="+mn-ea"/>
              <a:cs typeface="+mn-cs"/>
            </a:rPr>
            <a:t>7.58</a:t>
          </a:r>
          <a:r>
            <a:rPr kumimoji="1" lang="ja-JP" altLang="ja-JP" sz="1100">
              <a:solidFill>
                <a:schemeClr val="dk1"/>
              </a:solidFill>
              <a:effectLst/>
              <a:latin typeface="+mn-lt"/>
              <a:ea typeface="+mn-ea"/>
              <a:cs typeface="+mn-cs"/>
            </a:rPr>
            <a:t>に置き換わったことになどによるものである。</a:t>
          </a:r>
          <a:endParaRPr lang="ja-JP" altLang="ja-JP" sz="1400">
            <a:effectLst/>
          </a:endParaRPr>
        </a:p>
        <a:p>
          <a:r>
            <a:rPr kumimoji="1" lang="ja-JP" altLang="ja-JP" sz="1100">
              <a:solidFill>
                <a:schemeClr val="dk1"/>
              </a:solidFill>
              <a:effectLst/>
              <a:latin typeface="+mn-lt"/>
              <a:ea typeface="+mn-ea"/>
              <a:cs typeface="+mn-cs"/>
            </a:rPr>
            <a:t>　現在、地方債許可団体への移行基準である</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％を下回ってはいるが、地方債は後年度の償還が財政の弾力性を阻む要因となることから、引続き中期的視点で、新規発行の抑制に努めていく。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44</xdr:row>
      <xdr:rowOff>155448</xdr:rowOff>
    </xdr:to>
    <xdr:cxnSp macro="">
      <xdr:nvCxnSpPr>
        <xdr:cNvPr id="374" name="直線コネクタ 373"/>
        <xdr:cNvCxnSpPr/>
      </xdr:nvCxnSpPr>
      <xdr:spPr>
        <a:xfrm flipV="1">
          <a:off x="17018000" y="6125972"/>
          <a:ext cx="0" cy="1573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127525</xdr:rowOff>
    </xdr:from>
    <xdr:ext cx="762000" cy="259045"/>
    <xdr:sp macro="" textlink="">
      <xdr:nvSpPr>
        <xdr:cNvPr id="375" name="公債費負担の状況最小値テキスト"/>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24</xdr:col>
      <xdr:colOff>469900</xdr:colOff>
      <xdr:row>44</xdr:row>
      <xdr:rowOff>155448</xdr:rowOff>
    </xdr:from>
    <xdr:to>
      <xdr:col>24</xdr:col>
      <xdr:colOff>647700</xdr:colOff>
      <xdr:row>44</xdr:row>
      <xdr:rowOff>155448</xdr:rowOff>
    </xdr:to>
    <xdr:cxnSp macro="">
      <xdr:nvCxnSpPr>
        <xdr:cNvPr id="376" name="直線コネクタ 375"/>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7"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8" name="直線コネクタ 377"/>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136652</xdr:rowOff>
    </xdr:from>
    <xdr:to>
      <xdr:col>24</xdr:col>
      <xdr:colOff>558800</xdr:colOff>
      <xdr:row>41</xdr:row>
      <xdr:rowOff>23114</xdr:rowOff>
    </xdr:to>
    <xdr:cxnSp macro="">
      <xdr:nvCxnSpPr>
        <xdr:cNvPr id="379" name="直線コネクタ 378"/>
        <xdr:cNvCxnSpPr/>
      </xdr:nvCxnSpPr>
      <xdr:spPr>
        <a:xfrm flipV="1">
          <a:off x="16179800" y="6994652"/>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158005</xdr:rowOff>
    </xdr:from>
    <xdr:ext cx="762000" cy="259045"/>
    <xdr:sp macro="" textlink="">
      <xdr:nvSpPr>
        <xdr:cNvPr id="380"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141478</xdr:rowOff>
    </xdr:from>
    <xdr:to>
      <xdr:col>24</xdr:col>
      <xdr:colOff>609600</xdr:colOff>
      <xdr:row>40</xdr:row>
      <xdr:rowOff>71628</xdr:rowOff>
    </xdr:to>
    <xdr:sp macro="" textlink="">
      <xdr:nvSpPr>
        <xdr:cNvPr id="381" name="フローチャート : 判断 380"/>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23114</xdr:rowOff>
    </xdr:from>
    <xdr:to>
      <xdr:col>23</xdr:col>
      <xdr:colOff>406400</xdr:colOff>
      <xdr:row>41</xdr:row>
      <xdr:rowOff>100330</xdr:rowOff>
    </xdr:to>
    <xdr:cxnSp macro="">
      <xdr:nvCxnSpPr>
        <xdr:cNvPr id="382" name="直線コネクタ 381"/>
        <xdr:cNvCxnSpPr/>
      </xdr:nvCxnSpPr>
      <xdr:spPr>
        <a:xfrm flipV="1">
          <a:off x="15290800" y="705256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170434</xdr:rowOff>
    </xdr:from>
    <xdr:to>
      <xdr:col>23</xdr:col>
      <xdr:colOff>457200</xdr:colOff>
      <xdr:row>40</xdr:row>
      <xdr:rowOff>100584</xdr:rowOff>
    </xdr:to>
    <xdr:sp macro="" textlink="">
      <xdr:nvSpPr>
        <xdr:cNvPr id="383" name="フローチャート : 判断 382"/>
        <xdr:cNvSpPr/>
      </xdr:nvSpPr>
      <xdr:spPr>
        <a:xfrm>
          <a:off x="16129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110761</xdr:rowOff>
    </xdr:from>
    <xdr:ext cx="736600" cy="259045"/>
    <xdr:sp macro="" textlink="">
      <xdr:nvSpPr>
        <xdr:cNvPr id="384" name="テキスト ボックス 383"/>
        <xdr:cNvSpPr txBox="1"/>
      </xdr:nvSpPr>
      <xdr:spPr>
        <a:xfrm>
          <a:off x="15798800" y="6625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100330</xdr:rowOff>
    </xdr:from>
    <xdr:to>
      <xdr:col>22</xdr:col>
      <xdr:colOff>203200</xdr:colOff>
      <xdr:row>41</xdr:row>
      <xdr:rowOff>167894</xdr:rowOff>
    </xdr:to>
    <xdr:cxnSp macro="">
      <xdr:nvCxnSpPr>
        <xdr:cNvPr id="385" name="直線コネクタ 384"/>
        <xdr:cNvCxnSpPr/>
      </xdr:nvCxnSpPr>
      <xdr:spPr>
        <a:xfrm flipV="1">
          <a:off x="14401800" y="712978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37592</xdr:rowOff>
    </xdr:from>
    <xdr:to>
      <xdr:col>22</xdr:col>
      <xdr:colOff>254000</xdr:colOff>
      <xdr:row>40</xdr:row>
      <xdr:rowOff>139192</xdr:rowOff>
    </xdr:to>
    <xdr:sp macro="" textlink="">
      <xdr:nvSpPr>
        <xdr:cNvPr id="386" name="フローチャート : 判断 385"/>
        <xdr:cNvSpPr/>
      </xdr:nvSpPr>
      <xdr:spPr>
        <a:xfrm>
          <a:off x="15240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149369</xdr:rowOff>
    </xdr:from>
    <xdr:ext cx="762000" cy="259045"/>
    <xdr:sp macro="" textlink="">
      <xdr:nvSpPr>
        <xdr:cNvPr id="387" name="テキスト ボックス 386"/>
        <xdr:cNvSpPr txBox="1"/>
      </xdr:nvSpPr>
      <xdr:spPr>
        <a:xfrm>
          <a:off x="14909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167894</xdr:rowOff>
    </xdr:from>
    <xdr:to>
      <xdr:col>21</xdr:col>
      <xdr:colOff>0</xdr:colOff>
      <xdr:row>42</xdr:row>
      <xdr:rowOff>44704</xdr:rowOff>
    </xdr:to>
    <xdr:cxnSp macro="">
      <xdr:nvCxnSpPr>
        <xdr:cNvPr id="388" name="直線コネクタ 387"/>
        <xdr:cNvCxnSpPr/>
      </xdr:nvCxnSpPr>
      <xdr:spPr>
        <a:xfrm flipV="1">
          <a:off x="13512800" y="719734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95504</xdr:rowOff>
    </xdr:from>
    <xdr:to>
      <xdr:col>21</xdr:col>
      <xdr:colOff>50800</xdr:colOff>
      <xdr:row>41</xdr:row>
      <xdr:rowOff>25654</xdr:rowOff>
    </xdr:to>
    <xdr:sp macro="" textlink="">
      <xdr:nvSpPr>
        <xdr:cNvPr id="389" name="フローチャート : 判断 388"/>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35831</xdr:rowOff>
    </xdr:from>
    <xdr:ext cx="762000" cy="259045"/>
    <xdr:sp macro="" textlink="">
      <xdr:nvSpPr>
        <xdr:cNvPr id="390" name="テキスト ボックス 389"/>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153416</xdr:rowOff>
    </xdr:from>
    <xdr:to>
      <xdr:col>19</xdr:col>
      <xdr:colOff>533400</xdr:colOff>
      <xdr:row>41</xdr:row>
      <xdr:rowOff>83566</xdr:rowOff>
    </xdr:to>
    <xdr:sp macro="" textlink="">
      <xdr:nvSpPr>
        <xdr:cNvPr id="391" name="フローチャート : 判断 390"/>
        <xdr:cNvSpPr/>
      </xdr:nvSpPr>
      <xdr:spPr>
        <a:xfrm>
          <a:off x="13462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93743</xdr:rowOff>
    </xdr:from>
    <xdr:ext cx="762000" cy="259045"/>
    <xdr:sp macro="" textlink="">
      <xdr:nvSpPr>
        <xdr:cNvPr id="392" name="テキスト ボックス 391"/>
        <xdr:cNvSpPr txBox="1"/>
      </xdr:nvSpPr>
      <xdr:spPr>
        <a:xfrm>
          <a:off x="13131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85852</xdr:rowOff>
    </xdr:from>
    <xdr:to>
      <xdr:col>24</xdr:col>
      <xdr:colOff>609600</xdr:colOff>
      <xdr:row>41</xdr:row>
      <xdr:rowOff>16002</xdr:rowOff>
    </xdr:to>
    <xdr:sp macro="" textlink="">
      <xdr:nvSpPr>
        <xdr:cNvPr id="398" name="円/楕円 397"/>
        <xdr:cNvSpPr/>
      </xdr:nvSpPr>
      <xdr:spPr>
        <a:xfrm>
          <a:off x="16967200" y="694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57929</xdr:rowOff>
    </xdr:from>
    <xdr:ext cx="762000" cy="259045"/>
    <xdr:sp macro="" textlink="">
      <xdr:nvSpPr>
        <xdr:cNvPr id="399" name="公債費負担の状況該当値テキスト"/>
        <xdr:cNvSpPr txBox="1"/>
      </xdr:nvSpPr>
      <xdr:spPr>
        <a:xfrm>
          <a:off x="17106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143764</xdr:rowOff>
    </xdr:from>
    <xdr:to>
      <xdr:col>23</xdr:col>
      <xdr:colOff>457200</xdr:colOff>
      <xdr:row>41</xdr:row>
      <xdr:rowOff>73914</xdr:rowOff>
    </xdr:to>
    <xdr:sp macro="" textlink="">
      <xdr:nvSpPr>
        <xdr:cNvPr id="400" name="円/楕円 399"/>
        <xdr:cNvSpPr/>
      </xdr:nvSpPr>
      <xdr:spPr>
        <a:xfrm>
          <a:off x="16129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58691</xdr:rowOff>
    </xdr:from>
    <xdr:ext cx="736600" cy="259045"/>
    <xdr:sp macro="" textlink="">
      <xdr:nvSpPr>
        <xdr:cNvPr id="401" name="テキスト ボックス 400"/>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49530</xdr:rowOff>
    </xdr:from>
    <xdr:to>
      <xdr:col>22</xdr:col>
      <xdr:colOff>254000</xdr:colOff>
      <xdr:row>41</xdr:row>
      <xdr:rowOff>151130</xdr:rowOff>
    </xdr:to>
    <xdr:sp macro="" textlink="">
      <xdr:nvSpPr>
        <xdr:cNvPr id="402" name="円/楕円 401"/>
        <xdr:cNvSpPr/>
      </xdr:nvSpPr>
      <xdr:spPr>
        <a:xfrm>
          <a:off x="15240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135907</xdr:rowOff>
    </xdr:from>
    <xdr:ext cx="762000" cy="259045"/>
    <xdr:sp macro="" textlink="">
      <xdr:nvSpPr>
        <xdr:cNvPr id="403" name="テキスト ボックス 402"/>
        <xdr:cNvSpPr txBox="1"/>
      </xdr:nvSpPr>
      <xdr:spPr>
        <a:xfrm>
          <a:off x="14909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117094</xdr:rowOff>
    </xdr:from>
    <xdr:to>
      <xdr:col>21</xdr:col>
      <xdr:colOff>50800</xdr:colOff>
      <xdr:row>42</xdr:row>
      <xdr:rowOff>47244</xdr:rowOff>
    </xdr:to>
    <xdr:sp macro="" textlink="">
      <xdr:nvSpPr>
        <xdr:cNvPr id="404" name="円/楕円 403"/>
        <xdr:cNvSpPr/>
      </xdr:nvSpPr>
      <xdr:spPr>
        <a:xfrm>
          <a:off x="14351000" y="714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32021</xdr:rowOff>
    </xdr:from>
    <xdr:ext cx="762000" cy="259045"/>
    <xdr:sp macro="" textlink="">
      <xdr:nvSpPr>
        <xdr:cNvPr id="405" name="テキスト ボックス 404"/>
        <xdr:cNvSpPr txBox="1"/>
      </xdr:nvSpPr>
      <xdr:spPr>
        <a:xfrm>
          <a:off x="14020800" y="723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165354</xdr:rowOff>
    </xdr:from>
    <xdr:to>
      <xdr:col>19</xdr:col>
      <xdr:colOff>533400</xdr:colOff>
      <xdr:row>42</xdr:row>
      <xdr:rowOff>95504</xdr:rowOff>
    </xdr:to>
    <xdr:sp macro="" textlink="">
      <xdr:nvSpPr>
        <xdr:cNvPr id="406" name="円/楕円 405"/>
        <xdr:cNvSpPr/>
      </xdr:nvSpPr>
      <xdr:spPr>
        <a:xfrm>
          <a:off x="13462000" y="719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80281</xdr:rowOff>
    </xdr:from>
    <xdr:ext cx="762000" cy="259045"/>
    <xdr:sp macro="" textlink="">
      <xdr:nvSpPr>
        <xdr:cNvPr id="407" name="テキスト ボックス 406"/>
        <xdr:cNvSpPr txBox="1"/>
      </xdr:nvSpPr>
      <xdr:spPr>
        <a:xfrm>
          <a:off x="13131800" y="728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[49.9%]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100" b="0" i="0" baseline="0">
              <a:solidFill>
                <a:schemeClr val="dk1"/>
              </a:solidFill>
              <a:effectLst/>
              <a:latin typeface="+mn-lt"/>
              <a:ea typeface="+mn-ea"/>
              <a:cs typeface="+mn-cs"/>
            </a:rPr>
            <a:t>　本市の比率は、類似団体平均を上回るものの、前年度に比べ</a:t>
          </a:r>
          <a:r>
            <a:rPr kumimoji="1" lang="en-US" altLang="ja-JP" sz="1100" b="0" i="0" baseline="0">
              <a:solidFill>
                <a:schemeClr val="dk1"/>
              </a:solidFill>
              <a:effectLst/>
              <a:latin typeface="+mn-lt"/>
              <a:ea typeface="+mn-ea"/>
              <a:cs typeface="+mn-cs"/>
            </a:rPr>
            <a:t>8.2</a:t>
          </a:r>
          <a:r>
            <a:rPr kumimoji="1" lang="ja-JP" altLang="ja-JP" sz="1100" b="0" i="0" baseline="0">
              <a:solidFill>
                <a:schemeClr val="dk1"/>
              </a:solidFill>
              <a:effectLst/>
              <a:latin typeface="+mn-lt"/>
              <a:ea typeface="+mn-ea"/>
              <a:cs typeface="+mn-cs"/>
            </a:rPr>
            <a:t>ポイント減少している。比率が減少した主な要因としては、特別会計への繰入見込額の減少や、充当可能基金額の増加などが挙げられる。　</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本市では通常債の借入額を原則として</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億円以下に抑制していることにより、通常債残高は減少しているものの、特例債増加により地方債現在高は増加している。今後も、基準財政需要額に算入のある地方債の活用を積極的に行うなど、充当可能財源等の確保を積極的に図っ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106214</xdr:rowOff>
    </xdr:to>
    <xdr:cxnSp macro="">
      <xdr:nvCxnSpPr>
        <xdr:cNvPr id="436" name="直線コネクタ 435"/>
        <xdr:cNvCxnSpPr/>
      </xdr:nvCxnSpPr>
      <xdr:spPr>
        <a:xfrm flipV="1">
          <a:off x="17018000" y="2370667"/>
          <a:ext cx="0" cy="13359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78291</xdr:rowOff>
    </xdr:from>
    <xdr:ext cx="762000" cy="259045"/>
    <xdr:sp macro="" textlink="">
      <xdr:nvSpPr>
        <xdr:cNvPr id="437" name="将来負担の状況最小値テキスト"/>
        <xdr:cNvSpPr txBox="1"/>
      </xdr:nvSpPr>
      <xdr:spPr>
        <a:xfrm>
          <a:off x="17106900" y="3678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166.1</a:t>
          </a:r>
          <a:endParaRPr kumimoji="1" lang="ja-JP" altLang="en-US" sz="1000" b="1">
            <a:latin typeface="ＭＳ Ｐゴシック"/>
          </a:endParaRPr>
        </a:p>
      </xdr:txBody>
    </xdr:sp>
    <xdr:clientData/>
  </xdr:oneCellAnchor>
  <xdr:twoCellAnchor>
    <xdr:from>
      <xdr:col>24</xdr:col>
      <xdr:colOff>469900</xdr:colOff>
      <xdr:row>21</xdr:row>
      <xdr:rowOff>106214</xdr:rowOff>
    </xdr:from>
    <xdr:to>
      <xdr:col>24</xdr:col>
      <xdr:colOff>647700</xdr:colOff>
      <xdr:row>21</xdr:row>
      <xdr:rowOff>106214</xdr:rowOff>
    </xdr:to>
    <xdr:cxnSp macro="">
      <xdr:nvCxnSpPr>
        <xdr:cNvPr id="438" name="直線コネクタ 437"/>
        <xdr:cNvCxnSpPr/>
      </xdr:nvCxnSpPr>
      <xdr:spPr>
        <a:xfrm>
          <a:off x="16929100" y="3706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9"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28829</xdr:rowOff>
    </xdr:from>
    <xdr:to>
      <xdr:col>24</xdr:col>
      <xdr:colOff>558800</xdr:colOff>
      <xdr:row>16</xdr:row>
      <xdr:rowOff>94784</xdr:rowOff>
    </xdr:to>
    <xdr:cxnSp macro="">
      <xdr:nvCxnSpPr>
        <xdr:cNvPr id="441" name="直線コネクタ 440"/>
        <xdr:cNvCxnSpPr/>
      </xdr:nvCxnSpPr>
      <xdr:spPr>
        <a:xfrm flipV="1">
          <a:off x="16179800" y="2772029"/>
          <a:ext cx="838200" cy="6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77529</xdr:rowOff>
    </xdr:from>
    <xdr:ext cx="762000" cy="259045"/>
    <xdr:sp macro="" textlink="">
      <xdr:nvSpPr>
        <xdr:cNvPr id="442" name="将来負担の状況平均値テキスト"/>
        <xdr:cNvSpPr txBox="1"/>
      </xdr:nvSpPr>
      <xdr:spPr>
        <a:xfrm>
          <a:off x="17106900" y="24778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61002</xdr:rowOff>
    </xdr:from>
    <xdr:to>
      <xdr:col>24</xdr:col>
      <xdr:colOff>609600</xdr:colOff>
      <xdr:row>15</xdr:row>
      <xdr:rowOff>162602</xdr:rowOff>
    </xdr:to>
    <xdr:sp macro="" textlink="">
      <xdr:nvSpPr>
        <xdr:cNvPr id="443" name="フローチャート : 判断 442"/>
        <xdr:cNvSpPr/>
      </xdr:nvSpPr>
      <xdr:spPr>
        <a:xfrm>
          <a:off x="169672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94784</xdr:rowOff>
    </xdr:from>
    <xdr:to>
      <xdr:col>23</xdr:col>
      <xdr:colOff>406400</xdr:colOff>
      <xdr:row>16</xdr:row>
      <xdr:rowOff>157522</xdr:rowOff>
    </xdr:to>
    <xdr:cxnSp macro="">
      <xdr:nvCxnSpPr>
        <xdr:cNvPr id="444" name="直線コネクタ 443"/>
        <xdr:cNvCxnSpPr/>
      </xdr:nvCxnSpPr>
      <xdr:spPr>
        <a:xfrm flipV="1">
          <a:off x="15290800" y="283798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81111</xdr:rowOff>
    </xdr:from>
    <xdr:to>
      <xdr:col>23</xdr:col>
      <xdr:colOff>457200</xdr:colOff>
      <xdr:row>16</xdr:row>
      <xdr:rowOff>11261</xdr:rowOff>
    </xdr:to>
    <xdr:sp macro="" textlink="">
      <xdr:nvSpPr>
        <xdr:cNvPr id="445" name="フローチャート : 判断 444"/>
        <xdr:cNvSpPr/>
      </xdr:nvSpPr>
      <xdr:spPr>
        <a:xfrm>
          <a:off x="16129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21438</xdr:rowOff>
    </xdr:from>
    <xdr:ext cx="736600" cy="259045"/>
    <xdr:sp macro="" textlink="">
      <xdr:nvSpPr>
        <xdr:cNvPr id="446" name="テキスト ボックス 445"/>
        <xdr:cNvSpPr txBox="1"/>
      </xdr:nvSpPr>
      <xdr:spPr>
        <a:xfrm>
          <a:off x="15798800" y="2421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41.4</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157522</xdr:rowOff>
    </xdr:from>
    <xdr:to>
      <xdr:col>22</xdr:col>
      <xdr:colOff>203200</xdr:colOff>
      <xdr:row>17</xdr:row>
      <xdr:rowOff>54441</xdr:rowOff>
    </xdr:to>
    <xdr:cxnSp macro="">
      <xdr:nvCxnSpPr>
        <xdr:cNvPr id="447" name="直線コネクタ 446"/>
        <xdr:cNvCxnSpPr/>
      </xdr:nvCxnSpPr>
      <xdr:spPr>
        <a:xfrm flipV="1">
          <a:off x="14401800" y="2900722"/>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110871</xdr:rowOff>
    </xdr:from>
    <xdr:to>
      <xdr:col>22</xdr:col>
      <xdr:colOff>254000</xdr:colOff>
      <xdr:row>16</xdr:row>
      <xdr:rowOff>41021</xdr:rowOff>
    </xdr:to>
    <xdr:sp macro="" textlink="">
      <xdr:nvSpPr>
        <xdr:cNvPr id="448" name="フローチャート : 判断 447"/>
        <xdr:cNvSpPr/>
      </xdr:nvSpPr>
      <xdr:spPr>
        <a:xfrm>
          <a:off x="15240000" y="268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51198</xdr:rowOff>
    </xdr:from>
    <xdr:ext cx="762000" cy="259045"/>
    <xdr:sp macro="" textlink="">
      <xdr:nvSpPr>
        <xdr:cNvPr id="449" name="テキスト ボックス 448"/>
        <xdr:cNvSpPr txBox="1"/>
      </xdr:nvSpPr>
      <xdr:spPr>
        <a:xfrm>
          <a:off x="14909800" y="2451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54441</xdr:rowOff>
    </xdr:from>
    <xdr:to>
      <xdr:col>21</xdr:col>
      <xdr:colOff>0</xdr:colOff>
      <xdr:row>17</xdr:row>
      <xdr:rowOff>124418</xdr:rowOff>
    </xdr:to>
    <xdr:cxnSp macro="">
      <xdr:nvCxnSpPr>
        <xdr:cNvPr id="450" name="直線コネクタ 449"/>
        <xdr:cNvCxnSpPr/>
      </xdr:nvCxnSpPr>
      <xdr:spPr>
        <a:xfrm flipV="1">
          <a:off x="13512800" y="2969091"/>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148675</xdr:rowOff>
    </xdr:from>
    <xdr:to>
      <xdr:col>21</xdr:col>
      <xdr:colOff>50800</xdr:colOff>
      <xdr:row>16</xdr:row>
      <xdr:rowOff>78825</xdr:rowOff>
    </xdr:to>
    <xdr:sp macro="" textlink="">
      <xdr:nvSpPr>
        <xdr:cNvPr id="451" name="フローチャート : 判断 450"/>
        <xdr:cNvSpPr/>
      </xdr:nvSpPr>
      <xdr:spPr>
        <a:xfrm>
          <a:off x="14351000" y="2720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89002</xdr:rowOff>
    </xdr:from>
    <xdr:ext cx="762000" cy="259045"/>
    <xdr:sp macro="" textlink="">
      <xdr:nvSpPr>
        <xdr:cNvPr id="452" name="テキスト ボックス 451"/>
        <xdr:cNvSpPr txBox="1"/>
      </xdr:nvSpPr>
      <xdr:spPr>
        <a:xfrm>
          <a:off x="14020800" y="2489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41571</xdr:rowOff>
    </xdr:from>
    <xdr:to>
      <xdr:col>19</xdr:col>
      <xdr:colOff>533400</xdr:colOff>
      <xdr:row>16</xdr:row>
      <xdr:rowOff>143171</xdr:rowOff>
    </xdr:to>
    <xdr:sp macro="" textlink="">
      <xdr:nvSpPr>
        <xdr:cNvPr id="453" name="フローチャート : 判断 452"/>
        <xdr:cNvSpPr/>
      </xdr:nvSpPr>
      <xdr:spPr>
        <a:xfrm>
          <a:off x="13462000" y="278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153348</xdr:rowOff>
    </xdr:from>
    <xdr:ext cx="762000" cy="259045"/>
    <xdr:sp macro="" textlink="">
      <xdr:nvSpPr>
        <xdr:cNvPr id="454" name="テキスト ボックス 453"/>
        <xdr:cNvSpPr txBox="1"/>
      </xdr:nvSpPr>
      <xdr:spPr>
        <a:xfrm>
          <a:off x="13131800" y="2553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149479</xdr:rowOff>
    </xdr:from>
    <xdr:to>
      <xdr:col>24</xdr:col>
      <xdr:colOff>609600</xdr:colOff>
      <xdr:row>16</xdr:row>
      <xdr:rowOff>79629</xdr:rowOff>
    </xdr:to>
    <xdr:sp macro="" textlink="">
      <xdr:nvSpPr>
        <xdr:cNvPr id="460" name="円/楕円 459"/>
        <xdr:cNvSpPr/>
      </xdr:nvSpPr>
      <xdr:spPr>
        <a:xfrm>
          <a:off x="16967200" y="27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121556</xdr:rowOff>
    </xdr:from>
    <xdr:ext cx="762000" cy="259045"/>
    <xdr:sp macro="" textlink="">
      <xdr:nvSpPr>
        <xdr:cNvPr id="461" name="将来負担の状況該当値テキスト"/>
        <xdr:cNvSpPr txBox="1"/>
      </xdr:nvSpPr>
      <xdr:spPr>
        <a:xfrm>
          <a:off x="17106900" y="269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43984</xdr:rowOff>
    </xdr:from>
    <xdr:to>
      <xdr:col>23</xdr:col>
      <xdr:colOff>457200</xdr:colOff>
      <xdr:row>16</xdr:row>
      <xdr:rowOff>145584</xdr:rowOff>
    </xdr:to>
    <xdr:sp macro="" textlink="">
      <xdr:nvSpPr>
        <xdr:cNvPr id="462" name="円/楕円 461"/>
        <xdr:cNvSpPr/>
      </xdr:nvSpPr>
      <xdr:spPr>
        <a:xfrm>
          <a:off x="16129000" y="27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130361</xdr:rowOff>
    </xdr:from>
    <xdr:ext cx="736600" cy="259045"/>
    <xdr:sp macro="" textlink="">
      <xdr:nvSpPr>
        <xdr:cNvPr id="463" name="テキスト ボックス 462"/>
        <xdr:cNvSpPr txBox="1"/>
      </xdr:nvSpPr>
      <xdr:spPr>
        <a:xfrm>
          <a:off x="15798800" y="287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106722</xdr:rowOff>
    </xdr:from>
    <xdr:to>
      <xdr:col>22</xdr:col>
      <xdr:colOff>254000</xdr:colOff>
      <xdr:row>17</xdr:row>
      <xdr:rowOff>36872</xdr:rowOff>
    </xdr:to>
    <xdr:sp macro="" textlink="">
      <xdr:nvSpPr>
        <xdr:cNvPr id="464" name="円/楕円 463"/>
        <xdr:cNvSpPr/>
      </xdr:nvSpPr>
      <xdr:spPr>
        <a:xfrm>
          <a:off x="15240000" y="284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21649</xdr:rowOff>
    </xdr:from>
    <xdr:ext cx="762000" cy="259045"/>
    <xdr:sp macro="" textlink="">
      <xdr:nvSpPr>
        <xdr:cNvPr id="465" name="テキスト ボックス 464"/>
        <xdr:cNvSpPr txBox="1"/>
      </xdr:nvSpPr>
      <xdr:spPr>
        <a:xfrm>
          <a:off x="14909800" y="293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3641</xdr:rowOff>
    </xdr:from>
    <xdr:to>
      <xdr:col>21</xdr:col>
      <xdr:colOff>50800</xdr:colOff>
      <xdr:row>17</xdr:row>
      <xdr:rowOff>105241</xdr:rowOff>
    </xdr:to>
    <xdr:sp macro="" textlink="">
      <xdr:nvSpPr>
        <xdr:cNvPr id="466" name="円/楕円 465"/>
        <xdr:cNvSpPr/>
      </xdr:nvSpPr>
      <xdr:spPr>
        <a:xfrm>
          <a:off x="14351000" y="291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90018</xdr:rowOff>
    </xdr:from>
    <xdr:ext cx="762000" cy="259045"/>
    <xdr:sp macro="" textlink="">
      <xdr:nvSpPr>
        <xdr:cNvPr id="467" name="テキスト ボックス 466"/>
        <xdr:cNvSpPr txBox="1"/>
      </xdr:nvSpPr>
      <xdr:spPr>
        <a:xfrm>
          <a:off x="14020800" y="300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73618</xdr:rowOff>
    </xdr:from>
    <xdr:to>
      <xdr:col>19</xdr:col>
      <xdr:colOff>533400</xdr:colOff>
      <xdr:row>18</xdr:row>
      <xdr:rowOff>3768</xdr:rowOff>
    </xdr:to>
    <xdr:sp macro="" textlink="">
      <xdr:nvSpPr>
        <xdr:cNvPr id="468" name="円/楕円 467"/>
        <xdr:cNvSpPr/>
      </xdr:nvSpPr>
      <xdr:spPr>
        <a:xfrm>
          <a:off x="13462000" y="2988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159995</xdr:rowOff>
    </xdr:from>
    <xdr:ext cx="762000" cy="259045"/>
    <xdr:sp macro="" textlink="">
      <xdr:nvSpPr>
        <xdr:cNvPr id="469" name="テキスト ボックス 468"/>
        <xdr:cNvSpPr txBox="1"/>
      </xdr:nvSpPr>
      <xdr:spPr>
        <a:xfrm>
          <a:off x="13131800" y="3074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埼玉県越谷市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339,156
333,725
60.24
99,531,205
94,700,840
4,695,086
58,588,462
76,676,058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49.9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　人件費に係る経常収支比率は、類似団体を</a:t>
          </a:r>
          <a:r>
            <a:rPr kumimoji="1" lang="en-US" altLang="ja-JP" sz="1100" b="0" i="0" baseline="0">
              <a:solidFill>
                <a:schemeClr val="dk1"/>
              </a:solidFill>
              <a:effectLst/>
              <a:latin typeface="+mn-lt"/>
              <a:ea typeface="+mn-ea"/>
              <a:cs typeface="+mn-cs"/>
            </a:rPr>
            <a:t>3.0</a:t>
          </a:r>
          <a:r>
            <a:rPr kumimoji="1" lang="ja-JP" altLang="ja-JP" sz="1100" b="0" i="0" baseline="0">
              <a:solidFill>
                <a:schemeClr val="dk1"/>
              </a:solidFill>
              <a:effectLst/>
              <a:latin typeface="+mn-lt"/>
              <a:ea typeface="+mn-ea"/>
              <a:cs typeface="+mn-cs"/>
            </a:rPr>
            <a:t>ポイント上回っている。なお、公営企業会計等の人件費に充てる繰出金等の人件費に準ずる費用等を合計した場合の人口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人当たりの歳出決算額は、類似団体平均を下回っており、今後もこれらを含めた人件費関係経費全体について抑制に努めていく。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88138</xdr:rowOff>
    </xdr:from>
    <xdr:to>
      <xdr:col>7</xdr:col>
      <xdr:colOff>15875</xdr:colOff>
      <xdr:row>41</xdr:row>
      <xdr:rowOff>97282</xdr:rowOff>
    </xdr:to>
    <xdr:cxnSp macro="">
      <xdr:nvCxnSpPr>
        <xdr:cNvPr id="59" name="直線コネクタ 58"/>
        <xdr:cNvCxnSpPr/>
      </xdr:nvCxnSpPr>
      <xdr:spPr>
        <a:xfrm flipV="1">
          <a:off x="4826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69359</xdr:rowOff>
    </xdr:from>
    <xdr:ext cx="762000" cy="259045"/>
    <xdr:sp macro="" textlink="">
      <xdr:nvSpPr>
        <xdr:cNvPr id="60" name="人件費最小値テキスト"/>
        <xdr:cNvSpPr txBox="1"/>
      </xdr:nvSpPr>
      <xdr:spPr>
        <a:xfrm>
          <a:off x="4914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30.3</a:t>
          </a:r>
          <a:endParaRPr kumimoji="1" lang="ja-JP" altLang="en-US" sz="1000" b="1">
            <a:latin typeface="ＭＳ Ｐゴシック"/>
          </a:endParaRPr>
        </a:p>
      </xdr:txBody>
    </xdr:sp>
    <xdr:clientData/>
  </xdr:oneCellAnchor>
  <xdr:twoCellAnchor>
    <xdr:from>
      <xdr:col>6</xdr:col>
      <xdr:colOff>612775</xdr:colOff>
      <xdr:row>41</xdr:row>
      <xdr:rowOff>97282</xdr:rowOff>
    </xdr:from>
    <xdr:to>
      <xdr:col>7</xdr:col>
      <xdr:colOff>104775</xdr:colOff>
      <xdr:row>41</xdr:row>
      <xdr:rowOff>97282</xdr:rowOff>
    </xdr:to>
    <xdr:cxnSp macro="">
      <xdr:nvCxnSpPr>
        <xdr:cNvPr id="61" name="直線コネクタ 60"/>
        <xdr:cNvCxnSpPr/>
      </xdr:nvCxnSpPr>
      <xdr:spPr>
        <a:xfrm>
          <a:off x="4737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3065</xdr:rowOff>
    </xdr:from>
    <xdr:ext cx="762000" cy="259045"/>
    <xdr:sp macro="" textlink="">
      <xdr:nvSpPr>
        <xdr:cNvPr id="62" name="人件費最大値テキスト"/>
        <xdr:cNvSpPr txBox="1"/>
      </xdr:nvSpPr>
      <xdr:spPr>
        <a:xfrm>
          <a:off x="4914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6</xdr:col>
      <xdr:colOff>612775</xdr:colOff>
      <xdr:row>33</xdr:row>
      <xdr:rowOff>88138</xdr:rowOff>
    </xdr:from>
    <xdr:to>
      <xdr:col>7</xdr:col>
      <xdr:colOff>104775</xdr:colOff>
      <xdr:row>33</xdr:row>
      <xdr:rowOff>88138</xdr:rowOff>
    </xdr:to>
    <xdr:cxnSp macro="">
      <xdr:nvCxnSpPr>
        <xdr:cNvPr id="63" name="直線コネクタ 62"/>
        <xdr:cNvCxnSpPr/>
      </xdr:nvCxnSpPr>
      <xdr:spPr>
        <a:xfrm>
          <a:off x="4737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92710</xdr:rowOff>
    </xdr:from>
    <xdr:to>
      <xdr:col>7</xdr:col>
      <xdr:colOff>15875</xdr:colOff>
      <xdr:row>39</xdr:row>
      <xdr:rowOff>120142</xdr:rowOff>
    </xdr:to>
    <xdr:cxnSp macro="">
      <xdr:nvCxnSpPr>
        <xdr:cNvPr id="64" name="直線コネクタ 63"/>
        <xdr:cNvCxnSpPr/>
      </xdr:nvCxnSpPr>
      <xdr:spPr>
        <a:xfrm>
          <a:off x="3987800" y="6779260"/>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154449</xdr:rowOff>
    </xdr:from>
    <xdr:ext cx="762000" cy="259045"/>
    <xdr:sp macro="" textlink="">
      <xdr:nvSpPr>
        <xdr:cNvPr id="65" name="人件費平均値テキスト"/>
        <xdr:cNvSpPr txBox="1"/>
      </xdr:nvSpPr>
      <xdr:spPr>
        <a:xfrm>
          <a:off x="4914900" y="6326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137922</xdr:rowOff>
    </xdr:from>
    <xdr:to>
      <xdr:col>7</xdr:col>
      <xdr:colOff>66675</xdr:colOff>
      <xdr:row>38</xdr:row>
      <xdr:rowOff>68072</xdr:rowOff>
    </xdr:to>
    <xdr:sp macro="" textlink="">
      <xdr:nvSpPr>
        <xdr:cNvPr id="66" name="フローチャート : 判断 65"/>
        <xdr:cNvSpPr/>
      </xdr:nvSpPr>
      <xdr:spPr>
        <a:xfrm>
          <a:off x="47752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92710</xdr:rowOff>
    </xdr:from>
    <xdr:to>
      <xdr:col>5</xdr:col>
      <xdr:colOff>549275</xdr:colOff>
      <xdr:row>39</xdr:row>
      <xdr:rowOff>129286</xdr:rowOff>
    </xdr:to>
    <xdr:cxnSp macro="">
      <xdr:nvCxnSpPr>
        <xdr:cNvPr id="67" name="直線コネクタ 66"/>
        <xdr:cNvCxnSpPr/>
      </xdr:nvCxnSpPr>
      <xdr:spPr>
        <a:xfrm flipV="1">
          <a:off x="3098800" y="67792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101346</xdr:rowOff>
    </xdr:from>
    <xdr:to>
      <xdr:col>5</xdr:col>
      <xdr:colOff>600075</xdr:colOff>
      <xdr:row>38</xdr:row>
      <xdr:rowOff>31496</xdr:rowOff>
    </xdr:to>
    <xdr:sp macro="" textlink="">
      <xdr:nvSpPr>
        <xdr:cNvPr id="68" name="フローチャート : 判断 67"/>
        <xdr:cNvSpPr/>
      </xdr:nvSpPr>
      <xdr:spPr>
        <a:xfrm>
          <a:off x="39370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41673</xdr:rowOff>
    </xdr:from>
    <xdr:ext cx="736600" cy="259045"/>
    <xdr:sp macro="" textlink="">
      <xdr:nvSpPr>
        <xdr:cNvPr id="69" name="テキスト ボックス 68"/>
        <xdr:cNvSpPr txBox="1"/>
      </xdr:nvSpPr>
      <xdr:spPr>
        <a:xfrm>
          <a:off x="3606800" y="6213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74422</xdr:rowOff>
    </xdr:from>
    <xdr:to>
      <xdr:col>4</xdr:col>
      <xdr:colOff>346075</xdr:colOff>
      <xdr:row>39</xdr:row>
      <xdr:rowOff>129286</xdr:rowOff>
    </xdr:to>
    <xdr:cxnSp macro="">
      <xdr:nvCxnSpPr>
        <xdr:cNvPr id="70" name="直線コネクタ 69"/>
        <xdr:cNvCxnSpPr/>
      </xdr:nvCxnSpPr>
      <xdr:spPr>
        <a:xfrm>
          <a:off x="2209800" y="67609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48768</xdr:rowOff>
    </xdr:from>
    <xdr:to>
      <xdr:col>4</xdr:col>
      <xdr:colOff>396875</xdr:colOff>
      <xdr:row>38</xdr:row>
      <xdr:rowOff>150368</xdr:rowOff>
    </xdr:to>
    <xdr:sp macro="" textlink="">
      <xdr:nvSpPr>
        <xdr:cNvPr id="71" name="フローチャート : 判断 70"/>
        <xdr:cNvSpPr/>
      </xdr:nvSpPr>
      <xdr:spPr>
        <a:xfrm>
          <a:off x="3048000" y="656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160545</xdr:rowOff>
    </xdr:from>
    <xdr:ext cx="762000" cy="259045"/>
    <xdr:sp macro="" textlink="">
      <xdr:nvSpPr>
        <xdr:cNvPr id="72" name="テキスト ボックス 71"/>
        <xdr:cNvSpPr txBox="1"/>
      </xdr:nvSpPr>
      <xdr:spPr>
        <a:xfrm>
          <a:off x="27178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74422</xdr:rowOff>
    </xdr:from>
    <xdr:to>
      <xdr:col>3</xdr:col>
      <xdr:colOff>142875</xdr:colOff>
      <xdr:row>39</xdr:row>
      <xdr:rowOff>83566</xdr:rowOff>
    </xdr:to>
    <xdr:cxnSp macro="">
      <xdr:nvCxnSpPr>
        <xdr:cNvPr id="73" name="直線コネクタ 72"/>
        <xdr:cNvCxnSpPr/>
      </xdr:nvCxnSpPr>
      <xdr:spPr>
        <a:xfrm flipV="1">
          <a:off x="1320800" y="676097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30480</xdr:rowOff>
    </xdr:from>
    <xdr:to>
      <xdr:col>3</xdr:col>
      <xdr:colOff>193675</xdr:colOff>
      <xdr:row>38</xdr:row>
      <xdr:rowOff>132080</xdr:rowOff>
    </xdr:to>
    <xdr:sp macro="" textlink="">
      <xdr:nvSpPr>
        <xdr:cNvPr id="74" name="フローチャート : 判断 73"/>
        <xdr:cNvSpPr/>
      </xdr:nvSpPr>
      <xdr:spPr>
        <a:xfrm>
          <a:off x="2159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142257</xdr:rowOff>
    </xdr:from>
    <xdr:ext cx="762000" cy="259045"/>
    <xdr:sp macro="" textlink="">
      <xdr:nvSpPr>
        <xdr:cNvPr id="75" name="テキスト ボックス 74"/>
        <xdr:cNvSpPr txBox="1"/>
      </xdr:nvSpPr>
      <xdr:spPr>
        <a:xfrm>
          <a:off x="1828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121920</xdr:rowOff>
    </xdr:from>
    <xdr:to>
      <xdr:col>1</xdr:col>
      <xdr:colOff>676275</xdr:colOff>
      <xdr:row>39</xdr:row>
      <xdr:rowOff>52070</xdr:rowOff>
    </xdr:to>
    <xdr:sp macro="" textlink="">
      <xdr:nvSpPr>
        <xdr:cNvPr id="76" name="フローチャート : 判断 75"/>
        <xdr:cNvSpPr/>
      </xdr:nvSpPr>
      <xdr:spPr>
        <a:xfrm>
          <a:off x="1270000" y="663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62247</xdr:rowOff>
    </xdr:from>
    <xdr:ext cx="762000" cy="259045"/>
    <xdr:sp macro="" textlink="">
      <xdr:nvSpPr>
        <xdr:cNvPr id="77" name="テキスト ボックス 76"/>
        <xdr:cNvSpPr txBox="1"/>
      </xdr:nvSpPr>
      <xdr:spPr>
        <a:xfrm>
          <a:off x="939800" y="64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69342</xdr:rowOff>
    </xdr:from>
    <xdr:to>
      <xdr:col>7</xdr:col>
      <xdr:colOff>66675</xdr:colOff>
      <xdr:row>39</xdr:row>
      <xdr:rowOff>170942</xdr:rowOff>
    </xdr:to>
    <xdr:sp macro="" textlink="">
      <xdr:nvSpPr>
        <xdr:cNvPr id="83" name="円/楕円 82"/>
        <xdr:cNvSpPr/>
      </xdr:nvSpPr>
      <xdr:spPr>
        <a:xfrm>
          <a:off x="47752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41419</xdr:rowOff>
    </xdr:from>
    <xdr:ext cx="762000" cy="259045"/>
    <xdr:sp macro="" textlink="">
      <xdr:nvSpPr>
        <xdr:cNvPr id="84" name="人件費該当値テキスト"/>
        <xdr:cNvSpPr txBox="1"/>
      </xdr:nvSpPr>
      <xdr:spPr>
        <a:xfrm>
          <a:off x="49149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41910</xdr:rowOff>
    </xdr:from>
    <xdr:to>
      <xdr:col>5</xdr:col>
      <xdr:colOff>600075</xdr:colOff>
      <xdr:row>39</xdr:row>
      <xdr:rowOff>143510</xdr:rowOff>
    </xdr:to>
    <xdr:sp macro="" textlink="">
      <xdr:nvSpPr>
        <xdr:cNvPr id="85" name="円/楕円 84"/>
        <xdr:cNvSpPr/>
      </xdr:nvSpPr>
      <xdr:spPr>
        <a:xfrm>
          <a:off x="3937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128287</xdr:rowOff>
    </xdr:from>
    <xdr:ext cx="736600" cy="259045"/>
    <xdr:sp macro="" textlink="">
      <xdr:nvSpPr>
        <xdr:cNvPr id="86" name="テキスト ボックス 85"/>
        <xdr:cNvSpPr txBox="1"/>
      </xdr:nvSpPr>
      <xdr:spPr>
        <a:xfrm>
          <a:off x="3606800" y="681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78486</xdr:rowOff>
    </xdr:from>
    <xdr:to>
      <xdr:col>4</xdr:col>
      <xdr:colOff>396875</xdr:colOff>
      <xdr:row>40</xdr:row>
      <xdr:rowOff>8636</xdr:rowOff>
    </xdr:to>
    <xdr:sp macro="" textlink="">
      <xdr:nvSpPr>
        <xdr:cNvPr id="87" name="円/楕円 86"/>
        <xdr:cNvSpPr/>
      </xdr:nvSpPr>
      <xdr:spPr>
        <a:xfrm>
          <a:off x="3048000" y="6765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164863</xdr:rowOff>
    </xdr:from>
    <xdr:ext cx="762000" cy="259045"/>
    <xdr:sp macro="" textlink="">
      <xdr:nvSpPr>
        <xdr:cNvPr id="88" name="テキスト ボックス 87"/>
        <xdr:cNvSpPr txBox="1"/>
      </xdr:nvSpPr>
      <xdr:spPr>
        <a:xfrm>
          <a:off x="2717800" y="685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23622</xdr:rowOff>
    </xdr:from>
    <xdr:to>
      <xdr:col>3</xdr:col>
      <xdr:colOff>193675</xdr:colOff>
      <xdr:row>39</xdr:row>
      <xdr:rowOff>125222</xdr:rowOff>
    </xdr:to>
    <xdr:sp macro="" textlink="">
      <xdr:nvSpPr>
        <xdr:cNvPr id="89" name="円/楕円 88"/>
        <xdr:cNvSpPr/>
      </xdr:nvSpPr>
      <xdr:spPr>
        <a:xfrm>
          <a:off x="2159000" y="671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109999</xdr:rowOff>
    </xdr:from>
    <xdr:ext cx="762000" cy="259045"/>
    <xdr:sp macro="" textlink="">
      <xdr:nvSpPr>
        <xdr:cNvPr id="90" name="テキスト ボックス 89"/>
        <xdr:cNvSpPr txBox="1"/>
      </xdr:nvSpPr>
      <xdr:spPr>
        <a:xfrm>
          <a:off x="1828800" y="679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26.3</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32766</xdr:rowOff>
    </xdr:from>
    <xdr:to>
      <xdr:col>1</xdr:col>
      <xdr:colOff>676275</xdr:colOff>
      <xdr:row>39</xdr:row>
      <xdr:rowOff>134366</xdr:rowOff>
    </xdr:to>
    <xdr:sp macro="" textlink="">
      <xdr:nvSpPr>
        <xdr:cNvPr id="91" name="円/楕円 90"/>
        <xdr:cNvSpPr/>
      </xdr:nvSpPr>
      <xdr:spPr>
        <a:xfrm>
          <a:off x="1270000" y="67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119143</xdr:rowOff>
    </xdr:from>
    <xdr:ext cx="762000" cy="259045"/>
    <xdr:sp macro="" textlink="">
      <xdr:nvSpPr>
        <xdr:cNvPr id="92" name="テキスト ボックス 91"/>
        <xdr:cNvSpPr txBox="1"/>
      </xdr:nvSpPr>
      <xdr:spPr>
        <a:xfrm>
          <a:off x="939800" y="680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本市の比率は、類似団体平均と比較して</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ポイント高い</a:t>
          </a:r>
          <a:r>
            <a:rPr kumimoji="1" lang="en-US" altLang="ja-JP" sz="1100">
              <a:solidFill>
                <a:schemeClr val="dk1"/>
              </a:solidFill>
              <a:effectLst/>
              <a:latin typeface="+mn-lt"/>
              <a:ea typeface="+mn-ea"/>
              <a:cs typeface="+mn-cs"/>
            </a:rPr>
            <a:t>16.2</a:t>
          </a:r>
          <a:r>
            <a:rPr kumimoji="1" lang="ja-JP" altLang="ja-JP" sz="1100">
              <a:solidFill>
                <a:schemeClr val="dk1"/>
              </a:solidFill>
              <a:effectLst/>
              <a:latin typeface="+mn-lt"/>
              <a:ea typeface="+mn-ea"/>
              <a:cs typeface="+mn-cs"/>
            </a:rPr>
            <a:t>％となっている。平成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は、光熱水費、消耗品費等の減などにより、前年度より減額となった。本市では、経常経費に対する配分予算や配分予算におけるマイナスシーリングの導入などにより節減に努めている。予防接種の拡大などにより物件費が増加する要因もあるが、指定管理者制度等の活用によりコスト削減に努めているところである。今後も人件費から物件費へのシフトが進む状況にあるが、さらなる経常経費の抑制や適正な執行に努めていく必要があ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50800</xdr:rowOff>
    </xdr:from>
    <xdr:to>
      <xdr:col>24</xdr:col>
      <xdr:colOff>31750</xdr:colOff>
      <xdr:row>22</xdr:row>
      <xdr:rowOff>50800</xdr:rowOff>
    </xdr:to>
    <xdr:cxnSp macro="">
      <xdr:nvCxnSpPr>
        <xdr:cNvPr id="120" name="直線コネクタ 119"/>
        <xdr:cNvCxnSpPr/>
      </xdr:nvCxnSpPr>
      <xdr:spPr>
        <a:xfrm flipV="1">
          <a:off x="16510000" y="2451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23</xdr:col>
      <xdr:colOff>628650</xdr:colOff>
      <xdr:row>14</xdr:row>
      <xdr:rowOff>50800</xdr:rowOff>
    </xdr:from>
    <xdr:to>
      <xdr:col>24</xdr:col>
      <xdr:colOff>120650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50800</xdr:rowOff>
    </xdr:from>
    <xdr:to>
      <xdr:col>24</xdr:col>
      <xdr:colOff>31750</xdr:colOff>
      <xdr:row>18</xdr:row>
      <xdr:rowOff>50800</xdr:rowOff>
    </xdr:to>
    <xdr:cxnSp macro="">
      <xdr:nvCxnSpPr>
        <xdr:cNvPr id="125" name="直線コネクタ 124"/>
        <xdr:cNvCxnSpPr/>
      </xdr:nvCxnSpPr>
      <xdr:spPr>
        <a:xfrm>
          <a:off x="15671800" y="3136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168927</xdr:rowOff>
    </xdr:from>
    <xdr:ext cx="762000" cy="259045"/>
    <xdr:sp macro="" textlink="">
      <xdr:nvSpPr>
        <xdr:cNvPr id="126"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152400</xdr:rowOff>
    </xdr:from>
    <xdr:to>
      <xdr:col>24</xdr:col>
      <xdr:colOff>82550</xdr:colOff>
      <xdr:row>17</xdr:row>
      <xdr:rowOff>82550</xdr:rowOff>
    </xdr:to>
    <xdr:sp macro="" textlink="">
      <xdr:nvSpPr>
        <xdr:cNvPr id="127" name="フローチャート : 判断 126"/>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38100</xdr:rowOff>
    </xdr:from>
    <xdr:to>
      <xdr:col>22</xdr:col>
      <xdr:colOff>565150</xdr:colOff>
      <xdr:row>18</xdr:row>
      <xdr:rowOff>50800</xdr:rowOff>
    </xdr:to>
    <xdr:cxnSp macro="">
      <xdr:nvCxnSpPr>
        <xdr:cNvPr id="128" name="直線コネクタ 127"/>
        <xdr:cNvCxnSpPr/>
      </xdr:nvCxnSpPr>
      <xdr:spPr>
        <a:xfrm>
          <a:off x="14782800" y="31242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101600</xdr:rowOff>
    </xdr:from>
    <xdr:to>
      <xdr:col>22</xdr:col>
      <xdr:colOff>615950</xdr:colOff>
      <xdr:row>17</xdr:row>
      <xdr:rowOff>31750</xdr:rowOff>
    </xdr:to>
    <xdr:sp macro="" textlink="">
      <xdr:nvSpPr>
        <xdr:cNvPr id="129" name="フローチャート : 判断 128"/>
        <xdr:cNvSpPr/>
      </xdr:nvSpPr>
      <xdr:spPr>
        <a:xfrm>
          <a:off x="15621000" y="284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41927</xdr:rowOff>
    </xdr:from>
    <xdr:ext cx="736600" cy="259045"/>
    <xdr:sp macro="" textlink="">
      <xdr:nvSpPr>
        <xdr:cNvPr id="130" name="テキスト ボックス 129"/>
        <xdr:cNvSpPr txBox="1"/>
      </xdr:nvSpPr>
      <xdr:spPr>
        <a:xfrm>
          <a:off x="15290800" y="26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158750</xdr:rowOff>
    </xdr:from>
    <xdr:to>
      <xdr:col>21</xdr:col>
      <xdr:colOff>361950</xdr:colOff>
      <xdr:row>18</xdr:row>
      <xdr:rowOff>38100</xdr:rowOff>
    </xdr:to>
    <xdr:cxnSp macro="">
      <xdr:nvCxnSpPr>
        <xdr:cNvPr id="131" name="直線コネクタ 130"/>
        <xdr:cNvCxnSpPr/>
      </xdr:nvCxnSpPr>
      <xdr:spPr>
        <a:xfrm>
          <a:off x="13893800" y="3073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120650</xdr:rowOff>
    </xdr:from>
    <xdr:to>
      <xdr:col>21</xdr:col>
      <xdr:colOff>412750</xdr:colOff>
      <xdr:row>18</xdr:row>
      <xdr:rowOff>50800</xdr:rowOff>
    </xdr:to>
    <xdr:sp macro="" textlink="">
      <xdr:nvSpPr>
        <xdr:cNvPr id="132" name="フローチャート : 判断 131"/>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60977</xdr:rowOff>
    </xdr:from>
    <xdr:ext cx="762000" cy="259045"/>
    <xdr:sp macro="" textlink="">
      <xdr:nvSpPr>
        <xdr:cNvPr id="133" name="テキスト ボックス 132"/>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152400</xdr:rowOff>
    </xdr:from>
    <xdr:to>
      <xdr:col>20</xdr:col>
      <xdr:colOff>158750</xdr:colOff>
      <xdr:row>17</xdr:row>
      <xdr:rowOff>158750</xdr:rowOff>
    </xdr:to>
    <xdr:cxnSp macro="">
      <xdr:nvCxnSpPr>
        <xdr:cNvPr id="134" name="直線コネクタ 133"/>
        <xdr:cNvCxnSpPr/>
      </xdr:nvCxnSpPr>
      <xdr:spPr>
        <a:xfrm>
          <a:off x="13004800" y="2895600"/>
          <a:ext cx="8890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57150</xdr:rowOff>
    </xdr:from>
    <xdr:to>
      <xdr:col>20</xdr:col>
      <xdr:colOff>209550</xdr:colOff>
      <xdr:row>17</xdr:row>
      <xdr:rowOff>158750</xdr:rowOff>
    </xdr:to>
    <xdr:sp macro="" textlink="">
      <xdr:nvSpPr>
        <xdr:cNvPr id="135" name="フローチャート : 判断 134"/>
        <xdr:cNvSpPr/>
      </xdr:nvSpPr>
      <xdr:spPr>
        <a:xfrm>
          <a:off x="13843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168927</xdr:rowOff>
    </xdr:from>
    <xdr:ext cx="762000" cy="259045"/>
    <xdr:sp macro="" textlink="">
      <xdr:nvSpPr>
        <xdr:cNvPr id="136" name="テキスト ボックス 135"/>
        <xdr:cNvSpPr txBox="1"/>
      </xdr:nvSpPr>
      <xdr:spPr>
        <a:xfrm>
          <a:off x="13512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165100</xdr:rowOff>
    </xdr:from>
    <xdr:to>
      <xdr:col>19</xdr:col>
      <xdr:colOff>6350</xdr:colOff>
      <xdr:row>17</xdr:row>
      <xdr:rowOff>95250</xdr:rowOff>
    </xdr:to>
    <xdr:sp macro="" textlink="">
      <xdr:nvSpPr>
        <xdr:cNvPr id="137" name="フローチャート : 判断 136"/>
        <xdr:cNvSpPr/>
      </xdr:nvSpPr>
      <xdr:spPr>
        <a:xfrm>
          <a:off x="12954000" y="290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80027</xdr:rowOff>
    </xdr:from>
    <xdr:ext cx="762000" cy="259045"/>
    <xdr:sp macro="" textlink="">
      <xdr:nvSpPr>
        <xdr:cNvPr id="138" name="テキスト ボックス 137"/>
        <xdr:cNvSpPr txBox="1"/>
      </xdr:nvSpPr>
      <xdr:spPr>
        <a:xfrm>
          <a:off x="12623800" y="299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0</xdr:rowOff>
    </xdr:from>
    <xdr:to>
      <xdr:col>24</xdr:col>
      <xdr:colOff>82550</xdr:colOff>
      <xdr:row>18</xdr:row>
      <xdr:rowOff>101600</xdr:rowOff>
    </xdr:to>
    <xdr:sp macro="" textlink="">
      <xdr:nvSpPr>
        <xdr:cNvPr id="144" name="円/楕円 143"/>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143527</xdr:rowOff>
    </xdr:from>
    <xdr:ext cx="762000" cy="259045"/>
    <xdr:sp macro="" textlink="">
      <xdr:nvSpPr>
        <xdr:cNvPr id="145" name="物件費該当値テキスト"/>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0</xdr:rowOff>
    </xdr:from>
    <xdr:to>
      <xdr:col>22</xdr:col>
      <xdr:colOff>615950</xdr:colOff>
      <xdr:row>18</xdr:row>
      <xdr:rowOff>101600</xdr:rowOff>
    </xdr:to>
    <xdr:sp macro="" textlink="">
      <xdr:nvSpPr>
        <xdr:cNvPr id="146" name="円/楕円 145"/>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86377</xdr:rowOff>
    </xdr:from>
    <xdr:ext cx="736600" cy="259045"/>
    <xdr:sp macro="" textlink="">
      <xdr:nvSpPr>
        <xdr:cNvPr id="147" name="テキスト ボックス 146"/>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158750</xdr:rowOff>
    </xdr:from>
    <xdr:to>
      <xdr:col>21</xdr:col>
      <xdr:colOff>412750</xdr:colOff>
      <xdr:row>18</xdr:row>
      <xdr:rowOff>88900</xdr:rowOff>
    </xdr:to>
    <xdr:sp macro="" textlink="">
      <xdr:nvSpPr>
        <xdr:cNvPr id="148" name="円/楕円 147"/>
        <xdr:cNvSpPr/>
      </xdr:nvSpPr>
      <xdr:spPr>
        <a:xfrm>
          <a:off x="14732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73677</xdr:rowOff>
    </xdr:from>
    <xdr:ext cx="762000" cy="259045"/>
    <xdr:sp macro="" textlink="">
      <xdr:nvSpPr>
        <xdr:cNvPr id="149" name="テキスト ボックス 148"/>
        <xdr:cNvSpPr txBox="1"/>
      </xdr:nvSpPr>
      <xdr:spPr>
        <a:xfrm>
          <a:off x="14401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107950</xdr:rowOff>
    </xdr:from>
    <xdr:to>
      <xdr:col>20</xdr:col>
      <xdr:colOff>209550</xdr:colOff>
      <xdr:row>18</xdr:row>
      <xdr:rowOff>38100</xdr:rowOff>
    </xdr:to>
    <xdr:sp macro="" textlink="">
      <xdr:nvSpPr>
        <xdr:cNvPr id="150" name="円/楕円 149"/>
        <xdr:cNvSpPr/>
      </xdr:nvSpPr>
      <xdr:spPr>
        <a:xfrm>
          <a:off x="13843000" y="302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22877</xdr:rowOff>
    </xdr:from>
    <xdr:ext cx="762000" cy="259045"/>
    <xdr:sp macro="" textlink="">
      <xdr:nvSpPr>
        <xdr:cNvPr id="151" name="テキスト ボックス 150"/>
        <xdr:cNvSpPr txBox="1"/>
      </xdr:nvSpPr>
      <xdr:spPr>
        <a:xfrm>
          <a:off x="1351280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101600</xdr:rowOff>
    </xdr:from>
    <xdr:to>
      <xdr:col>19</xdr:col>
      <xdr:colOff>6350</xdr:colOff>
      <xdr:row>17</xdr:row>
      <xdr:rowOff>31750</xdr:rowOff>
    </xdr:to>
    <xdr:sp macro="" textlink="">
      <xdr:nvSpPr>
        <xdr:cNvPr id="152" name="円/楕円 151"/>
        <xdr:cNvSpPr/>
      </xdr:nvSpPr>
      <xdr:spPr>
        <a:xfrm>
          <a:off x="12954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41927</xdr:rowOff>
    </xdr:from>
    <xdr:ext cx="762000" cy="259045"/>
    <xdr:sp macro="" textlink="">
      <xdr:nvSpPr>
        <xdr:cNvPr id="153" name="テキスト ボックス 152"/>
        <xdr:cNvSpPr txBox="1"/>
      </xdr:nvSpPr>
      <xdr:spPr>
        <a:xfrm>
          <a:off x="126238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aseline="0">
              <a:solidFill>
                <a:schemeClr val="dk1"/>
              </a:solidFill>
              <a:effectLst/>
              <a:latin typeface="+mn-lt"/>
              <a:ea typeface="+mn-ea"/>
              <a:cs typeface="+mn-cs"/>
            </a:rPr>
            <a:t>　</a:t>
          </a:r>
          <a:r>
            <a:rPr lang="ja-JP" altLang="ja-JP" sz="1100">
              <a:solidFill>
                <a:schemeClr val="dk1"/>
              </a:solidFill>
              <a:effectLst/>
              <a:latin typeface="+mn-lt"/>
              <a:ea typeface="+mn-ea"/>
              <a:cs typeface="+mn-cs"/>
            </a:rPr>
            <a:t>本市の比率は類似団体を</a:t>
          </a:r>
          <a:r>
            <a:rPr lang="en-US" altLang="ja-JP" sz="1100">
              <a:solidFill>
                <a:schemeClr val="dk1"/>
              </a:solidFill>
              <a:effectLst/>
              <a:latin typeface="+mn-lt"/>
              <a:ea typeface="+mn-ea"/>
              <a:cs typeface="+mn-cs"/>
            </a:rPr>
            <a:t>1.2</a:t>
          </a:r>
          <a:r>
            <a:rPr lang="ja-JP" altLang="ja-JP" sz="1100">
              <a:solidFill>
                <a:schemeClr val="dk1"/>
              </a:solidFill>
              <a:effectLst/>
              <a:latin typeface="+mn-lt"/>
              <a:ea typeface="+mn-ea"/>
              <a:cs typeface="+mn-cs"/>
            </a:rPr>
            <a:t>ポイント下回っている。類似団体に比べ老年人口比率が低いことなどが要因であるが、保育関連給付費、障害福祉サービス給付費の急激な伸びや、老年人口比率が増加していることなどから、近年は他団体と同様に数値は上昇傾向にある。今後も福祉サービス水準を維持しながらも、各種サービスに係る受給資格審査の適正化や各種手当への特別加算等の見直しを進めていくことで、扶助費の上昇を抑制するよう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61</xdr:row>
      <xdr:rowOff>69850</xdr:rowOff>
    </xdr:to>
    <xdr:cxnSp macro="">
      <xdr:nvCxnSpPr>
        <xdr:cNvPr id="181" name="直線コネクタ 180"/>
        <xdr:cNvCxnSpPr/>
      </xdr:nvCxnSpPr>
      <xdr:spPr>
        <a:xfrm flipV="1">
          <a:off x="4826000" y="89662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4"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5" name="直線コネクタ 184"/>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56</xdr:row>
      <xdr:rowOff>63500</xdr:rowOff>
    </xdr:to>
    <xdr:cxnSp macro="">
      <xdr:nvCxnSpPr>
        <xdr:cNvPr id="186" name="直線コネクタ 185"/>
        <xdr:cNvCxnSpPr/>
      </xdr:nvCxnSpPr>
      <xdr:spPr>
        <a:xfrm>
          <a:off x="3987800" y="95377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137177</xdr:rowOff>
    </xdr:from>
    <xdr:ext cx="762000" cy="259045"/>
    <xdr:sp macro="" textlink="">
      <xdr:nvSpPr>
        <xdr:cNvPr id="187"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165100</xdr:rowOff>
    </xdr:from>
    <xdr:to>
      <xdr:col>7</xdr:col>
      <xdr:colOff>66675</xdr:colOff>
      <xdr:row>57</xdr:row>
      <xdr:rowOff>95250</xdr:rowOff>
    </xdr:to>
    <xdr:sp macro="" textlink="">
      <xdr:nvSpPr>
        <xdr:cNvPr id="188" name="フローチャート : 判断 187"/>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6350</xdr:rowOff>
    </xdr:from>
    <xdr:to>
      <xdr:col>5</xdr:col>
      <xdr:colOff>549275</xdr:colOff>
      <xdr:row>55</xdr:row>
      <xdr:rowOff>107950</xdr:rowOff>
    </xdr:to>
    <xdr:cxnSp macro="">
      <xdr:nvCxnSpPr>
        <xdr:cNvPr id="189" name="直線コネクタ 188"/>
        <xdr:cNvCxnSpPr/>
      </xdr:nvCxnSpPr>
      <xdr:spPr>
        <a:xfrm>
          <a:off x="3098800" y="9436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88900</xdr:rowOff>
    </xdr:from>
    <xdr:to>
      <xdr:col>5</xdr:col>
      <xdr:colOff>600075</xdr:colOff>
      <xdr:row>57</xdr:row>
      <xdr:rowOff>19050</xdr:rowOff>
    </xdr:to>
    <xdr:sp macro="" textlink="">
      <xdr:nvSpPr>
        <xdr:cNvPr id="190" name="フローチャート : 判断 189"/>
        <xdr:cNvSpPr/>
      </xdr:nvSpPr>
      <xdr:spPr>
        <a:xfrm>
          <a:off x="3937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3827</xdr:rowOff>
    </xdr:from>
    <xdr:ext cx="736600" cy="259045"/>
    <xdr:sp macro="" textlink="">
      <xdr:nvSpPr>
        <xdr:cNvPr id="191" name="テキスト ボックス 190"/>
        <xdr:cNvSpPr txBox="1"/>
      </xdr:nvSpPr>
      <xdr:spPr>
        <a:xfrm>
          <a:off x="3606800" y="9776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114300</xdr:rowOff>
    </xdr:from>
    <xdr:to>
      <xdr:col>4</xdr:col>
      <xdr:colOff>346075</xdr:colOff>
      <xdr:row>55</xdr:row>
      <xdr:rowOff>6350</xdr:rowOff>
    </xdr:to>
    <xdr:cxnSp macro="">
      <xdr:nvCxnSpPr>
        <xdr:cNvPr id="192" name="直線コネクタ 191"/>
        <xdr:cNvCxnSpPr/>
      </xdr:nvCxnSpPr>
      <xdr:spPr>
        <a:xfrm>
          <a:off x="2209800" y="9372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3" name="フローチャート : 判断 192"/>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194" name="テキスト ボックス 193"/>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101600</xdr:rowOff>
    </xdr:from>
    <xdr:to>
      <xdr:col>3</xdr:col>
      <xdr:colOff>142875</xdr:colOff>
      <xdr:row>54</xdr:row>
      <xdr:rowOff>114300</xdr:rowOff>
    </xdr:to>
    <xdr:cxnSp macro="">
      <xdr:nvCxnSpPr>
        <xdr:cNvPr id="195" name="直線コネクタ 194"/>
        <xdr:cNvCxnSpPr/>
      </xdr:nvCxnSpPr>
      <xdr:spPr>
        <a:xfrm>
          <a:off x="1320800" y="9359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6" name="フローチャート : 判断 195"/>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67327</xdr:rowOff>
    </xdr:from>
    <xdr:ext cx="762000" cy="259045"/>
    <xdr:sp macro="" textlink="">
      <xdr:nvSpPr>
        <xdr:cNvPr id="197" name="テキスト ボックス 196"/>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198" name="フローチャート : 判断 197"/>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41927</xdr:rowOff>
    </xdr:from>
    <xdr:ext cx="762000" cy="259045"/>
    <xdr:sp macro="" textlink="">
      <xdr:nvSpPr>
        <xdr:cNvPr id="199" name="テキスト ボックス 198"/>
        <xdr:cNvSpPr txBox="1"/>
      </xdr:nvSpPr>
      <xdr:spPr>
        <a:xfrm>
          <a:off x="939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12700</xdr:rowOff>
    </xdr:from>
    <xdr:to>
      <xdr:col>7</xdr:col>
      <xdr:colOff>66675</xdr:colOff>
      <xdr:row>56</xdr:row>
      <xdr:rowOff>114300</xdr:rowOff>
    </xdr:to>
    <xdr:sp macro="" textlink="">
      <xdr:nvSpPr>
        <xdr:cNvPr id="205" name="円/楕円 204"/>
        <xdr:cNvSpPr/>
      </xdr:nvSpPr>
      <xdr:spPr>
        <a:xfrm>
          <a:off x="47752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29227</xdr:rowOff>
    </xdr:from>
    <xdr:ext cx="762000" cy="259045"/>
    <xdr:sp macro="" textlink="">
      <xdr:nvSpPr>
        <xdr:cNvPr id="206" name="扶助費該当値テキスト"/>
        <xdr:cNvSpPr txBox="1"/>
      </xdr:nvSpPr>
      <xdr:spPr>
        <a:xfrm>
          <a:off x="49149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07" name="円/楕円 206"/>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168927</xdr:rowOff>
    </xdr:from>
    <xdr:ext cx="736600" cy="259045"/>
    <xdr:sp macro="" textlink="">
      <xdr:nvSpPr>
        <xdr:cNvPr id="208" name="テキスト ボックス 207"/>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127000</xdr:rowOff>
    </xdr:from>
    <xdr:to>
      <xdr:col>4</xdr:col>
      <xdr:colOff>396875</xdr:colOff>
      <xdr:row>55</xdr:row>
      <xdr:rowOff>57150</xdr:rowOff>
    </xdr:to>
    <xdr:sp macro="" textlink="">
      <xdr:nvSpPr>
        <xdr:cNvPr id="209" name="円/楕円 208"/>
        <xdr:cNvSpPr/>
      </xdr:nvSpPr>
      <xdr:spPr>
        <a:xfrm>
          <a:off x="3048000" y="93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67327</xdr:rowOff>
    </xdr:from>
    <xdr:ext cx="762000" cy="259045"/>
    <xdr:sp macro="" textlink="">
      <xdr:nvSpPr>
        <xdr:cNvPr id="210" name="テキスト ボックス 209"/>
        <xdr:cNvSpPr txBox="1"/>
      </xdr:nvSpPr>
      <xdr:spPr>
        <a:xfrm>
          <a:off x="2717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63500</xdr:rowOff>
    </xdr:from>
    <xdr:to>
      <xdr:col>3</xdr:col>
      <xdr:colOff>193675</xdr:colOff>
      <xdr:row>54</xdr:row>
      <xdr:rowOff>165100</xdr:rowOff>
    </xdr:to>
    <xdr:sp macro="" textlink="">
      <xdr:nvSpPr>
        <xdr:cNvPr id="211" name="円/楕円 210"/>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3827</xdr:rowOff>
    </xdr:from>
    <xdr:ext cx="762000" cy="259045"/>
    <xdr:sp macro="" textlink="">
      <xdr:nvSpPr>
        <xdr:cNvPr id="212" name="テキスト ボックス 211"/>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50800</xdr:rowOff>
    </xdr:from>
    <xdr:to>
      <xdr:col>1</xdr:col>
      <xdr:colOff>676275</xdr:colOff>
      <xdr:row>54</xdr:row>
      <xdr:rowOff>152400</xdr:rowOff>
    </xdr:to>
    <xdr:sp macro="" textlink="">
      <xdr:nvSpPr>
        <xdr:cNvPr id="213" name="円/楕円 212"/>
        <xdr:cNvSpPr/>
      </xdr:nvSpPr>
      <xdr:spPr>
        <a:xfrm>
          <a:off x="1270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162577</xdr:rowOff>
    </xdr:from>
    <xdr:ext cx="762000" cy="259045"/>
    <xdr:sp macro="" textlink="">
      <xdr:nvSpPr>
        <xdr:cNvPr id="214" name="テキスト ボックス 213"/>
        <xdr:cNvSpPr txBox="1"/>
      </xdr:nvSpPr>
      <xdr:spPr>
        <a:xfrm>
          <a:off x="9398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本市の比率は、類似団体平均と比較して</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ポイント高い</a:t>
          </a:r>
          <a:r>
            <a:rPr lang="en-US" altLang="ja-JP" sz="1100" b="0" i="0" baseline="0">
              <a:solidFill>
                <a:schemeClr val="dk1"/>
              </a:solidFill>
              <a:effectLst/>
              <a:latin typeface="+mn-lt"/>
              <a:ea typeface="+mn-ea"/>
              <a:cs typeface="+mn-cs"/>
            </a:rPr>
            <a:t>13.3</a:t>
          </a:r>
          <a:r>
            <a:rPr lang="ja-JP" altLang="ja-JP" sz="1100" b="0" i="0" baseline="0">
              <a:solidFill>
                <a:schemeClr val="dk1"/>
              </a:solidFill>
              <a:effectLst/>
              <a:latin typeface="+mn-lt"/>
              <a:ea typeface="+mn-ea"/>
              <a:cs typeface="+mn-cs"/>
            </a:rPr>
            <a:t>％となっている。国民健康保険事業や後期高齢者医療事業などへの繰出金が全体として増加しているとともに、経常収支比率の分子となる経常経費充当一般財源額が増加したため、比率は前年度から</a:t>
          </a:r>
          <a:r>
            <a:rPr lang="en-US" altLang="ja-JP" sz="1100" b="0" i="0" baseline="0">
              <a:solidFill>
                <a:schemeClr val="dk1"/>
              </a:solidFill>
              <a:effectLst/>
              <a:latin typeface="+mn-lt"/>
              <a:ea typeface="+mn-ea"/>
              <a:cs typeface="+mn-cs"/>
            </a:rPr>
            <a:t>0.3</a:t>
          </a:r>
          <a:r>
            <a:rPr lang="ja-JP" altLang="ja-JP" sz="1100" b="0" i="0" baseline="0">
              <a:solidFill>
                <a:schemeClr val="dk1"/>
              </a:solidFill>
              <a:effectLst/>
              <a:latin typeface="+mn-lt"/>
              <a:ea typeface="+mn-ea"/>
              <a:cs typeface="+mn-cs"/>
            </a:rPr>
            <a:t>ポイントの増加となった。今後も引き続き、独立採算の原則による使用料などの適正化を図り、普通会計の負担軽減に努めていく。</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24130</xdr:rowOff>
    </xdr:from>
    <xdr:to>
      <xdr:col>24</xdr:col>
      <xdr:colOff>31750</xdr:colOff>
      <xdr:row>60</xdr:row>
      <xdr:rowOff>111760</xdr:rowOff>
    </xdr:to>
    <xdr:cxnSp macro="">
      <xdr:nvCxnSpPr>
        <xdr:cNvPr id="242" name="直線コネクタ 241"/>
        <xdr:cNvCxnSpPr/>
      </xdr:nvCxnSpPr>
      <xdr:spPr>
        <a:xfrm flipV="1">
          <a:off x="16510000" y="91109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83837</xdr:rowOff>
    </xdr:from>
    <xdr:ext cx="762000" cy="259045"/>
    <xdr:sp macro="" textlink="">
      <xdr:nvSpPr>
        <xdr:cNvPr id="243"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60</xdr:row>
      <xdr:rowOff>111760</xdr:rowOff>
    </xdr:from>
    <xdr:to>
      <xdr:col>24</xdr:col>
      <xdr:colOff>120650</xdr:colOff>
      <xdr:row>60</xdr:row>
      <xdr:rowOff>111760</xdr:rowOff>
    </xdr:to>
    <xdr:cxnSp macro="">
      <xdr:nvCxnSpPr>
        <xdr:cNvPr id="244" name="直線コネクタ 243"/>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110507</xdr:rowOff>
    </xdr:from>
    <xdr:ext cx="762000" cy="259045"/>
    <xdr:sp macro="" textlink="">
      <xdr:nvSpPr>
        <xdr:cNvPr id="245" name="その他最大値テキスト"/>
        <xdr:cNvSpPr txBox="1"/>
      </xdr:nvSpPr>
      <xdr:spPr>
        <a:xfrm>
          <a:off x="16598900" y="885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53</xdr:row>
      <xdr:rowOff>24130</xdr:rowOff>
    </xdr:from>
    <xdr:to>
      <xdr:col>24</xdr:col>
      <xdr:colOff>120650</xdr:colOff>
      <xdr:row>53</xdr:row>
      <xdr:rowOff>24130</xdr:rowOff>
    </xdr:to>
    <xdr:cxnSp macro="">
      <xdr:nvCxnSpPr>
        <xdr:cNvPr id="246" name="直線コネクタ 245"/>
        <xdr:cNvCxnSpPr/>
      </xdr:nvCxnSpPr>
      <xdr:spPr>
        <a:xfrm>
          <a:off x="16421100" y="911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111760</xdr:rowOff>
    </xdr:to>
    <xdr:cxnSp macro="">
      <xdr:nvCxnSpPr>
        <xdr:cNvPr id="247" name="直線コネクタ 246"/>
        <xdr:cNvCxnSpPr/>
      </xdr:nvCxnSpPr>
      <xdr:spPr>
        <a:xfrm>
          <a:off x="15671800" y="9690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62247</xdr:rowOff>
    </xdr:from>
    <xdr:ext cx="762000" cy="259045"/>
    <xdr:sp macro="" textlink="">
      <xdr:nvSpPr>
        <xdr:cNvPr id="248" name="その他平均値テキスト"/>
        <xdr:cNvSpPr txBox="1"/>
      </xdr:nvSpPr>
      <xdr:spPr>
        <a:xfrm>
          <a:off x="16598900" y="949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45720</xdr:rowOff>
    </xdr:from>
    <xdr:to>
      <xdr:col>24</xdr:col>
      <xdr:colOff>82550</xdr:colOff>
      <xdr:row>56</xdr:row>
      <xdr:rowOff>147320</xdr:rowOff>
    </xdr:to>
    <xdr:sp macro="" textlink="">
      <xdr:nvSpPr>
        <xdr:cNvPr id="249" name="フローチャート : 判断 248"/>
        <xdr:cNvSpPr/>
      </xdr:nvSpPr>
      <xdr:spPr>
        <a:xfrm>
          <a:off x="164592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81280</xdr:rowOff>
    </xdr:from>
    <xdr:to>
      <xdr:col>22</xdr:col>
      <xdr:colOff>565150</xdr:colOff>
      <xdr:row>56</xdr:row>
      <xdr:rowOff>88900</xdr:rowOff>
    </xdr:to>
    <xdr:cxnSp macro="">
      <xdr:nvCxnSpPr>
        <xdr:cNvPr id="250" name="直線コネクタ 249"/>
        <xdr:cNvCxnSpPr/>
      </xdr:nvCxnSpPr>
      <xdr:spPr>
        <a:xfrm>
          <a:off x="14782800" y="9682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xdr:rowOff>
    </xdr:from>
    <xdr:to>
      <xdr:col>22</xdr:col>
      <xdr:colOff>615950</xdr:colOff>
      <xdr:row>56</xdr:row>
      <xdr:rowOff>116840</xdr:rowOff>
    </xdr:to>
    <xdr:sp macro="" textlink="">
      <xdr:nvSpPr>
        <xdr:cNvPr id="251" name="フローチャート : 判断 250"/>
        <xdr:cNvSpPr/>
      </xdr:nvSpPr>
      <xdr:spPr>
        <a:xfrm>
          <a:off x="15621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127017</xdr:rowOff>
    </xdr:from>
    <xdr:ext cx="736600" cy="259045"/>
    <xdr:sp macro="" textlink="">
      <xdr:nvSpPr>
        <xdr:cNvPr id="252" name="テキスト ボックス 251"/>
        <xdr:cNvSpPr txBox="1"/>
      </xdr:nvSpPr>
      <xdr:spPr>
        <a:xfrm>
          <a:off x="15290800" y="938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50800</xdr:rowOff>
    </xdr:from>
    <xdr:to>
      <xdr:col>21</xdr:col>
      <xdr:colOff>361950</xdr:colOff>
      <xdr:row>56</xdr:row>
      <xdr:rowOff>81280</xdr:rowOff>
    </xdr:to>
    <xdr:cxnSp macro="">
      <xdr:nvCxnSpPr>
        <xdr:cNvPr id="253" name="直線コネクタ 252"/>
        <xdr:cNvCxnSpPr/>
      </xdr:nvCxnSpPr>
      <xdr:spPr>
        <a:xfrm>
          <a:off x="13893800" y="965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54" name="フローチャート : 判断 253"/>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55" name="テキスト ボックス 254"/>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146050</xdr:rowOff>
    </xdr:from>
    <xdr:to>
      <xdr:col>20</xdr:col>
      <xdr:colOff>158750</xdr:colOff>
      <xdr:row>56</xdr:row>
      <xdr:rowOff>50800</xdr:rowOff>
    </xdr:to>
    <xdr:cxnSp macro="">
      <xdr:nvCxnSpPr>
        <xdr:cNvPr id="256" name="直線コネクタ 255"/>
        <xdr:cNvCxnSpPr/>
      </xdr:nvCxnSpPr>
      <xdr:spPr>
        <a:xfrm>
          <a:off x="13004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68580</xdr:rowOff>
    </xdr:from>
    <xdr:to>
      <xdr:col>20</xdr:col>
      <xdr:colOff>209550</xdr:colOff>
      <xdr:row>56</xdr:row>
      <xdr:rowOff>170180</xdr:rowOff>
    </xdr:to>
    <xdr:sp macro="" textlink="">
      <xdr:nvSpPr>
        <xdr:cNvPr id="257" name="フローチャート : 判断 256"/>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154957</xdr:rowOff>
    </xdr:from>
    <xdr:ext cx="762000" cy="259045"/>
    <xdr:sp macro="" textlink="">
      <xdr:nvSpPr>
        <xdr:cNvPr id="258" name="テキスト ボックス 257"/>
        <xdr:cNvSpPr txBox="1"/>
      </xdr:nvSpPr>
      <xdr:spPr>
        <a:xfrm>
          <a:off x="13512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83820</xdr:rowOff>
    </xdr:from>
    <xdr:to>
      <xdr:col>19</xdr:col>
      <xdr:colOff>6350</xdr:colOff>
      <xdr:row>57</xdr:row>
      <xdr:rowOff>13970</xdr:rowOff>
    </xdr:to>
    <xdr:sp macro="" textlink="">
      <xdr:nvSpPr>
        <xdr:cNvPr id="259" name="フローチャート : 判断 258"/>
        <xdr:cNvSpPr/>
      </xdr:nvSpPr>
      <xdr:spPr>
        <a:xfrm>
          <a:off x="12954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170197</xdr:rowOff>
    </xdr:from>
    <xdr:ext cx="762000" cy="259045"/>
    <xdr:sp macro="" textlink="">
      <xdr:nvSpPr>
        <xdr:cNvPr id="260" name="テキスト ボックス 259"/>
        <xdr:cNvSpPr txBox="1"/>
      </xdr:nvSpPr>
      <xdr:spPr>
        <a:xfrm>
          <a:off x="126238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60960</xdr:rowOff>
    </xdr:from>
    <xdr:to>
      <xdr:col>24</xdr:col>
      <xdr:colOff>82550</xdr:colOff>
      <xdr:row>56</xdr:row>
      <xdr:rowOff>162560</xdr:rowOff>
    </xdr:to>
    <xdr:sp macro="" textlink="">
      <xdr:nvSpPr>
        <xdr:cNvPr id="266" name="円/楕円 265"/>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33037</xdr:rowOff>
    </xdr:from>
    <xdr:ext cx="762000" cy="259045"/>
    <xdr:sp macro="" textlink="">
      <xdr:nvSpPr>
        <xdr:cNvPr id="267" name="その他該当値テキスト"/>
        <xdr:cNvSpPr txBox="1"/>
      </xdr:nvSpPr>
      <xdr:spPr>
        <a:xfrm>
          <a:off x="165989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68" name="円/楕円 267"/>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124477</xdr:rowOff>
    </xdr:from>
    <xdr:ext cx="736600" cy="259045"/>
    <xdr:sp macro="" textlink="">
      <xdr:nvSpPr>
        <xdr:cNvPr id="269" name="テキスト ボックス 268"/>
        <xdr:cNvSpPr txBox="1"/>
      </xdr:nvSpPr>
      <xdr:spPr>
        <a:xfrm>
          <a:off x="15290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30480</xdr:rowOff>
    </xdr:from>
    <xdr:to>
      <xdr:col>21</xdr:col>
      <xdr:colOff>412750</xdr:colOff>
      <xdr:row>56</xdr:row>
      <xdr:rowOff>132080</xdr:rowOff>
    </xdr:to>
    <xdr:sp macro="" textlink="">
      <xdr:nvSpPr>
        <xdr:cNvPr id="270" name="円/楕円 269"/>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142257</xdr:rowOff>
    </xdr:from>
    <xdr:ext cx="762000" cy="259045"/>
    <xdr:sp macro="" textlink="">
      <xdr:nvSpPr>
        <xdr:cNvPr id="271" name="テキスト ボックス 270"/>
        <xdr:cNvSpPr txBox="1"/>
      </xdr:nvSpPr>
      <xdr:spPr>
        <a:xfrm>
          <a:off x="14401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72" name="円/楕円 271"/>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73" name="テキスト ボックス 272"/>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95250</xdr:rowOff>
    </xdr:from>
    <xdr:to>
      <xdr:col>19</xdr:col>
      <xdr:colOff>6350</xdr:colOff>
      <xdr:row>56</xdr:row>
      <xdr:rowOff>25400</xdr:rowOff>
    </xdr:to>
    <xdr:sp macro="" textlink="">
      <xdr:nvSpPr>
        <xdr:cNvPr id="274" name="円/楕円 273"/>
        <xdr:cNvSpPr/>
      </xdr:nvSpPr>
      <xdr:spPr>
        <a:xfrm>
          <a:off x="12954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35577</xdr:rowOff>
    </xdr:from>
    <xdr:ext cx="762000" cy="259045"/>
    <xdr:sp macro="" textlink="">
      <xdr:nvSpPr>
        <xdr:cNvPr id="275" name="テキスト ボックス 274"/>
        <xdr:cNvSpPr txBox="1"/>
      </xdr:nvSpPr>
      <xdr:spPr>
        <a:xfrm>
          <a:off x="12623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　本市の比率は、類似団体平均を下回っている。その要因として、市単独の補助金に対する客観的な評価や、補助金の抑制に努めたこと等が挙げられる。今後も、評価の低い補助金には見直し計画等に基づく効果の拡大や減額、終期の設定等の改善を図るとともに、定期的な補助制度の見直しを継続し、補助目的の明確化と効果の拡大に努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290" name="直線コネクタ 28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291" name="テキスト ボックス 29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292" name="直線コネクタ 29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293" name="テキスト ボックス 29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294" name="直線コネクタ 29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295" name="テキスト ボックス 29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296" name="直線コネクタ 29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297" name="テキスト ボックス 29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298" name="直線コネクタ 29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299" name="テキスト ボックス 29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00" name="直線コネクタ 29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01" name="テキスト ボックス 30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56243</xdr:rowOff>
    </xdr:from>
    <xdr:to>
      <xdr:col>24</xdr:col>
      <xdr:colOff>31750</xdr:colOff>
      <xdr:row>40</xdr:row>
      <xdr:rowOff>143328</xdr:rowOff>
    </xdr:to>
    <xdr:cxnSp macro="">
      <xdr:nvCxnSpPr>
        <xdr:cNvPr id="305" name="直線コネクタ 304"/>
        <xdr:cNvCxnSpPr/>
      </xdr:nvCxnSpPr>
      <xdr:spPr>
        <a:xfrm flipV="1">
          <a:off x="16510000" y="5542643"/>
          <a:ext cx="0" cy="145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115405</xdr:rowOff>
    </xdr:from>
    <xdr:ext cx="762000" cy="259045"/>
    <xdr:sp macro="" textlink="">
      <xdr:nvSpPr>
        <xdr:cNvPr id="306"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a:t>
          </a:r>
          <a:endParaRPr kumimoji="1" lang="ja-JP" altLang="en-US" sz="1000" b="1">
            <a:latin typeface="ＭＳ Ｐゴシック"/>
          </a:endParaRPr>
        </a:p>
      </xdr:txBody>
    </xdr:sp>
    <xdr:clientData/>
  </xdr:oneCellAnchor>
  <xdr:twoCellAnchor>
    <xdr:from>
      <xdr:col>23</xdr:col>
      <xdr:colOff>628650</xdr:colOff>
      <xdr:row>40</xdr:row>
      <xdr:rowOff>143328</xdr:rowOff>
    </xdr:from>
    <xdr:to>
      <xdr:col>24</xdr:col>
      <xdr:colOff>120650</xdr:colOff>
      <xdr:row>40</xdr:row>
      <xdr:rowOff>143328</xdr:rowOff>
    </xdr:to>
    <xdr:cxnSp macro="">
      <xdr:nvCxnSpPr>
        <xdr:cNvPr id="307" name="直線コネクタ 306"/>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142620</xdr:rowOff>
    </xdr:from>
    <xdr:ext cx="762000" cy="259045"/>
    <xdr:sp macro="" textlink="">
      <xdr:nvSpPr>
        <xdr:cNvPr id="308" name="補助費等最大値テキスト"/>
        <xdr:cNvSpPr txBox="1"/>
      </xdr:nvSpPr>
      <xdr:spPr>
        <a:xfrm>
          <a:off x="16598900" y="5286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628650</xdr:colOff>
      <xdr:row>32</xdr:row>
      <xdr:rowOff>56243</xdr:rowOff>
    </xdr:from>
    <xdr:to>
      <xdr:col>24</xdr:col>
      <xdr:colOff>120650</xdr:colOff>
      <xdr:row>32</xdr:row>
      <xdr:rowOff>56243</xdr:rowOff>
    </xdr:to>
    <xdr:cxnSp macro="">
      <xdr:nvCxnSpPr>
        <xdr:cNvPr id="309" name="直線コネクタ 308"/>
        <xdr:cNvCxnSpPr/>
      </xdr:nvCxnSpPr>
      <xdr:spPr>
        <a:xfrm>
          <a:off x="16421100" y="5542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137886</xdr:rowOff>
    </xdr:from>
    <xdr:to>
      <xdr:col>24</xdr:col>
      <xdr:colOff>31750</xdr:colOff>
      <xdr:row>34</xdr:row>
      <xdr:rowOff>137886</xdr:rowOff>
    </xdr:to>
    <xdr:cxnSp macro="">
      <xdr:nvCxnSpPr>
        <xdr:cNvPr id="310" name="直線コネクタ 309"/>
        <xdr:cNvCxnSpPr/>
      </xdr:nvCxnSpPr>
      <xdr:spPr>
        <a:xfrm>
          <a:off x="15671800" y="59671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116313</xdr:rowOff>
    </xdr:from>
    <xdr:ext cx="762000" cy="259045"/>
    <xdr:sp macro="" textlink="">
      <xdr:nvSpPr>
        <xdr:cNvPr id="311" name="補助費等平均値テキスト"/>
        <xdr:cNvSpPr txBox="1"/>
      </xdr:nvSpPr>
      <xdr:spPr>
        <a:xfrm>
          <a:off x="16598900" y="61170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144236</xdr:rowOff>
    </xdr:from>
    <xdr:to>
      <xdr:col>24</xdr:col>
      <xdr:colOff>82550</xdr:colOff>
      <xdr:row>36</xdr:row>
      <xdr:rowOff>74386</xdr:rowOff>
    </xdr:to>
    <xdr:sp macro="" textlink="">
      <xdr:nvSpPr>
        <xdr:cNvPr id="312" name="フローチャート : 判断 311"/>
        <xdr:cNvSpPr/>
      </xdr:nvSpPr>
      <xdr:spPr>
        <a:xfrm>
          <a:off x="164592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137886</xdr:rowOff>
    </xdr:from>
    <xdr:to>
      <xdr:col>22</xdr:col>
      <xdr:colOff>565150</xdr:colOff>
      <xdr:row>34</xdr:row>
      <xdr:rowOff>170543</xdr:rowOff>
    </xdr:to>
    <xdr:cxnSp macro="">
      <xdr:nvCxnSpPr>
        <xdr:cNvPr id="313" name="直線コネクタ 312"/>
        <xdr:cNvCxnSpPr/>
      </xdr:nvCxnSpPr>
      <xdr:spPr>
        <a:xfrm flipV="1">
          <a:off x="14782800" y="5967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111578</xdr:rowOff>
    </xdr:from>
    <xdr:to>
      <xdr:col>22</xdr:col>
      <xdr:colOff>615950</xdr:colOff>
      <xdr:row>36</xdr:row>
      <xdr:rowOff>41728</xdr:rowOff>
    </xdr:to>
    <xdr:sp macro="" textlink="">
      <xdr:nvSpPr>
        <xdr:cNvPr id="314" name="フローチャート : 判断 313"/>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26505</xdr:rowOff>
    </xdr:from>
    <xdr:ext cx="736600" cy="259045"/>
    <xdr:sp macro="" textlink="">
      <xdr:nvSpPr>
        <xdr:cNvPr id="315" name="テキスト ボックス 314"/>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170543</xdr:rowOff>
    </xdr:from>
    <xdr:to>
      <xdr:col>21</xdr:col>
      <xdr:colOff>361950</xdr:colOff>
      <xdr:row>35</xdr:row>
      <xdr:rowOff>20864</xdr:rowOff>
    </xdr:to>
    <xdr:cxnSp macro="">
      <xdr:nvCxnSpPr>
        <xdr:cNvPr id="316" name="直線コネクタ 315"/>
        <xdr:cNvCxnSpPr/>
      </xdr:nvCxnSpPr>
      <xdr:spPr>
        <a:xfrm flipV="1">
          <a:off x="13893800" y="5999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122464</xdr:rowOff>
    </xdr:from>
    <xdr:to>
      <xdr:col>21</xdr:col>
      <xdr:colOff>412750</xdr:colOff>
      <xdr:row>36</xdr:row>
      <xdr:rowOff>52614</xdr:rowOff>
    </xdr:to>
    <xdr:sp macro="" textlink="">
      <xdr:nvSpPr>
        <xdr:cNvPr id="317" name="フローチャート : 判断 316"/>
        <xdr:cNvSpPr/>
      </xdr:nvSpPr>
      <xdr:spPr>
        <a:xfrm>
          <a:off x="14732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37391</xdr:rowOff>
    </xdr:from>
    <xdr:ext cx="762000" cy="259045"/>
    <xdr:sp macro="" textlink="">
      <xdr:nvSpPr>
        <xdr:cNvPr id="318" name="テキスト ボックス 317"/>
        <xdr:cNvSpPr txBox="1"/>
      </xdr:nvSpPr>
      <xdr:spPr>
        <a:xfrm>
          <a:off x="14401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170543</xdr:rowOff>
    </xdr:from>
    <xdr:to>
      <xdr:col>20</xdr:col>
      <xdr:colOff>158750</xdr:colOff>
      <xdr:row>35</xdr:row>
      <xdr:rowOff>20864</xdr:rowOff>
    </xdr:to>
    <xdr:cxnSp macro="">
      <xdr:nvCxnSpPr>
        <xdr:cNvPr id="319" name="直線コネクタ 318"/>
        <xdr:cNvCxnSpPr/>
      </xdr:nvCxnSpPr>
      <xdr:spPr>
        <a:xfrm>
          <a:off x="13004800" y="59998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144236</xdr:rowOff>
    </xdr:from>
    <xdr:to>
      <xdr:col>20</xdr:col>
      <xdr:colOff>209550</xdr:colOff>
      <xdr:row>36</xdr:row>
      <xdr:rowOff>74386</xdr:rowOff>
    </xdr:to>
    <xdr:sp macro="" textlink="">
      <xdr:nvSpPr>
        <xdr:cNvPr id="320" name="フローチャート : 判断 319"/>
        <xdr:cNvSpPr/>
      </xdr:nvSpPr>
      <xdr:spPr>
        <a:xfrm>
          <a:off x="13843000" y="614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59163</xdr:rowOff>
    </xdr:from>
    <xdr:ext cx="762000" cy="259045"/>
    <xdr:sp macro="" textlink="">
      <xdr:nvSpPr>
        <xdr:cNvPr id="321" name="テキスト ボックス 320"/>
        <xdr:cNvSpPr txBox="1"/>
      </xdr:nvSpPr>
      <xdr:spPr>
        <a:xfrm>
          <a:off x="13512800" y="623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78922</xdr:rowOff>
    </xdr:from>
    <xdr:to>
      <xdr:col>19</xdr:col>
      <xdr:colOff>6350</xdr:colOff>
      <xdr:row>36</xdr:row>
      <xdr:rowOff>9072</xdr:rowOff>
    </xdr:to>
    <xdr:sp macro="" textlink="">
      <xdr:nvSpPr>
        <xdr:cNvPr id="322" name="フローチャート : 判断 321"/>
        <xdr:cNvSpPr/>
      </xdr:nvSpPr>
      <xdr:spPr>
        <a:xfrm>
          <a:off x="12954000" y="607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165299</xdr:rowOff>
    </xdr:from>
    <xdr:ext cx="762000" cy="259045"/>
    <xdr:sp macro="" textlink="">
      <xdr:nvSpPr>
        <xdr:cNvPr id="323" name="テキスト ボックス 322"/>
        <xdr:cNvSpPr txBox="1"/>
      </xdr:nvSpPr>
      <xdr:spPr>
        <a:xfrm>
          <a:off x="12623800" y="616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87086</xdr:rowOff>
    </xdr:from>
    <xdr:to>
      <xdr:col>24</xdr:col>
      <xdr:colOff>82550</xdr:colOff>
      <xdr:row>35</xdr:row>
      <xdr:rowOff>17236</xdr:rowOff>
    </xdr:to>
    <xdr:sp macro="" textlink="">
      <xdr:nvSpPr>
        <xdr:cNvPr id="329" name="円/楕円 328"/>
        <xdr:cNvSpPr/>
      </xdr:nvSpPr>
      <xdr:spPr>
        <a:xfrm>
          <a:off x="164592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103613</xdr:rowOff>
    </xdr:from>
    <xdr:ext cx="762000" cy="259045"/>
    <xdr:sp macro="" textlink="">
      <xdr:nvSpPr>
        <xdr:cNvPr id="330" name="補助費等該当値テキスト"/>
        <xdr:cNvSpPr txBox="1"/>
      </xdr:nvSpPr>
      <xdr:spPr>
        <a:xfrm>
          <a:off x="16598900" y="5761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87086</xdr:rowOff>
    </xdr:from>
    <xdr:to>
      <xdr:col>22</xdr:col>
      <xdr:colOff>615950</xdr:colOff>
      <xdr:row>35</xdr:row>
      <xdr:rowOff>17236</xdr:rowOff>
    </xdr:to>
    <xdr:sp macro="" textlink="">
      <xdr:nvSpPr>
        <xdr:cNvPr id="331" name="円/楕円 330"/>
        <xdr:cNvSpPr/>
      </xdr:nvSpPr>
      <xdr:spPr>
        <a:xfrm>
          <a:off x="15621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27413</xdr:rowOff>
    </xdr:from>
    <xdr:ext cx="736600" cy="259045"/>
    <xdr:sp macro="" textlink="">
      <xdr:nvSpPr>
        <xdr:cNvPr id="332" name="テキスト ボックス 331"/>
        <xdr:cNvSpPr txBox="1"/>
      </xdr:nvSpPr>
      <xdr:spPr>
        <a:xfrm>
          <a:off x="15290800" y="5685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119743</xdr:rowOff>
    </xdr:from>
    <xdr:to>
      <xdr:col>21</xdr:col>
      <xdr:colOff>412750</xdr:colOff>
      <xdr:row>35</xdr:row>
      <xdr:rowOff>49893</xdr:rowOff>
    </xdr:to>
    <xdr:sp macro="" textlink="">
      <xdr:nvSpPr>
        <xdr:cNvPr id="333" name="円/楕円 332"/>
        <xdr:cNvSpPr/>
      </xdr:nvSpPr>
      <xdr:spPr>
        <a:xfrm>
          <a:off x="14732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60070</xdr:rowOff>
    </xdr:from>
    <xdr:ext cx="762000" cy="259045"/>
    <xdr:sp macro="" textlink="">
      <xdr:nvSpPr>
        <xdr:cNvPr id="334" name="テキスト ボックス 333"/>
        <xdr:cNvSpPr txBox="1"/>
      </xdr:nvSpPr>
      <xdr:spPr>
        <a:xfrm>
          <a:off x="14401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141514</xdr:rowOff>
    </xdr:from>
    <xdr:to>
      <xdr:col>20</xdr:col>
      <xdr:colOff>209550</xdr:colOff>
      <xdr:row>35</xdr:row>
      <xdr:rowOff>71664</xdr:rowOff>
    </xdr:to>
    <xdr:sp macro="" textlink="">
      <xdr:nvSpPr>
        <xdr:cNvPr id="335" name="円/楕円 334"/>
        <xdr:cNvSpPr/>
      </xdr:nvSpPr>
      <xdr:spPr>
        <a:xfrm>
          <a:off x="13843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81841</xdr:rowOff>
    </xdr:from>
    <xdr:ext cx="762000" cy="259045"/>
    <xdr:sp macro="" textlink="">
      <xdr:nvSpPr>
        <xdr:cNvPr id="336" name="テキスト ボックス 335"/>
        <xdr:cNvSpPr txBox="1"/>
      </xdr:nvSpPr>
      <xdr:spPr>
        <a:xfrm>
          <a:off x="13512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119743</xdr:rowOff>
    </xdr:from>
    <xdr:to>
      <xdr:col>19</xdr:col>
      <xdr:colOff>6350</xdr:colOff>
      <xdr:row>35</xdr:row>
      <xdr:rowOff>49893</xdr:rowOff>
    </xdr:to>
    <xdr:sp macro="" textlink="">
      <xdr:nvSpPr>
        <xdr:cNvPr id="337" name="円/楕円 336"/>
        <xdr:cNvSpPr/>
      </xdr:nvSpPr>
      <xdr:spPr>
        <a:xfrm>
          <a:off x="12954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60070</xdr:rowOff>
    </xdr:from>
    <xdr:ext cx="762000" cy="259045"/>
    <xdr:sp macro="" textlink="">
      <xdr:nvSpPr>
        <xdr:cNvPr id="338" name="テキスト ボックス 337"/>
        <xdr:cNvSpPr txBox="1"/>
      </xdr:nvSpPr>
      <xdr:spPr>
        <a:xfrm>
          <a:off x="12623800" y="571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本市は臨時財政対策債など特例債の元利償還金が増加する一方、通常債の借入れについては毎年度</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億円以下に抑制し、後年度の財政負担の軽減に努めていることから、市債残高の減少に伴い元利償還金も減少したため、類似団体の平均を</a:t>
          </a:r>
          <a:r>
            <a:rPr kumimoji="1" lang="en-US" altLang="ja-JP" sz="1100">
              <a:solidFill>
                <a:schemeClr val="dk1"/>
              </a:solidFill>
              <a:effectLst/>
              <a:latin typeface="+mn-lt"/>
              <a:ea typeface="+mn-ea"/>
              <a:cs typeface="+mn-cs"/>
            </a:rPr>
            <a:t>4.1</a:t>
          </a:r>
          <a:r>
            <a:rPr kumimoji="1" lang="ja-JP" altLang="ja-JP" sz="1100">
              <a:solidFill>
                <a:schemeClr val="dk1"/>
              </a:solidFill>
              <a:effectLst/>
              <a:latin typeface="+mn-lt"/>
              <a:ea typeface="+mn-ea"/>
              <a:cs typeface="+mn-cs"/>
            </a:rPr>
            <a:t>ポイント下回っている。今後は市庁舎の建て替えにより増加する要因も見込まれるが、公営企業債、一部事務組合の元利償還金に対する繰出金、負担金などが減少傾向にあることから、公債費は減少していくものと見込まれ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81280</xdr:rowOff>
    </xdr:from>
    <xdr:to>
      <xdr:col>7</xdr:col>
      <xdr:colOff>15875</xdr:colOff>
      <xdr:row>81</xdr:row>
      <xdr:rowOff>115570</xdr:rowOff>
    </xdr:to>
    <xdr:cxnSp macro="">
      <xdr:nvCxnSpPr>
        <xdr:cNvPr id="366" name="直線コネクタ 365"/>
        <xdr:cNvCxnSpPr/>
      </xdr:nvCxnSpPr>
      <xdr:spPr>
        <a:xfrm flipV="1">
          <a:off x="4826000" y="1276858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87647</xdr:rowOff>
    </xdr:from>
    <xdr:ext cx="762000" cy="259045"/>
    <xdr:sp macro="" textlink="">
      <xdr:nvSpPr>
        <xdr:cNvPr id="367"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6</xdr:col>
      <xdr:colOff>612775</xdr:colOff>
      <xdr:row>81</xdr:row>
      <xdr:rowOff>115570</xdr:rowOff>
    </xdr:from>
    <xdr:to>
      <xdr:col>7</xdr:col>
      <xdr:colOff>104775</xdr:colOff>
      <xdr:row>81</xdr:row>
      <xdr:rowOff>115570</xdr:rowOff>
    </xdr:to>
    <xdr:cxnSp macro="">
      <xdr:nvCxnSpPr>
        <xdr:cNvPr id="368" name="直線コネクタ 367"/>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167657</xdr:rowOff>
    </xdr:from>
    <xdr:ext cx="762000" cy="259045"/>
    <xdr:sp macro="" textlink="">
      <xdr:nvSpPr>
        <xdr:cNvPr id="369" name="公債費最大値テキスト"/>
        <xdr:cNvSpPr txBox="1"/>
      </xdr:nvSpPr>
      <xdr:spPr>
        <a:xfrm>
          <a:off x="4914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74</xdr:row>
      <xdr:rowOff>81280</xdr:rowOff>
    </xdr:from>
    <xdr:to>
      <xdr:col>7</xdr:col>
      <xdr:colOff>104775</xdr:colOff>
      <xdr:row>74</xdr:row>
      <xdr:rowOff>81280</xdr:rowOff>
    </xdr:to>
    <xdr:cxnSp macro="">
      <xdr:nvCxnSpPr>
        <xdr:cNvPr id="370" name="直線コネクタ 369"/>
        <xdr:cNvCxnSpPr/>
      </xdr:nvCxnSpPr>
      <xdr:spPr>
        <a:xfrm>
          <a:off x="4737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81280</xdr:rowOff>
    </xdr:from>
    <xdr:to>
      <xdr:col>7</xdr:col>
      <xdr:colOff>15875</xdr:colOff>
      <xdr:row>76</xdr:row>
      <xdr:rowOff>104139</xdr:rowOff>
    </xdr:to>
    <xdr:cxnSp macro="">
      <xdr:nvCxnSpPr>
        <xdr:cNvPr id="371" name="直線コネクタ 370"/>
        <xdr:cNvCxnSpPr/>
      </xdr:nvCxnSpPr>
      <xdr:spPr>
        <a:xfrm flipV="1">
          <a:off x="3987800" y="13111480"/>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143527</xdr:rowOff>
    </xdr:from>
    <xdr:ext cx="762000" cy="259045"/>
    <xdr:sp macro="" textlink="">
      <xdr:nvSpPr>
        <xdr:cNvPr id="372" name="公債費平均値テキスト"/>
        <xdr:cNvSpPr txBox="1"/>
      </xdr:nvSpPr>
      <xdr:spPr>
        <a:xfrm>
          <a:off x="4914900" y="1334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0</xdr:rowOff>
    </xdr:from>
    <xdr:to>
      <xdr:col>7</xdr:col>
      <xdr:colOff>66675</xdr:colOff>
      <xdr:row>78</xdr:row>
      <xdr:rowOff>101600</xdr:rowOff>
    </xdr:to>
    <xdr:sp macro="" textlink="">
      <xdr:nvSpPr>
        <xdr:cNvPr id="373" name="フローチャート : 判断 372"/>
        <xdr:cNvSpPr/>
      </xdr:nvSpPr>
      <xdr:spPr>
        <a:xfrm>
          <a:off x="47752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104139</xdr:rowOff>
    </xdr:from>
    <xdr:to>
      <xdr:col>5</xdr:col>
      <xdr:colOff>549275</xdr:colOff>
      <xdr:row>77</xdr:row>
      <xdr:rowOff>31750</xdr:rowOff>
    </xdr:to>
    <xdr:cxnSp macro="">
      <xdr:nvCxnSpPr>
        <xdr:cNvPr id="374" name="直線コネクタ 373"/>
        <xdr:cNvCxnSpPr/>
      </xdr:nvCxnSpPr>
      <xdr:spPr>
        <a:xfrm flipV="1">
          <a:off x="3098800" y="1313433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148589</xdr:rowOff>
    </xdr:from>
    <xdr:to>
      <xdr:col>5</xdr:col>
      <xdr:colOff>600075</xdr:colOff>
      <xdr:row>78</xdr:row>
      <xdr:rowOff>78739</xdr:rowOff>
    </xdr:to>
    <xdr:sp macro="" textlink="">
      <xdr:nvSpPr>
        <xdr:cNvPr id="375" name="フローチャート : 判断 374"/>
        <xdr:cNvSpPr/>
      </xdr:nvSpPr>
      <xdr:spPr>
        <a:xfrm>
          <a:off x="3937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63516</xdr:rowOff>
    </xdr:from>
    <xdr:ext cx="736600" cy="259045"/>
    <xdr:sp macro="" textlink="">
      <xdr:nvSpPr>
        <xdr:cNvPr id="376" name="テキスト ボックス 375"/>
        <xdr:cNvSpPr txBox="1"/>
      </xdr:nvSpPr>
      <xdr:spPr>
        <a:xfrm>
          <a:off x="3606800" y="13436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31750</xdr:rowOff>
    </xdr:from>
    <xdr:to>
      <xdr:col>4</xdr:col>
      <xdr:colOff>346075</xdr:colOff>
      <xdr:row>77</xdr:row>
      <xdr:rowOff>153670</xdr:rowOff>
    </xdr:to>
    <xdr:cxnSp macro="">
      <xdr:nvCxnSpPr>
        <xdr:cNvPr id="377" name="直線コネクタ 376"/>
        <xdr:cNvCxnSpPr/>
      </xdr:nvCxnSpPr>
      <xdr:spPr>
        <a:xfrm flipV="1">
          <a:off x="2209800" y="132334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8" name="フローチャート : 判断 377"/>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40657</xdr:rowOff>
    </xdr:from>
    <xdr:ext cx="762000" cy="259045"/>
    <xdr:sp macro="" textlink="">
      <xdr:nvSpPr>
        <xdr:cNvPr id="379" name="テキスト ボックス 378"/>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123189</xdr:rowOff>
    </xdr:from>
    <xdr:to>
      <xdr:col>3</xdr:col>
      <xdr:colOff>142875</xdr:colOff>
      <xdr:row>77</xdr:row>
      <xdr:rowOff>153670</xdr:rowOff>
    </xdr:to>
    <xdr:cxnSp macro="">
      <xdr:nvCxnSpPr>
        <xdr:cNvPr id="380" name="直線コネクタ 379"/>
        <xdr:cNvCxnSpPr/>
      </xdr:nvCxnSpPr>
      <xdr:spPr>
        <a:xfrm>
          <a:off x="1320800" y="1332483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81" name="フローチャート : 判断 380"/>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63516</xdr:rowOff>
    </xdr:from>
    <xdr:ext cx="762000" cy="259045"/>
    <xdr:sp macro="" textlink="">
      <xdr:nvSpPr>
        <xdr:cNvPr id="382" name="テキスト ボックス 381"/>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3" name="フローチャート : 判断 382"/>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78757</xdr:rowOff>
    </xdr:from>
    <xdr:ext cx="762000" cy="259045"/>
    <xdr:sp macro="" textlink="">
      <xdr:nvSpPr>
        <xdr:cNvPr id="384" name="テキスト ボックス 383"/>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30480</xdr:rowOff>
    </xdr:from>
    <xdr:to>
      <xdr:col>7</xdr:col>
      <xdr:colOff>66675</xdr:colOff>
      <xdr:row>76</xdr:row>
      <xdr:rowOff>132080</xdr:rowOff>
    </xdr:to>
    <xdr:sp macro="" textlink="">
      <xdr:nvSpPr>
        <xdr:cNvPr id="390" name="円/楕円 389"/>
        <xdr:cNvSpPr/>
      </xdr:nvSpPr>
      <xdr:spPr>
        <a:xfrm>
          <a:off x="47752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47007</xdr:rowOff>
    </xdr:from>
    <xdr:ext cx="762000" cy="259045"/>
    <xdr:sp macro="" textlink="">
      <xdr:nvSpPr>
        <xdr:cNvPr id="391" name="公債費該当値テキスト"/>
        <xdr:cNvSpPr txBox="1"/>
      </xdr:nvSpPr>
      <xdr:spPr>
        <a:xfrm>
          <a:off x="49149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53339</xdr:rowOff>
    </xdr:from>
    <xdr:to>
      <xdr:col>5</xdr:col>
      <xdr:colOff>600075</xdr:colOff>
      <xdr:row>76</xdr:row>
      <xdr:rowOff>154939</xdr:rowOff>
    </xdr:to>
    <xdr:sp macro="" textlink="">
      <xdr:nvSpPr>
        <xdr:cNvPr id="392" name="円/楕円 391"/>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93" name="テキスト ボックス 392"/>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152400</xdr:rowOff>
    </xdr:from>
    <xdr:to>
      <xdr:col>4</xdr:col>
      <xdr:colOff>396875</xdr:colOff>
      <xdr:row>77</xdr:row>
      <xdr:rowOff>82550</xdr:rowOff>
    </xdr:to>
    <xdr:sp macro="" textlink="">
      <xdr:nvSpPr>
        <xdr:cNvPr id="394" name="円/楕円 393"/>
        <xdr:cNvSpPr/>
      </xdr:nvSpPr>
      <xdr:spPr>
        <a:xfrm>
          <a:off x="3048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92727</xdr:rowOff>
    </xdr:from>
    <xdr:ext cx="762000" cy="259045"/>
    <xdr:sp macro="" textlink="">
      <xdr:nvSpPr>
        <xdr:cNvPr id="395" name="テキスト ボックス 394"/>
        <xdr:cNvSpPr txBox="1"/>
      </xdr:nvSpPr>
      <xdr:spPr>
        <a:xfrm>
          <a:off x="2717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102870</xdr:rowOff>
    </xdr:from>
    <xdr:to>
      <xdr:col>3</xdr:col>
      <xdr:colOff>193675</xdr:colOff>
      <xdr:row>78</xdr:row>
      <xdr:rowOff>33020</xdr:rowOff>
    </xdr:to>
    <xdr:sp macro="" textlink="">
      <xdr:nvSpPr>
        <xdr:cNvPr id="396" name="円/楕円 395"/>
        <xdr:cNvSpPr/>
      </xdr:nvSpPr>
      <xdr:spPr>
        <a:xfrm>
          <a:off x="2159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43197</xdr:rowOff>
    </xdr:from>
    <xdr:ext cx="762000" cy="259045"/>
    <xdr:sp macro="" textlink="">
      <xdr:nvSpPr>
        <xdr:cNvPr id="397" name="テキスト ボックス 396"/>
        <xdr:cNvSpPr txBox="1"/>
      </xdr:nvSpPr>
      <xdr:spPr>
        <a:xfrm>
          <a:off x="1828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72389</xdr:rowOff>
    </xdr:from>
    <xdr:to>
      <xdr:col>1</xdr:col>
      <xdr:colOff>676275</xdr:colOff>
      <xdr:row>78</xdr:row>
      <xdr:rowOff>2539</xdr:rowOff>
    </xdr:to>
    <xdr:sp macro="" textlink="">
      <xdr:nvSpPr>
        <xdr:cNvPr id="398" name="円/楕円 397"/>
        <xdr:cNvSpPr/>
      </xdr:nvSpPr>
      <xdr:spPr>
        <a:xfrm>
          <a:off x="1270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12716</xdr:rowOff>
    </xdr:from>
    <xdr:ext cx="762000" cy="259045"/>
    <xdr:sp macro="" textlink="">
      <xdr:nvSpPr>
        <xdr:cNvPr id="399" name="テキスト ボックス 398"/>
        <xdr:cNvSpPr txBox="1"/>
      </xdr:nvSpPr>
      <xdr:spPr>
        <a:xfrm>
          <a:off x="9398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本市の比率は、類似団体平均と比較して</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ポイント高い</a:t>
          </a:r>
          <a:r>
            <a:rPr lang="en-US" altLang="ja-JP" sz="1100" b="0" i="0" baseline="0">
              <a:solidFill>
                <a:schemeClr val="dk1"/>
              </a:solidFill>
              <a:effectLst/>
              <a:latin typeface="+mn-lt"/>
              <a:ea typeface="+mn-ea"/>
              <a:cs typeface="+mn-cs"/>
            </a:rPr>
            <a:t>76.3</a:t>
          </a:r>
          <a:r>
            <a:rPr lang="ja-JP" altLang="ja-JP" sz="1100" b="0" i="0" baseline="0">
              <a:solidFill>
                <a:schemeClr val="dk1"/>
              </a:solidFill>
              <a:effectLst/>
              <a:latin typeface="+mn-lt"/>
              <a:ea typeface="+mn-ea"/>
              <a:cs typeface="+mn-cs"/>
            </a:rPr>
            <a:t>％となっている。また、平成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年度以降はやや上昇傾向にあり、平成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年度は前年度と比べ</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ポイント上昇している。</a:t>
          </a:r>
          <a:endParaRPr lang="ja-JP" altLang="ja-JP" sz="1400">
            <a:effectLst/>
          </a:endParaRPr>
        </a:p>
        <a:p>
          <a:pPr rtl="0"/>
          <a:r>
            <a:rPr lang="ja-JP" altLang="ja-JP" sz="1100" b="0" i="0" baseline="0">
              <a:solidFill>
                <a:schemeClr val="dk1"/>
              </a:solidFill>
              <a:effectLst/>
              <a:latin typeface="+mn-lt"/>
              <a:ea typeface="+mn-ea"/>
              <a:cs typeface="+mn-cs"/>
            </a:rPr>
            <a:t>　今後も税収の大幅な増加が見込めない状況であり、引き続き経常経費について抑制に努めていく。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104140</xdr:rowOff>
    </xdr:from>
    <xdr:to>
      <xdr:col>24</xdr:col>
      <xdr:colOff>31750</xdr:colOff>
      <xdr:row>80</xdr:row>
      <xdr:rowOff>49276</xdr:rowOff>
    </xdr:to>
    <xdr:cxnSp macro="">
      <xdr:nvCxnSpPr>
        <xdr:cNvPr id="425" name="直線コネクタ 424"/>
        <xdr:cNvCxnSpPr/>
      </xdr:nvCxnSpPr>
      <xdr:spPr>
        <a:xfrm flipV="1">
          <a:off x="16510000" y="124485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21353</xdr:rowOff>
    </xdr:from>
    <xdr:ext cx="762000" cy="259045"/>
    <xdr:sp macro="" textlink="">
      <xdr:nvSpPr>
        <xdr:cNvPr id="426" name="公債費以外最小値テキスト"/>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23</xdr:col>
      <xdr:colOff>628650</xdr:colOff>
      <xdr:row>80</xdr:row>
      <xdr:rowOff>49276</xdr:rowOff>
    </xdr:from>
    <xdr:to>
      <xdr:col>24</xdr:col>
      <xdr:colOff>120650</xdr:colOff>
      <xdr:row>80</xdr:row>
      <xdr:rowOff>49276</xdr:rowOff>
    </xdr:to>
    <xdr:cxnSp macro="">
      <xdr:nvCxnSpPr>
        <xdr:cNvPr id="427" name="直線コネクタ 426"/>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19067</xdr:rowOff>
    </xdr:from>
    <xdr:ext cx="762000" cy="259045"/>
    <xdr:sp macro="" textlink="">
      <xdr:nvSpPr>
        <xdr:cNvPr id="428"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57.0</a:t>
          </a:r>
          <a:endParaRPr kumimoji="1" lang="ja-JP" altLang="en-US" sz="1000" b="1">
            <a:latin typeface="ＭＳ Ｐゴシック"/>
          </a:endParaRPr>
        </a:p>
      </xdr:txBody>
    </xdr:sp>
    <xdr:clientData/>
  </xdr:oneCellAnchor>
  <xdr:twoCellAnchor>
    <xdr:from>
      <xdr:col>23</xdr:col>
      <xdr:colOff>628650</xdr:colOff>
      <xdr:row>72</xdr:row>
      <xdr:rowOff>104140</xdr:rowOff>
    </xdr:from>
    <xdr:to>
      <xdr:col>24</xdr:col>
      <xdr:colOff>120650</xdr:colOff>
      <xdr:row>72</xdr:row>
      <xdr:rowOff>104140</xdr:rowOff>
    </xdr:to>
    <xdr:cxnSp macro="">
      <xdr:nvCxnSpPr>
        <xdr:cNvPr id="429" name="直線コネクタ 428"/>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56135</xdr:rowOff>
    </xdr:from>
    <xdr:to>
      <xdr:col>24</xdr:col>
      <xdr:colOff>31750</xdr:colOff>
      <xdr:row>77</xdr:row>
      <xdr:rowOff>129287</xdr:rowOff>
    </xdr:to>
    <xdr:cxnSp macro="">
      <xdr:nvCxnSpPr>
        <xdr:cNvPr id="430" name="直線コネクタ 429"/>
        <xdr:cNvCxnSpPr/>
      </xdr:nvCxnSpPr>
      <xdr:spPr>
        <a:xfrm>
          <a:off x="15671800" y="13257785"/>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31005</xdr:rowOff>
    </xdr:from>
    <xdr:ext cx="762000" cy="259045"/>
    <xdr:sp macro="" textlink="">
      <xdr:nvSpPr>
        <xdr:cNvPr id="431" name="公債費以外平均値テキスト"/>
        <xdr:cNvSpPr txBox="1"/>
      </xdr:nvSpPr>
      <xdr:spPr>
        <a:xfrm>
          <a:off x="16598900" y="13061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14478</xdr:rowOff>
    </xdr:from>
    <xdr:to>
      <xdr:col>24</xdr:col>
      <xdr:colOff>82550</xdr:colOff>
      <xdr:row>77</xdr:row>
      <xdr:rowOff>116078</xdr:rowOff>
    </xdr:to>
    <xdr:sp macro="" textlink="">
      <xdr:nvSpPr>
        <xdr:cNvPr id="432" name="フローチャート : 判断 431"/>
        <xdr:cNvSpPr/>
      </xdr:nvSpPr>
      <xdr:spPr>
        <a:xfrm>
          <a:off x="164592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42418</xdr:rowOff>
    </xdr:from>
    <xdr:to>
      <xdr:col>22</xdr:col>
      <xdr:colOff>565150</xdr:colOff>
      <xdr:row>77</xdr:row>
      <xdr:rowOff>56135</xdr:rowOff>
    </xdr:to>
    <xdr:cxnSp macro="">
      <xdr:nvCxnSpPr>
        <xdr:cNvPr id="433" name="直線コネクタ 432"/>
        <xdr:cNvCxnSpPr/>
      </xdr:nvCxnSpPr>
      <xdr:spPr>
        <a:xfrm>
          <a:off x="14782800" y="13244068"/>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89915</xdr:rowOff>
    </xdr:from>
    <xdr:to>
      <xdr:col>22</xdr:col>
      <xdr:colOff>615950</xdr:colOff>
      <xdr:row>77</xdr:row>
      <xdr:rowOff>20065</xdr:rowOff>
    </xdr:to>
    <xdr:sp macro="" textlink="">
      <xdr:nvSpPr>
        <xdr:cNvPr id="434" name="フローチャート : 判断 433"/>
        <xdr:cNvSpPr/>
      </xdr:nvSpPr>
      <xdr:spPr>
        <a:xfrm>
          <a:off x="15621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30243</xdr:rowOff>
    </xdr:from>
    <xdr:ext cx="736600" cy="259045"/>
    <xdr:sp macro="" textlink="">
      <xdr:nvSpPr>
        <xdr:cNvPr id="435" name="テキスト ボックス 434"/>
        <xdr:cNvSpPr txBox="1"/>
      </xdr:nvSpPr>
      <xdr:spPr>
        <a:xfrm>
          <a:off x="15290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72.8</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136144</xdr:rowOff>
    </xdr:from>
    <xdr:to>
      <xdr:col>21</xdr:col>
      <xdr:colOff>361950</xdr:colOff>
      <xdr:row>77</xdr:row>
      <xdr:rowOff>42418</xdr:rowOff>
    </xdr:to>
    <xdr:cxnSp macro="">
      <xdr:nvCxnSpPr>
        <xdr:cNvPr id="436" name="直線コネクタ 435"/>
        <xdr:cNvCxnSpPr/>
      </xdr:nvCxnSpPr>
      <xdr:spPr>
        <a:xfrm>
          <a:off x="13893800" y="13166344"/>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7" name="フローチャート : 判断 436"/>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100855</xdr:rowOff>
    </xdr:from>
    <xdr:ext cx="762000" cy="259045"/>
    <xdr:sp macro="" textlink="">
      <xdr:nvSpPr>
        <xdr:cNvPr id="438" name="テキスト ボックス 437"/>
        <xdr:cNvSpPr txBox="1"/>
      </xdr:nvSpPr>
      <xdr:spPr>
        <a:xfrm>
          <a:off x="14401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17272</xdr:rowOff>
    </xdr:from>
    <xdr:to>
      <xdr:col>20</xdr:col>
      <xdr:colOff>158750</xdr:colOff>
      <xdr:row>76</xdr:row>
      <xdr:rowOff>136144</xdr:rowOff>
    </xdr:to>
    <xdr:cxnSp macro="">
      <xdr:nvCxnSpPr>
        <xdr:cNvPr id="439" name="直線コネクタ 438"/>
        <xdr:cNvCxnSpPr/>
      </xdr:nvCxnSpPr>
      <xdr:spPr>
        <a:xfrm>
          <a:off x="13004800" y="1304747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40" name="フローチャート : 判断 439"/>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45990</xdr:rowOff>
    </xdr:from>
    <xdr:ext cx="762000" cy="259045"/>
    <xdr:sp macro="" textlink="">
      <xdr:nvSpPr>
        <xdr:cNvPr id="441" name="テキスト ボックス 440"/>
        <xdr:cNvSpPr txBox="1"/>
      </xdr:nvSpPr>
      <xdr:spPr>
        <a:xfrm>
          <a:off x="13512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2" name="フローチャート : 判断 441"/>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41419</xdr:rowOff>
    </xdr:from>
    <xdr:ext cx="762000" cy="259045"/>
    <xdr:sp macro="" textlink="">
      <xdr:nvSpPr>
        <xdr:cNvPr id="443" name="テキスト ボックス 442"/>
        <xdr:cNvSpPr txBox="1"/>
      </xdr:nvSpPr>
      <xdr:spPr>
        <a:xfrm>
          <a:off x="12623800" y="1324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78487</xdr:rowOff>
    </xdr:from>
    <xdr:to>
      <xdr:col>24</xdr:col>
      <xdr:colOff>82550</xdr:colOff>
      <xdr:row>78</xdr:row>
      <xdr:rowOff>8637</xdr:rowOff>
    </xdr:to>
    <xdr:sp macro="" textlink="">
      <xdr:nvSpPr>
        <xdr:cNvPr id="449" name="円/楕円 448"/>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50564</xdr:rowOff>
    </xdr:from>
    <xdr:ext cx="762000" cy="259045"/>
    <xdr:sp macro="" textlink="">
      <xdr:nvSpPr>
        <xdr:cNvPr id="450" name="公債費以外該当値テキスト"/>
        <xdr:cNvSpPr txBox="1"/>
      </xdr:nvSpPr>
      <xdr:spPr>
        <a:xfrm>
          <a:off x="165989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5335</xdr:rowOff>
    </xdr:from>
    <xdr:to>
      <xdr:col>22</xdr:col>
      <xdr:colOff>615950</xdr:colOff>
      <xdr:row>77</xdr:row>
      <xdr:rowOff>106935</xdr:rowOff>
    </xdr:to>
    <xdr:sp macro="" textlink="">
      <xdr:nvSpPr>
        <xdr:cNvPr id="451" name="円/楕円 450"/>
        <xdr:cNvSpPr/>
      </xdr:nvSpPr>
      <xdr:spPr>
        <a:xfrm>
          <a:off x="15621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91712</xdr:rowOff>
    </xdr:from>
    <xdr:ext cx="736600" cy="259045"/>
    <xdr:sp macro="" textlink="">
      <xdr:nvSpPr>
        <xdr:cNvPr id="452" name="テキスト ボックス 451"/>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163068</xdr:rowOff>
    </xdr:from>
    <xdr:to>
      <xdr:col>21</xdr:col>
      <xdr:colOff>412750</xdr:colOff>
      <xdr:row>77</xdr:row>
      <xdr:rowOff>93218</xdr:rowOff>
    </xdr:to>
    <xdr:sp macro="" textlink="">
      <xdr:nvSpPr>
        <xdr:cNvPr id="453" name="円/楕円 452"/>
        <xdr:cNvSpPr/>
      </xdr:nvSpPr>
      <xdr:spPr>
        <a:xfrm>
          <a:off x="14732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103395</xdr:rowOff>
    </xdr:from>
    <xdr:ext cx="762000" cy="259045"/>
    <xdr:sp macro="" textlink="">
      <xdr:nvSpPr>
        <xdr:cNvPr id="454" name="テキスト ボックス 453"/>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85344</xdr:rowOff>
    </xdr:from>
    <xdr:to>
      <xdr:col>20</xdr:col>
      <xdr:colOff>209550</xdr:colOff>
      <xdr:row>77</xdr:row>
      <xdr:rowOff>15494</xdr:rowOff>
    </xdr:to>
    <xdr:sp macro="" textlink="">
      <xdr:nvSpPr>
        <xdr:cNvPr id="455" name="円/楕円 454"/>
        <xdr:cNvSpPr/>
      </xdr:nvSpPr>
      <xdr:spPr>
        <a:xfrm>
          <a:off x="13843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25671</xdr:rowOff>
    </xdr:from>
    <xdr:ext cx="762000" cy="259045"/>
    <xdr:sp macro="" textlink="">
      <xdr:nvSpPr>
        <xdr:cNvPr id="456" name="テキスト ボックス 455"/>
        <xdr:cNvSpPr txBox="1"/>
      </xdr:nvSpPr>
      <xdr:spPr>
        <a:xfrm>
          <a:off x="13512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137922</xdr:rowOff>
    </xdr:from>
    <xdr:to>
      <xdr:col>19</xdr:col>
      <xdr:colOff>6350</xdr:colOff>
      <xdr:row>76</xdr:row>
      <xdr:rowOff>68072</xdr:rowOff>
    </xdr:to>
    <xdr:sp macro="" textlink="">
      <xdr:nvSpPr>
        <xdr:cNvPr id="457" name="円/楕円 456"/>
        <xdr:cNvSpPr/>
      </xdr:nvSpPr>
      <xdr:spPr>
        <a:xfrm>
          <a:off x="12954000" y="1299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78249</xdr:rowOff>
    </xdr:from>
    <xdr:ext cx="762000" cy="259045"/>
    <xdr:sp macro="" textlink="">
      <xdr:nvSpPr>
        <xdr:cNvPr id="458" name="テキスト ボックス 457"/>
        <xdr:cNvSpPr txBox="1"/>
      </xdr:nvSpPr>
      <xdr:spPr>
        <a:xfrm>
          <a:off x="12623800" y="1276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埼玉県越谷市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54747</xdr:rowOff>
    </xdr:from>
    <xdr:to>
      <xdr:col>4</xdr:col>
      <xdr:colOff>1117600</xdr:colOff>
      <xdr:row>20</xdr:row>
      <xdr:rowOff>70612</xdr:rowOff>
    </xdr:to>
    <xdr:cxnSp macro="">
      <xdr:nvCxnSpPr>
        <xdr:cNvPr id="43" name="直線コネクタ 42"/>
        <xdr:cNvCxnSpPr/>
      </xdr:nvCxnSpPr>
      <xdr:spPr bwMode="auto">
        <a:xfrm flipV="1">
          <a:off x="5651500" y="2159772"/>
          <a:ext cx="0" cy="13874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42689</xdr:rowOff>
    </xdr:from>
    <xdr:ext cx="762000" cy="259045"/>
    <xdr:sp macro="" textlink="">
      <xdr:nvSpPr>
        <xdr:cNvPr id="44" name="人口1人当たり決算額の推移最小値テキスト130"/>
        <xdr:cNvSpPr txBox="1"/>
      </xdr:nvSpPr>
      <xdr:spPr>
        <a:xfrm>
          <a:off x="5740400" y="3519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48,525</a:t>
          </a:r>
          <a:endParaRPr kumimoji="1" lang="ja-JP" altLang="en-US" sz="1000" b="1">
            <a:latin typeface="ＭＳ Ｐゴシック"/>
          </a:endParaRPr>
        </a:p>
      </xdr:txBody>
    </xdr:sp>
    <xdr:clientData/>
  </xdr:oneCellAnchor>
  <xdr:twoCellAnchor>
    <xdr:from>
      <xdr:col>4</xdr:col>
      <xdr:colOff>1028700</xdr:colOff>
      <xdr:row>20</xdr:row>
      <xdr:rowOff>70612</xdr:rowOff>
    </xdr:from>
    <xdr:to>
      <xdr:col>5</xdr:col>
      <xdr:colOff>73025</xdr:colOff>
      <xdr:row>20</xdr:row>
      <xdr:rowOff>70612</xdr:rowOff>
    </xdr:to>
    <xdr:cxnSp macro="">
      <xdr:nvCxnSpPr>
        <xdr:cNvPr id="45" name="直線コネクタ 44"/>
        <xdr:cNvCxnSpPr/>
      </xdr:nvCxnSpPr>
      <xdr:spPr bwMode="auto">
        <a:xfrm>
          <a:off x="5562600" y="35472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141124</xdr:rowOff>
    </xdr:from>
    <xdr:ext cx="762000" cy="259045"/>
    <xdr:sp macro="" textlink="">
      <xdr:nvSpPr>
        <xdr:cNvPr id="46" name="人口1人当たり決算額の推移最大値テキスト130"/>
        <xdr:cNvSpPr txBox="1"/>
      </xdr:nvSpPr>
      <xdr:spPr>
        <a:xfrm>
          <a:off x="5740400" y="190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78,872</a:t>
          </a:r>
          <a:endParaRPr kumimoji="1" lang="ja-JP" altLang="en-US" sz="1000" b="1">
            <a:latin typeface="ＭＳ Ｐゴシック"/>
          </a:endParaRPr>
        </a:p>
      </xdr:txBody>
    </xdr:sp>
    <xdr:clientData/>
  </xdr:oneCellAnchor>
  <xdr:twoCellAnchor>
    <xdr:from>
      <xdr:col>4</xdr:col>
      <xdr:colOff>1028700</xdr:colOff>
      <xdr:row>12</xdr:row>
      <xdr:rowOff>54747</xdr:rowOff>
    </xdr:from>
    <xdr:to>
      <xdr:col>5</xdr:col>
      <xdr:colOff>73025</xdr:colOff>
      <xdr:row>12</xdr:row>
      <xdr:rowOff>54747</xdr:rowOff>
    </xdr:to>
    <xdr:cxnSp macro="">
      <xdr:nvCxnSpPr>
        <xdr:cNvPr id="47" name="直線コネクタ 46"/>
        <xdr:cNvCxnSpPr/>
      </xdr:nvCxnSpPr>
      <xdr:spPr bwMode="auto">
        <a:xfrm>
          <a:off x="5562600" y="21597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2855</xdr:rowOff>
    </xdr:from>
    <xdr:to>
      <xdr:col>4</xdr:col>
      <xdr:colOff>1117600</xdr:colOff>
      <xdr:row>19</xdr:row>
      <xdr:rowOff>19223</xdr:rowOff>
    </xdr:to>
    <xdr:cxnSp macro="">
      <xdr:nvCxnSpPr>
        <xdr:cNvPr id="48" name="直線コネクタ 47"/>
        <xdr:cNvCxnSpPr/>
      </xdr:nvCxnSpPr>
      <xdr:spPr bwMode="auto">
        <a:xfrm>
          <a:off x="5003800" y="3308030"/>
          <a:ext cx="647700" cy="163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165315</xdr:rowOff>
    </xdr:from>
    <xdr:ext cx="762000" cy="259045"/>
    <xdr:sp macro="" textlink="">
      <xdr:nvSpPr>
        <xdr:cNvPr id="49" name="人口1人当たり決算額の推移平均値テキスト130"/>
        <xdr:cNvSpPr txBox="1"/>
      </xdr:nvSpPr>
      <xdr:spPr>
        <a:xfrm>
          <a:off x="5740400" y="27846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60,704</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148788</xdr:rowOff>
    </xdr:from>
    <xdr:to>
      <xdr:col>5</xdr:col>
      <xdr:colOff>34925</xdr:colOff>
      <xdr:row>17</xdr:row>
      <xdr:rowOff>78938</xdr:rowOff>
    </xdr:to>
    <xdr:sp macro="" textlink="">
      <xdr:nvSpPr>
        <xdr:cNvPr id="50" name="フローチャート : 判断 49"/>
        <xdr:cNvSpPr/>
      </xdr:nvSpPr>
      <xdr:spPr bwMode="auto">
        <a:xfrm>
          <a:off x="56007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2855</xdr:rowOff>
    </xdr:from>
    <xdr:to>
      <xdr:col>4</xdr:col>
      <xdr:colOff>469900</xdr:colOff>
      <xdr:row>19</xdr:row>
      <xdr:rowOff>114595</xdr:rowOff>
    </xdr:to>
    <xdr:cxnSp macro="">
      <xdr:nvCxnSpPr>
        <xdr:cNvPr id="51" name="直線コネクタ 50"/>
        <xdr:cNvCxnSpPr/>
      </xdr:nvCxnSpPr>
      <xdr:spPr bwMode="auto">
        <a:xfrm flipV="1">
          <a:off x="4305300" y="3308030"/>
          <a:ext cx="698500" cy="1117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145999</xdr:rowOff>
    </xdr:from>
    <xdr:to>
      <xdr:col>4</xdr:col>
      <xdr:colOff>520700</xdr:colOff>
      <xdr:row>17</xdr:row>
      <xdr:rowOff>76149</xdr:rowOff>
    </xdr:to>
    <xdr:sp macro="" textlink="">
      <xdr:nvSpPr>
        <xdr:cNvPr id="52" name="フローチャート : 判断 51"/>
        <xdr:cNvSpPr/>
      </xdr:nvSpPr>
      <xdr:spPr bwMode="auto">
        <a:xfrm>
          <a:off x="49530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86326</xdr:rowOff>
    </xdr:from>
    <xdr:ext cx="736600" cy="259045"/>
    <xdr:sp macro="" textlink="">
      <xdr:nvSpPr>
        <xdr:cNvPr id="53" name="テキスト ボックス 52"/>
        <xdr:cNvSpPr txBox="1"/>
      </xdr:nvSpPr>
      <xdr:spPr>
        <a:xfrm>
          <a:off x="4622800" y="2705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60,765</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114595</xdr:rowOff>
    </xdr:from>
    <xdr:to>
      <xdr:col>3</xdr:col>
      <xdr:colOff>904875</xdr:colOff>
      <xdr:row>20</xdr:row>
      <xdr:rowOff>42449</xdr:rowOff>
    </xdr:to>
    <xdr:cxnSp macro="">
      <xdr:nvCxnSpPr>
        <xdr:cNvPr id="54" name="直線コネクタ 53"/>
        <xdr:cNvCxnSpPr/>
      </xdr:nvCxnSpPr>
      <xdr:spPr bwMode="auto">
        <a:xfrm flipV="1">
          <a:off x="3606800" y="3419770"/>
          <a:ext cx="698500" cy="99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133518</xdr:rowOff>
    </xdr:from>
    <xdr:to>
      <xdr:col>3</xdr:col>
      <xdr:colOff>955675</xdr:colOff>
      <xdr:row>17</xdr:row>
      <xdr:rowOff>63668</xdr:rowOff>
    </xdr:to>
    <xdr:sp macro="" textlink="">
      <xdr:nvSpPr>
        <xdr:cNvPr id="55" name="フローチャート : 判断 54"/>
        <xdr:cNvSpPr/>
      </xdr:nvSpPr>
      <xdr:spPr bwMode="auto">
        <a:xfrm>
          <a:off x="4254500" y="2924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73845</xdr:rowOff>
    </xdr:from>
    <xdr:ext cx="762000" cy="259045"/>
    <xdr:sp macro="" textlink="">
      <xdr:nvSpPr>
        <xdr:cNvPr id="56" name="テキスト ボックス 55"/>
        <xdr:cNvSpPr txBox="1"/>
      </xdr:nvSpPr>
      <xdr:spPr>
        <a:xfrm>
          <a:off x="3924300" y="2693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20</xdr:row>
      <xdr:rowOff>35545</xdr:rowOff>
    </xdr:from>
    <xdr:to>
      <xdr:col>3</xdr:col>
      <xdr:colOff>206375</xdr:colOff>
      <xdr:row>20</xdr:row>
      <xdr:rowOff>42449</xdr:rowOff>
    </xdr:to>
    <xdr:cxnSp macro="">
      <xdr:nvCxnSpPr>
        <xdr:cNvPr id="57" name="直線コネクタ 56"/>
        <xdr:cNvCxnSpPr/>
      </xdr:nvCxnSpPr>
      <xdr:spPr bwMode="auto">
        <a:xfrm>
          <a:off x="2908300" y="3512170"/>
          <a:ext cx="698500" cy="69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43723</xdr:rowOff>
    </xdr:from>
    <xdr:to>
      <xdr:col>3</xdr:col>
      <xdr:colOff>257175</xdr:colOff>
      <xdr:row>17</xdr:row>
      <xdr:rowOff>145323</xdr:rowOff>
    </xdr:to>
    <xdr:sp macro="" textlink="">
      <xdr:nvSpPr>
        <xdr:cNvPr id="58" name="フローチャート : 判断 57"/>
        <xdr:cNvSpPr/>
      </xdr:nvSpPr>
      <xdr:spPr bwMode="auto">
        <a:xfrm>
          <a:off x="3556000" y="30059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155500</xdr:rowOff>
    </xdr:from>
    <xdr:ext cx="762000" cy="259045"/>
    <xdr:sp macro="" textlink="">
      <xdr:nvSpPr>
        <xdr:cNvPr id="59" name="テキスト ボックス 58"/>
        <xdr:cNvSpPr txBox="1"/>
      </xdr:nvSpPr>
      <xdr:spPr>
        <a:xfrm>
          <a:off x="3225800" y="2774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148148</xdr:rowOff>
    </xdr:from>
    <xdr:to>
      <xdr:col>2</xdr:col>
      <xdr:colOff>692150</xdr:colOff>
      <xdr:row>17</xdr:row>
      <xdr:rowOff>78298</xdr:rowOff>
    </xdr:to>
    <xdr:sp macro="" textlink="">
      <xdr:nvSpPr>
        <xdr:cNvPr id="60" name="フローチャート : 判断 59"/>
        <xdr:cNvSpPr/>
      </xdr:nvSpPr>
      <xdr:spPr bwMode="auto">
        <a:xfrm>
          <a:off x="2857500" y="29389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88475</xdr:rowOff>
    </xdr:from>
    <xdr:ext cx="762000" cy="259045"/>
    <xdr:sp macro="" textlink="">
      <xdr:nvSpPr>
        <xdr:cNvPr id="61" name="テキスト ボックス 60"/>
        <xdr:cNvSpPr txBox="1"/>
      </xdr:nvSpPr>
      <xdr:spPr>
        <a:xfrm>
          <a:off x="2527300" y="2707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139873</xdr:rowOff>
    </xdr:from>
    <xdr:to>
      <xdr:col>5</xdr:col>
      <xdr:colOff>34925</xdr:colOff>
      <xdr:row>19</xdr:row>
      <xdr:rowOff>70023</xdr:rowOff>
    </xdr:to>
    <xdr:sp macro="" textlink="">
      <xdr:nvSpPr>
        <xdr:cNvPr id="67" name="円/楕円 66"/>
        <xdr:cNvSpPr/>
      </xdr:nvSpPr>
      <xdr:spPr bwMode="auto">
        <a:xfrm>
          <a:off x="5600700" y="32735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111950</xdr:rowOff>
    </xdr:from>
    <xdr:ext cx="762000" cy="259045"/>
    <xdr:sp macro="" textlink="">
      <xdr:nvSpPr>
        <xdr:cNvPr id="68" name="人口1人当たり決算額の推移該当値テキスト130"/>
        <xdr:cNvSpPr txBox="1"/>
      </xdr:nvSpPr>
      <xdr:spPr>
        <a:xfrm>
          <a:off x="5740400" y="3245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53,399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123505</xdr:rowOff>
    </xdr:from>
    <xdr:to>
      <xdr:col>4</xdr:col>
      <xdr:colOff>520700</xdr:colOff>
      <xdr:row>19</xdr:row>
      <xdr:rowOff>53655</xdr:rowOff>
    </xdr:to>
    <xdr:sp macro="" textlink="">
      <xdr:nvSpPr>
        <xdr:cNvPr id="69" name="円/楕円 68"/>
        <xdr:cNvSpPr/>
      </xdr:nvSpPr>
      <xdr:spPr bwMode="auto">
        <a:xfrm>
          <a:off x="4953000" y="3257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38432</xdr:rowOff>
    </xdr:from>
    <xdr:ext cx="736600" cy="259045"/>
    <xdr:sp macro="" textlink="">
      <xdr:nvSpPr>
        <xdr:cNvPr id="70" name="テキスト ボックス 69"/>
        <xdr:cNvSpPr txBox="1"/>
      </xdr:nvSpPr>
      <xdr:spPr>
        <a:xfrm>
          <a:off x="4622800" y="3343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53,757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63795</xdr:rowOff>
    </xdr:from>
    <xdr:to>
      <xdr:col>3</xdr:col>
      <xdr:colOff>955675</xdr:colOff>
      <xdr:row>19</xdr:row>
      <xdr:rowOff>165395</xdr:rowOff>
    </xdr:to>
    <xdr:sp macro="" textlink="">
      <xdr:nvSpPr>
        <xdr:cNvPr id="71" name="円/楕円 70"/>
        <xdr:cNvSpPr/>
      </xdr:nvSpPr>
      <xdr:spPr bwMode="auto">
        <a:xfrm>
          <a:off x="4254500" y="3368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150172</xdr:rowOff>
    </xdr:from>
    <xdr:ext cx="762000" cy="259045"/>
    <xdr:sp macro="" textlink="">
      <xdr:nvSpPr>
        <xdr:cNvPr id="72" name="テキスト ボックス 71"/>
        <xdr:cNvSpPr txBox="1"/>
      </xdr:nvSpPr>
      <xdr:spPr>
        <a:xfrm>
          <a:off x="3924300" y="345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51,313</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163099</xdr:rowOff>
    </xdr:from>
    <xdr:to>
      <xdr:col>3</xdr:col>
      <xdr:colOff>257175</xdr:colOff>
      <xdr:row>20</xdr:row>
      <xdr:rowOff>93249</xdr:rowOff>
    </xdr:to>
    <xdr:sp macro="" textlink="">
      <xdr:nvSpPr>
        <xdr:cNvPr id="73" name="円/楕円 72"/>
        <xdr:cNvSpPr/>
      </xdr:nvSpPr>
      <xdr:spPr bwMode="auto">
        <a:xfrm>
          <a:off x="3556000" y="3468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78026</xdr:rowOff>
    </xdr:from>
    <xdr:ext cx="762000" cy="259045"/>
    <xdr:sp macro="" textlink="">
      <xdr:nvSpPr>
        <xdr:cNvPr id="74" name="テキスト ボックス 73"/>
        <xdr:cNvSpPr txBox="1"/>
      </xdr:nvSpPr>
      <xdr:spPr>
        <a:xfrm>
          <a:off x="3225800" y="3554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49,141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156195</xdr:rowOff>
    </xdr:from>
    <xdr:to>
      <xdr:col>2</xdr:col>
      <xdr:colOff>692150</xdr:colOff>
      <xdr:row>20</xdr:row>
      <xdr:rowOff>86345</xdr:rowOff>
    </xdr:to>
    <xdr:sp macro="" textlink="">
      <xdr:nvSpPr>
        <xdr:cNvPr id="75" name="円/楕円 74"/>
        <xdr:cNvSpPr/>
      </xdr:nvSpPr>
      <xdr:spPr bwMode="auto">
        <a:xfrm>
          <a:off x="2857500" y="34613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20</xdr:row>
      <xdr:rowOff>71122</xdr:rowOff>
    </xdr:from>
    <xdr:ext cx="762000" cy="259045"/>
    <xdr:sp macro="" textlink="">
      <xdr:nvSpPr>
        <xdr:cNvPr id="76" name="テキスト ボックス 75"/>
        <xdr:cNvSpPr txBox="1"/>
      </xdr:nvSpPr>
      <xdr:spPr>
        <a:xfrm>
          <a:off x="2527300" y="35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49,292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3" name="テキスト ボックス 92"/>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183007</xdr:rowOff>
    </xdr:from>
    <xdr:to>
      <xdr:col>4</xdr:col>
      <xdr:colOff>1117600</xdr:colOff>
      <xdr:row>38</xdr:row>
      <xdr:rowOff>103546</xdr:rowOff>
    </xdr:to>
    <xdr:cxnSp macro="">
      <xdr:nvCxnSpPr>
        <xdr:cNvPr id="103" name="直線コネクタ 102"/>
        <xdr:cNvCxnSpPr/>
      </xdr:nvCxnSpPr>
      <xdr:spPr bwMode="auto">
        <a:xfrm flipV="1">
          <a:off x="5651500" y="6107557"/>
          <a:ext cx="0" cy="146358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75623</xdr:rowOff>
    </xdr:from>
    <xdr:ext cx="762000" cy="259045"/>
    <xdr:sp macro="" textlink="">
      <xdr:nvSpPr>
        <xdr:cNvPr id="104" name="人口1人当たり決算額の推移最小値テキスト445"/>
        <xdr:cNvSpPr txBox="1"/>
      </xdr:nvSpPr>
      <xdr:spPr>
        <a:xfrm>
          <a:off x="5740400" y="7543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-1,987</a:t>
          </a:r>
          <a:endParaRPr kumimoji="1" lang="ja-JP" altLang="en-US" sz="1000" b="1">
            <a:latin typeface="ＭＳ Ｐゴシック"/>
          </a:endParaRPr>
        </a:p>
      </xdr:txBody>
    </xdr:sp>
    <xdr:clientData/>
  </xdr:oneCellAnchor>
  <xdr:twoCellAnchor>
    <xdr:from>
      <xdr:col>4</xdr:col>
      <xdr:colOff>1028700</xdr:colOff>
      <xdr:row>38</xdr:row>
      <xdr:rowOff>103546</xdr:rowOff>
    </xdr:from>
    <xdr:to>
      <xdr:col>5</xdr:col>
      <xdr:colOff>73025</xdr:colOff>
      <xdr:row>38</xdr:row>
      <xdr:rowOff>103546</xdr:rowOff>
    </xdr:to>
    <xdr:cxnSp macro="">
      <xdr:nvCxnSpPr>
        <xdr:cNvPr id="105" name="直線コネクタ 104"/>
        <xdr:cNvCxnSpPr/>
      </xdr:nvCxnSpPr>
      <xdr:spPr bwMode="auto">
        <a:xfrm>
          <a:off x="5562600" y="75711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97934</xdr:rowOff>
    </xdr:from>
    <xdr:ext cx="762000" cy="259045"/>
    <xdr:sp macro="" textlink="">
      <xdr:nvSpPr>
        <xdr:cNvPr id="106" name="人口1人当たり決算額の推移最大値テキスト445"/>
        <xdr:cNvSpPr txBox="1"/>
      </xdr:nvSpPr>
      <xdr:spPr>
        <a:xfrm>
          <a:off x="5740400" y="585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30,025</a:t>
          </a:r>
          <a:endParaRPr kumimoji="1" lang="ja-JP" altLang="en-US" sz="1000" b="1">
            <a:latin typeface="ＭＳ Ｐゴシック"/>
          </a:endParaRPr>
        </a:p>
      </xdr:txBody>
    </xdr:sp>
    <xdr:clientData/>
  </xdr:oneCellAnchor>
  <xdr:twoCellAnchor>
    <xdr:from>
      <xdr:col>4</xdr:col>
      <xdr:colOff>1028700</xdr:colOff>
      <xdr:row>33</xdr:row>
      <xdr:rowOff>183007</xdr:rowOff>
    </xdr:from>
    <xdr:to>
      <xdr:col>5</xdr:col>
      <xdr:colOff>73025</xdr:colOff>
      <xdr:row>33</xdr:row>
      <xdr:rowOff>183007</xdr:rowOff>
    </xdr:to>
    <xdr:cxnSp macro="">
      <xdr:nvCxnSpPr>
        <xdr:cNvPr id="107" name="直線コネクタ 106"/>
        <xdr:cNvCxnSpPr/>
      </xdr:nvCxnSpPr>
      <xdr:spPr bwMode="auto">
        <a:xfrm>
          <a:off x="5562600" y="6107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335072</xdr:rowOff>
    </xdr:from>
    <xdr:to>
      <xdr:col>4</xdr:col>
      <xdr:colOff>1117600</xdr:colOff>
      <xdr:row>36</xdr:row>
      <xdr:rowOff>36703</xdr:rowOff>
    </xdr:to>
    <xdr:cxnSp macro="">
      <xdr:nvCxnSpPr>
        <xdr:cNvPr id="108" name="直線コネクタ 107"/>
        <xdr:cNvCxnSpPr/>
      </xdr:nvCxnSpPr>
      <xdr:spPr bwMode="auto">
        <a:xfrm flipV="1">
          <a:off x="5003800" y="6945422"/>
          <a:ext cx="647700" cy="445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319848</xdr:rowOff>
    </xdr:from>
    <xdr:ext cx="762000" cy="259045"/>
    <xdr:sp macro="" textlink="">
      <xdr:nvSpPr>
        <xdr:cNvPr id="109" name="人口1人当たり決算額の推移平均値テキスト445"/>
        <xdr:cNvSpPr txBox="1"/>
      </xdr:nvSpPr>
      <xdr:spPr>
        <a:xfrm>
          <a:off x="5740400" y="69301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11,483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294147</xdr:rowOff>
    </xdr:from>
    <xdr:to>
      <xdr:col>5</xdr:col>
      <xdr:colOff>34925</xdr:colOff>
      <xdr:row>36</xdr:row>
      <xdr:rowOff>52847</xdr:rowOff>
    </xdr:to>
    <xdr:sp macro="" textlink="">
      <xdr:nvSpPr>
        <xdr:cNvPr id="110" name="フローチャート : 判断 109"/>
        <xdr:cNvSpPr/>
      </xdr:nvSpPr>
      <xdr:spPr bwMode="auto">
        <a:xfrm>
          <a:off x="56007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320213</xdr:rowOff>
    </xdr:from>
    <xdr:to>
      <xdr:col>4</xdr:col>
      <xdr:colOff>469900</xdr:colOff>
      <xdr:row>36</xdr:row>
      <xdr:rowOff>36703</xdr:rowOff>
    </xdr:to>
    <xdr:cxnSp macro="">
      <xdr:nvCxnSpPr>
        <xdr:cNvPr id="111" name="直線コネクタ 110"/>
        <xdr:cNvCxnSpPr/>
      </xdr:nvCxnSpPr>
      <xdr:spPr bwMode="auto">
        <a:xfrm>
          <a:off x="4305300" y="6930563"/>
          <a:ext cx="698500" cy="593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271790</xdr:rowOff>
    </xdr:from>
    <xdr:to>
      <xdr:col>4</xdr:col>
      <xdr:colOff>520700</xdr:colOff>
      <xdr:row>36</xdr:row>
      <xdr:rowOff>30490</xdr:rowOff>
    </xdr:to>
    <xdr:sp macro="" textlink="">
      <xdr:nvSpPr>
        <xdr:cNvPr id="112" name="フローチャート : 判断 111"/>
        <xdr:cNvSpPr/>
      </xdr:nvSpPr>
      <xdr:spPr bwMode="auto">
        <a:xfrm>
          <a:off x="49530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40667</xdr:rowOff>
    </xdr:from>
    <xdr:ext cx="736600" cy="259045"/>
    <xdr:sp macro="" textlink="">
      <xdr:nvSpPr>
        <xdr:cNvPr id="113" name="テキスト ボックス 112"/>
        <xdr:cNvSpPr txBox="1"/>
      </xdr:nvSpPr>
      <xdr:spPr>
        <a:xfrm>
          <a:off x="4622800" y="6651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11,972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246924</xdr:rowOff>
    </xdr:from>
    <xdr:to>
      <xdr:col>3</xdr:col>
      <xdr:colOff>904875</xdr:colOff>
      <xdr:row>35</xdr:row>
      <xdr:rowOff>320213</xdr:rowOff>
    </xdr:to>
    <xdr:cxnSp macro="">
      <xdr:nvCxnSpPr>
        <xdr:cNvPr id="114" name="直線コネクタ 113"/>
        <xdr:cNvCxnSpPr/>
      </xdr:nvCxnSpPr>
      <xdr:spPr bwMode="auto">
        <a:xfrm>
          <a:off x="3606800" y="6857274"/>
          <a:ext cx="698500" cy="73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7300</xdr:rowOff>
    </xdr:from>
    <xdr:to>
      <xdr:col>3</xdr:col>
      <xdr:colOff>955675</xdr:colOff>
      <xdr:row>36</xdr:row>
      <xdr:rowOff>108900</xdr:rowOff>
    </xdr:to>
    <xdr:sp macro="" textlink="">
      <xdr:nvSpPr>
        <xdr:cNvPr id="115" name="フローチャート : 判断 114"/>
        <xdr:cNvSpPr/>
      </xdr:nvSpPr>
      <xdr:spPr bwMode="auto">
        <a:xfrm>
          <a:off x="4254500" y="69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93677</xdr:rowOff>
    </xdr:from>
    <xdr:ext cx="762000" cy="259045"/>
    <xdr:sp macro="" textlink="">
      <xdr:nvSpPr>
        <xdr:cNvPr id="116" name="テキスト ボックス 115"/>
        <xdr:cNvSpPr txBox="1"/>
      </xdr:nvSpPr>
      <xdr:spPr>
        <a:xfrm>
          <a:off x="3924300" y="70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246924</xdr:rowOff>
    </xdr:from>
    <xdr:to>
      <xdr:col>3</xdr:col>
      <xdr:colOff>206375</xdr:colOff>
      <xdr:row>35</xdr:row>
      <xdr:rowOff>249941</xdr:rowOff>
    </xdr:to>
    <xdr:cxnSp macro="">
      <xdr:nvCxnSpPr>
        <xdr:cNvPr id="117" name="直線コネクタ 116"/>
        <xdr:cNvCxnSpPr/>
      </xdr:nvCxnSpPr>
      <xdr:spPr bwMode="auto">
        <a:xfrm flipV="1">
          <a:off x="2908300" y="6857274"/>
          <a:ext cx="698500" cy="3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252679</xdr:rowOff>
    </xdr:from>
    <xdr:to>
      <xdr:col>3</xdr:col>
      <xdr:colOff>257175</xdr:colOff>
      <xdr:row>36</xdr:row>
      <xdr:rowOff>11379</xdr:rowOff>
    </xdr:to>
    <xdr:sp macro="" textlink="">
      <xdr:nvSpPr>
        <xdr:cNvPr id="118" name="フローチャート : 判断 117"/>
        <xdr:cNvSpPr/>
      </xdr:nvSpPr>
      <xdr:spPr bwMode="auto">
        <a:xfrm>
          <a:off x="3556000" y="68630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339056</xdr:rowOff>
    </xdr:from>
    <xdr:ext cx="762000" cy="259045"/>
    <xdr:sp macro="" textlink="">
      <xdr:nvSpPr>
        <xdr:cNvPr id="119" name="テキスト ボックス 118"/>
        <xdr:cNvSpPr txBox="1"/>
      </xdr:nvSpPr>
      <xdr:spPr>
        <a:xfrm>
          <a:off x="3225800" y="6949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211760</xdr:rowOff>
    </xdr:from>
    <xdr:to>
      <xdr:col>2</xdr:col>
      <xdr:colOff>692150</xdr:colOff>
      <xdr:row>35</xdr:row>
      <xdr:rowOff>313360</xdr:rowOff>
    </xdr:to>
    <xdr:sp macro="" textlink="">
      <xdr:nvSpPr>
        <xdr:cNvPr id="120" name="フローチャート : 判断 119"/>
        <xdr:cNvSpPr/>
      </xdr:nvSpPr>
      <xdr:spPr bwMode="auto">
        <a:xfrm>
          <a:off x="2857500" y="6822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298137</xdr:rowOff>
    </xdr:from>
    <xdr:ext cx="762000" cy="259045"/>
    <xdr:sp macro="" textlink="">
      <xdr:nvSpPr>
        <xdr:cNvPr id="121" name="テキスト ボックス 120"/>
        <xdr:cNvSpPr txBox="1"/>
      </xdr:nvSpPr>
      <xdr:spPr>
        <a:xfrm>
          <a:off x="2527300" y="6908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284272</xdr:rowOff>
    </xdr:from>
    <xdr:to>
      <xdr:col>5</xdr:col>
      <xdr:colOff>34925</xdr:colOff>
      <xdr:row>36</xdr:row>
      <xdr:rowOff>42972</xdr:rowOff>
    </xdr:to>
    <xdr:sp macro="" textlink="">
      <xdr:nvSpPr>
        <xdr:cNvPr id="127" name="円/楕円 126"/>
        <xdr:cNvSpPr/>
      </xdr:nvSpPr>
      <xdr:spPr bwMode="auto">
        <a:xfrm>
          <a:off x="5600700" y="68946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129349</xdr:rowOff>
    </xdr:from>
    <xdr:ext cx="762000" cy="259045"/>
    <xdr:sp macro="" textlink="">
      <xdr:nvSpPr>
        <xdr:cNvPr id="128" name="人口1人当たり決算額の推移該当値テキスト445"/>
        <xdr:cNvSpPr txBox="1"/>
      </xdr:nvSpPr>
      <xdr:spPr>
        <a:xfrm>
          <a:off x="5740400" y="673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11,699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328803</xdr:rowOff>
    </xdr:from>
    <xdr:to>
      <xdr:col>4</xdr:col>
      <xdr:colOff>520700</xdr:colOff>
      <xdr:row>36</xdr:row>
      <xdr:rowOff>87503</xdr:rowOff>
    </xdr:to>
    <xdr:sp macro="" textlink="">
      <xdr:nvSpPr>
        <xdr:cNvPr id="129" name="円/楕円 128"/>
        <xdr:cNvSpPr/>
      </xdr:nvSpPr>
      <xdr:spPr bwMode="auto">
        <a:xfrm>
          <a:off x="4953000" y="6939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72280</xdr:rowOff>
    </xdr:from>
    <xdr:ext cx="736600" cy="259045"/>
    <xdr:sp macro="" textlink="">
      <xdr:nvSpPr>
        <xdr:cNvPr id="130" name="テキスト ボックス 129"/>
        <xdr:cNvSpPr txBox="1"/>
      </xdr:nvSpPr>
      <xdr:spPr>
        <a:xfrm>
          <a:off x="4622800" y="7025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269413</xdr:rowOff>
    </xdr:from>
    <xdr:to>
      <xdr:col>3</xdr:col>
      <xdr:colOff>955675</xdr:colOff>
      <xdr:row>36</xdr:row>
      <xdr:rowOff>28113</xdr:rowOff>
    </xdr:to>
    <xdr:sp macro="" textlink="">
      <xdr:nvSpPr>
        <xdr:cNvPr id="131" name="円/楕円 130"/>
        <xdr:cNvSpPr/>
      </xdr:nvSpPr>
      <xdr:spPr bwMode="auto">
        <a:xfrm>
          <a:off x="4254500" y="6879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38290</xdr:rowOff>
    </xdr:from>
    <xdr:ext cx="762000" cy="259045"/>
    <xdr:sp macro="" textlink="">
      <xdr:nvSpPr>
        <xdr:cNvPr id="132" name="テキスト ボックス 131"/>
        <xdr:cNvSpPr txBox="1"/>
      </xdr:nvSpPr>
      <xdr:spPr>
        <a:xfrm>
          <a:off x="3924300" y="664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12,024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196124</xdr:rowOff>
    </xdr:from>
    <xdr:to>
      <xdr:col>3</xdr:col>
      <xdr:colOff>257175</xdr:colOff>
      <xdr:row>35</xdr:row>
      <xdr:rowOff>297724</xdr:rowOff>
    </xdr:to>
    <xdr:sp macro="" textlink="">
      <xdr:nvSpPr>
        <xdr:cNvPr id="133" name="円/楕円 132"/>
        <xdr:cNvSpPr/>
      </xdr:nvSpPr>
      <xdr:spPr bwMode="auto">
        <a:xfrm>
          <a:off x="3556000" y="6806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307901</xdr:rowOff>
    </xdr:from>
    <xdr:ext cx="762000" cy="259045"/>
    <xdr:sp macro="" textlink="">
      <xdr:nvSpPr>
        <xdr:cNvPr id="134" name="テキスト ボックス 133"/>
        <xdr:cNvSpPr txBox="1"/>
      </xdr:nvSpPr>
      <xdr:spPr>
        <a:xfrm>
          <a:off x="3225800" y="6575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13,627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199141</xdr:rowOff>
    </xdr:from>
    <xdr:to>
      <xdr:col>2</xdr:col>
      <xdr:colOff>692150</xdr:colOff>
      <xdr:row>35</xdr:row>
      <xdr:rowOff>300741</xdr:rowOff>
    </xdr:to>
    <xdr:sp macro="" textlink="">
      <xdr:nvSpPr>
        <xdr:cNvPr id="135" name="円/楕円 134"/>
        <xdr:cNvSpPr/>
      </xdr:nvSpPr>
      <xdr:spPr bwMode="auto">
        <a:xfrm>
          <a:off x="2857500" y="6809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310918</xdr:rowOff>
    </xdr:from>
    <xdr:ext cx="762000" cy="259045"/>
    <xdr:sp macro="" textlink="">
      <xdr:nvSpPr>
        <xdr:cNvPr id="136" name="テキスト ボックス 135"/>
        <xdr:cNvSpPr txBox="1"/>
      </xdr:nvSpPr>
      <xdr:spPr>
        <a:xfrm>
          <a:off x="2527300" y="657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埼玉県越谷市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339,156
333,725
60.24
99,531,205
94,700,840
4,695,086
58,588,462
76,676,058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49.9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30962</xdr:rowOff>
    </xdr:from>
    <xdr:to>
      <xdr:col>6</xdr:col>
      <xdr:colOff>510540</xdr:colOff>
      <xdr:row>39</xdr:row>
      <xdr:rowOff>23038</xdr:rowOff>
    </xdr:to>
    <xdr:cxnSp macro="">
      <xdr:nvCxnSpPr>
        <xdr:cNvPr id="56" name="直線コネクタ 55"/>
        <xdr:cNvCxnSpPr/>
      </xdr:nvCxnSpPr>
      <xdr:spPr>
        <a:xfrm flipV="1">
          <a:off x="4633595" y="5174462"/>
          <a:ext cx="1270" cy="1535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26865</xdr:rowOff>
    </xdr:from>
    <xdr:ext cx="534377" cy="259045"/>
    <xdr:sp macro="" textlink="">
      <xdr:nvSpPr>
        <xdr:cNvPr id="57" name="人件費最小値テキスト"/>
        <xdr:cNvSpPr txBox="1"/>
      </xdr:nvSpPr>
      <xdr:spPr>
        <a:xfrm>
          <a:off x="4686300" y="671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40,562</a:t>
          </a:r>
          <a:endParaRPr kumimoji="1" lang="ja-JP" altLang="en-US" sz="1000" b="1">
            <a:latin typeface="ＭＳ Ｐゴシック"/>
          </a:endParaRPr>
        </a:p>
      </xdr:txBody>
    </xdr:sp>
    <xdr:clientData/>
  </xdr:oneCellAnchor>
  <xdr:twoCellAnchor>
    <xdr:from>
      <xdr:col>6</xdr:col>
      <xdr:colOff>422275</xdr:colOff>
      <xdr:row>39</xdr:row>
      <xdr:rowOff>23038</xdr:rowOff>
    </xdr:from>
    <xdr:to>
      <xdr:col>6</xdr:col>
      <xdr:colOff>600075</xdr:colOff>
      <xdr:row>39</xdr:row>
      <xdr:rowOff>23038</xdr:rowOff>
    </xdr:to>
    <xdr:cxnSp macro="">
      <xdr:nvCxnSpPr>
        <xdr:cNvPr id="58" name="直線コネクタ 57"/>
        <xdr:cNvCxnSpPr/>
      </xdr:nvCxnSpPr>
      <xdr:spPr>
        <a:xfrm>
          <a:off x="4546600" y="670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149089</xdr:rowOff>
    </xdr:from>
    <xdr:ext cx="534377" cy="259045"/>
    <xdr:sp macro="" textlink="">
      <xdr:nvSpPr>
        <xdr:cNvPr id="59" name="人件費最大値テキスト"/>
        <xdr:cNvSpPr txBox="1"/>
      </xdr:nvSpPr>
      <xdr:spPr>
        <a:xfrm>
          <a:off x="4686300" y="4949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80,854</a:t>
          </a:r>
          <a:endParaRPr kumimoji="1" lang="ja-JP" altLang="en-US" sz="1000" b="1">
            <a:latin typeface="ＭＳ Ｐゴシック"/>
          </a:endParaRPr>
        </a:p>
      </xdr:txBody>
    </xdr:sp>
    <xdr:clientData/>
  </xdr:oneCellAnchor>
  <xdr:twoCellAnchor>
    <xdr:from>
      <xdr:col>6</xdr:col>
      <xdr:colOff>422275</xdr:colOff>
      <xdr:row>30</xdr:row>
      <xdr:rowOff>30962</xdr:rowOff>
    </xdr:from>
    <xdr:to>
      <xdr:col>6</xdr:col>
      <xdr:colOff>600075</xdr:colOff>
      <xdr:row>30</xdr:row>
      <xdr:rowOff>30962</xdr:rowOff>
    </xdr:to>
    <xdr:cxnSp macro="">
      <xdr:nvCxnSpPr>
        <xdr:cNvPr id="60" name="直線コネクタ 59"/>
        <xdr:cNvCxnSpPr/>
      </xdr:nvCxnSpPr>
      <xdr:spPr>
        <a:xfrm>
          <a:off x="4546600" y="5174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84988</xdr:rowOff>
    </xdr:from>
    <xdr:to>
      <xdr:col>6</xdr:col>
      <xdr:colOff>511175</xdr:colOff>
      <xdr:row>36</xdr:row>
      <xdr:rowOff>112801</xdr:rowOff>
    </xdr:to>
    <xdr:cxnSp macro="">
      <xdr:nvCxnSpPr>
        <xdr:cNvPr id="61" name="直線コネクタ 60"/>
        <xdr:cNvCxnSpPr/>
      </xdr:nvCxnSpPr>
      <xdr:spPr>
        <a:xfrm>
          <a:off x="3797300" y="6257188"/>
          <a:ext cx="838200" cy="2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31538</xdr:rowOff>
    </xdr:from>
    <xdr:ext cx="534377" cy="259045"/>
    <xdr:sp macro="" textlink="">
      <xdr:nvSpPr>
        <xdr:cNvPr id="62" name="人件費平均値テキスト"/>
        <xdr:cNvSpPr txBox="1"/>
      </xdr:nvSpPr>
      <xdr:spPr>
        <a:xfrm>
          <a:off x="4686300" y="58608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57,606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8661</xdr:rowOff>
    </xdr:from>
    <xdr:to>
      <xdr:col>6</xdr:col>
      <xdr:colOff>561975</xdr:colOff>
      <xdr:row>35</xdr:row>
      <xdr:rowOff>110261</xdr:rowOff>
    </xdr:to>
    <xdr:sp macro="" textlink="">
      <xdr:nvSpPr>
        <xdr:cNvPr id="63" name="フローチャート : 判断 62"/>
        <xdr:cNvSpPr/>
      </xdr:nvSpPr>
      <xdr:spPr>
        <a:xfrm>
          <a:off x="45847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84988</xdr:rowOff>
    </xdr:from>
    <xdr:to>
      <xdr:col>5</xdr:col>
      <xdr:colOff>358775</xdr:colOff>
      <xdr:row>36</xdr:row>
      <xdr:rowOff>154787</xdr:rowOff>
    </xdr:to>
    <xdr:cxnSp macro="">
      <xdr:nvCxnSpPr>
        <xdr:cNvPr id="64" name="直線コネクタ 63"/>
        <xdr:cNvCxnSpPr/>
      </xdr:nvCxnSpPr>
      <xdr:spPr>
        <a:xfrm flipV="1">
          <a:off x="2908300" y="6257188"/>
          <a:ext cx="889000" cy="69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167234</xdr:rowOff>
    </xdr:from>
    <xdr:to>
      <xdr:col>5</xdr:col>
      <xdr:colOff>409575</xdr:colOff>
      <xdr:row>35</xdr:row>
      <xdr:rowOff>97384</xdr:rowOff>
    </xdr:to>
    <xdr:sp macro="" textlink="">
      <xdr:nvSpPr>
        <xdr:cNvPr id="65" name="フローチャート : 判断 64"/>
        <xdr:cNvSpPr/>
      </xdr:nvSpPr>
      <xdr:spPr>
        <a:xfrm>
          <a:off x="3746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113911</xdr:rowOff>
    </xdr:from>
    <xdr:ext cx="534377" cy="259045"/>
    <xdr:sp macro="" textlink="">
      <xdr:nvSpPr>
        <xdr:cNvPr id="66" name="テキスト ボックス 65"/>
        <xdr:cNvSpPr txBox="1"/>
      </xdr:nvSpPr>
      <xdr:spPr>
        <a:xfrm>
          <a:off x="3530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57,944</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154787</xdr:rowOff>
    </xdr:from>
    <xdr:to>
      <xdr:col>4</xdr:col>
      <xdr:colOff>155575</xdr:colOff>
      <xdr:row>37</xdr:row>
      <xdr:rowOff>44526</xdr:rowOff>
    </xdr:to>
    <xdr:cxnSp macro="">
      <xdr:nvCxnSpPr>
        <xdr:cNvPr id="67" name="直線コネクタ 66"/>
        <xdr:cNvCxnSpPr/>
      </xdr:nvCxnSpPr>
      <xdr:spPr>
        <a:xfrm flipV="1">
          <a:off x="2019300" y="6326987"/>
          <a:ext cx="889000" cy="6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42418</xdr:rowOff>
    </xdr:from>
    <xdr:to>
      <xdr:col>4</xdr:col>
      <xdr:colOff>206375</xdr:colOff>
      <xdr:row>35</xdr:row>
      <xdr:rowOff>144018</xdr:rowOff>
    </xdr:to>
    <xdr:sp macro="" textlink="">
      <xdr:nvSpPr>
        <xdr:cNvPr id="68" name="フローチャート : 判断 67"/>
        <xdr:cNvSpPr/>
      </xdr:nvSpPr>
      <xdr:spPr>
        <a:xfrm>
          <a:off x="2857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160545</xdr:rowOff>
    </xdr:from>
    <xdr:ext cx="534377" cy="259045"/>
    <xdr:sp macro="" textlink="">
      <xdr:nvSpPr>
        <xdr:cNvPr id="69" name="テキスト ボックス 68"/>
        <xdr:cNvSpPr txBox="1"/>
      </xdr:nvSpPr>
      <xdr:spPr>
        <a:xfrm>
          <a:off x="2641111" y="581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23533</xdr:rowOff>
    </xdr:from>
    <xdr:to>
      <xdr:col>2</xdr:col>
      <xdr:colOff>638175</xdr:colOff>
      <xdr:row>37</xdr:row>
      <xdr:rowOff>44526</xdr:rowOff>
    </xdr:to>
    <xdr:cxnSp macro="">
      <xdr:nvCxnSpPr>
        <xdr:cNvPr id="70" name="直線コネクタ 69"/>
        <xdr:cNvCxnSpPr/>
      </xdr:nvCxnSpPr>
      <xdr:spPr>
        <a:xfrm>
          <a:off x="1130300" y="6367183"/>
          <a:ext cx="889000" cy="20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87566</xdr:rowOff>
    </xdr:from>
    <xdr:to>
      <xdr:col>3</xdr:col>
      <xdr:colOff>3175</xdr:colOff>
      <xdr:row>36</xdr:row>
      <xdr:rowOff>17716</xdr:rowOff>
    </xdr:to>
    <xdr:sp macro="" textlink="">
      <xdr:nvSpPr>
        <xdr:cNvPr id="71" name="フローチャート : 判断 70"/>
        <xdr:cNvSpPr/>
      </xdr:nvSpPr>
      <xdr:spPr>
        <a:xfrm>
          <a:off x="1968500" y="608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34243</xdr:rowOff>
    </xdr:from>
    <xdr:ext cx="534377" cy="259045"/>
    <xdr:sp macro="" textlink="">
      <xdr:nvSpPr>
        <xdr:cNvPr id="72" name="テキスト ボックス 71"/>
        <xdr:cNvSpPr txBox="1"/>
      </xdr:nvSpPr>
      <xdr:spPr>
        <a:xfrm>
          <a:off x="1752111" y="58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7138</xdr:rowOff>
    </xdr:from>
    <xdr:to>
      <xdr:col>1</xdr:col>
      <xdr:colOff>485775</xdr:colOff>
      <xdr:row>35</xdr:row>
      <xdr:rowOff>108738</xdr:rowOff>
    </xdr:to>
    <xdr:sp macro="" textlink="">
      <xdr:nvSpPr>
        <xdr:cNvPr id="73" name="フローチャート : 判断 72"/>
        <xdr:cNvSpPr/>
      </xdr:nvSpPr>
      <xdr:spPr>
        <a:xfrm>
          <a:off x="1079500" y="6007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125265</xdr:rowOff>
    </xdr:from>
    <xdr:ext cx="534377" cy="259045"/>
    <xdr:sp macro="" textlink="">
      <xdr:nvSpPr>
        <xdr:cNvPr id="74" name="テキスト ボックス 73"/>
        <xdr:cNvSpPr txBox="1"/>
      </xdr:nvSpPr>
      <xdr:spPr>
        <a:xfrm>
          <a:off x="863111" y="5783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62001</xdr:rowOff>
    </xdr:from>
    <xdr:to>
      <xdr:col>6</xdr:col>
      <xdr:colOff>561975</xdr:colOff>
      <xdr:row>36</xdr:row>
      <xdr:rowOff>163601</xdr:rowOff>
    </xdr:to>
    <xdr:sp macro="" textlink="">
      <xdr:nvSpPr>
        <xdr:cNvPr id="80" name="円/楕円 79"/>
        <xdr:cNvSpPr/>
      </xdr:nvSpPr>
      <xdr:spPr>
        <a:xfrm>
          <a:off x="4584700" y="623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40428</xdr:rowOff>
    </xdr:from>
    <xdr:ext cx="534377" cy="259045"/>
    <xdr:sp macro="" textlink="">
      <xdr:nvSpPr>
        <xdr:cNvPr id="81" name="人件費該当値テキスト"/>
        <xdr:cNvSpPr txBox="1"/>
      </xdr:nvSpPr>
      <xdr:spPr>
        <a:xfrm>
          <a:off x="4686300" y="6212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51,706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34188</xdr:rowOff>
    </xdr:from>
    <xdr:to>
      <xdr:col>5</xdr:col>
      <xdr:colOff>409575</xdr:colOff>
      <xdr:row>36</xdr:row>
      <xdr:rowOff>135788</xdr:rowOff>
    </xdr:to>
    <xdr:sp macro="" textlink="">
      <xdr:nvSpPr>
        <xdr:cNvPr id="82" name="円/楕円 81"/>
        <xdr:cNvSpPr/>
      </xdr:nvSpPr>
      <xdr:spPr>
        <a:xfrm>
          <a:off x="3746500" y="620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126915</xdr:rowOff>
    </xdr:from>
    <xdr:ext cx="534377" cy="259045"/>
    <xdr:sp macro="" textlink="">
      <xdr:nvSpPr>
        <xdr:cNvPr id="83" name="テキスト ボックス 82"/>
        <xdr:cNvSpPr txBox="1"/>
      </xdr:nvSpPr>
      <xdr:spPr>
        <a:xfrm>
          <a:off x="3530111" y="629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52,436</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103987</xdr:rowOff>
    </xdr:from>
    <xdr:to>
      <xdr:col>4</xdr:col>
      <xdr:colOff>206375</xdr:colOff>
      <xdr:row>37</xdr:row>
      <xdr:rowOff>34137</xdr:rowOff>
    </xdr:to>
    <xdr:sp macro="" textlink="">
      <xdr:nvSpPr>
        <xdr:cNvPr id="84" name="円/楕円 83"/>
        <xdr:cNvSpPr/>
      </xdr:nvSpPr>
      <xdr:spPr>
        <a:xfrm>
          <a:off x="2857500" y="627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25264</xdr:rowOff>
    </xdr:from>
    <xdr:ext cx="534377" cy="259045"/>
    <xdr:sp macro="" textlink="">
      <xdr:nvSpPr>
        <xdr:cNvPr id="85" name="テキスト ボックス 84"/>
        <xdr:cNvSpPr txBox="1"/>
      </xdr:nvSpPr>
      <xdr:spPr>
        <a:xfrm>
          <a:off x="2641111" y="636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50,604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165176</xdr:rowOff>
    </xdr:from>
    <xdr:to>
      <xdr:col>3</xdr:col>
      <xdr:colOff>3175</xdr:colOff>
      <xdr:row>37</xdr:row>
      <xdr:rowOff>95326</xdr:rowOff>
    </xdr:to>
    <xdr:sp macro="" textlink="">
      <xdr:nvSpPr>
        <xdr:cNvPr id="86" name="円/楕円 85"/>
        <xdr:cNvSpPr/>
      </xdr:nvSpPr>
      <xdr:spPr>
        <a:xfrm>
          <a:off x="1968500" y="6337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86453</xdr:rowOff>
    </xdr:from>
    <xdr:ext cx="534377" cy="259045"/>
    <xdr:sp macro="" textlink="">
      <xdr:nvSpPr>
        <xdr:cNvPr id="87" name="テキスト ボックス 86"/>
        <xdr:cNvSpPr txBox="1"/>
      </xdr:nvSpPr>
      <xdr:spPr>
        <a:xfrm>
          <a:off x="1752111" y="6430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48,998</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144183</xdr:rowOff>
    </xdr:from>
    <xdr:to>
      <xdr:col>1</xdr:col>
      <xdr:colOff>485775</xdr:colOff>
      <xdr:row>37</xdr:row>
      <xdr:rowOff>74333</xdr:rowOff>
    </xdr:to>
    <xdr:sp macro="" textlink="">
      <xdr:nvSpPr>
        <xdr:cNvPr id="88" name="円/楕円 87"/>
        <xdr:cNvSpPr/>
      </xdr:nvSpPr>
      <xdr:spPr>
        <a:xfrm>
          <a:off x="1079500" y="631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65460</xdr:rowOff>
    </xdr:from>
    <xdr:ext cx="534377" cy="259045"/>
    <xdr:sp macro="" textlink="">
      <xdr:nvSpPr>
        <xdr:cNvPr id="89" name="テキスト ボックス 88"/>
        <xdr:cNvSpPr txBox="1"/>
      </xdr:nvSpPr>
      <xdr:spPr>
        <a:xfrm>
          <a:off x="863111" y="640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69126</xdr:rowOff>
    </xdr:from>
    <xdr:to>
      <xdr:col>6</xdr:col>
      <xdr:colOff>510540</xdr:colOff>
      <xdr:row>59</xdr:row>
      <xdr:rowOff>8534</xdr:rowOff>
    </xdr:to>
    <xdr:cxnSp macro="">
      <xdr:nvCxnSpPr>
        <xdr:cNvPr id="114" name="直線コネクタ 113"/>
        <xdr:cNvCxnSpPr/>
      </xdr:nvCxnSpPr>
      <xdr:spPr>
        <a:xfrm flipV="1">
          <a:off x="4633595" y="8641626"/>
          <a:ext cx="1270" cy="1482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12361</xdr:rowOff>
    </xdr:from>
    <xdr:ext cx="534377" cy="259045"/>
    <xdr:sp macro="" textlink="">
      <xdr:nvSpPr>
        <xdr:cNvPr id="115" name="物件費最小値テキスト"/>
        <xdr:cNvSpPr txBox="1"/>
      </xdr:nvSpPr>
      <xdr:spPr>
        <a:xfrm>
          <a:off x="4686300" y="1012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32,828</a:t>
          </a:r>
          <a:endParaRPr kumimoji="1" lang="ja-JP" altLang="en-US" sz="1000" b="1">
            <a:latin typeface="ＭＳ Ｐゴシック"/>
          </a:endParaRPr>
        </a:p>
      </xdr:txBody>
    </xdr:sp>
    <xdr:clientData/>
  </xdr:oneCellAnchor>
  <xdr:twoCellAnchor>
    <xdr:from>
      <xdr:col>6</xdr:col>
      <xdr:colOff>422275</xdr:colOff>
      <xdr:row>59</xdr:row>
      <xdr:rowOff>8534</xdr:rowOff>
    </xdr:from>
    <xdr:to>
      <xdr:col>6</xdr:col>
      <xdr:colOff>600075</xdr:colOff>
      <xdr:row>59</xdr:row>
      <xdr:rowOff>8534</xdr:rowOff>
    </xdr:to>
    <xdr:cxnSp macro="">
      <xdr:nvCxnSpPr>
        <xdr:cNvPr id="116" name="直線コネクタ 115"/>
        <xdr:cNvCxnSpPr/>
      </xdr:nvCxnSpPr>
      <xdr:spPr>
        <a:xfrm>
          <a:off x="4546600" y="1012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15803</xdr:rowOff>
    </xdr:from>
    <xdr:ext cx="599010" cy="259045"/>
    <xdr:sp macro="" textlink="">
      <xdr:nvSpPr>
        <xdr:cNvPr id="117" name="物件費最大値テキスト"/>
        <xdr:cNvSpPr txBox="1"/>
      </xdr:nvSpPr>
      <xdr:spPr>
        <a:xfrm>
          <a:off x="4686300" y="841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149,557</a:t>
          </a:r>
          <a:endParaRPr kumimoji="1" lang="ja-JP" altLang="en-US" sz="1000" b="1">
            <a:latin typeface="ＭＳ Ｐゴシック"/>
          </a:endParaRPr>
        </a:p>
      </xdr:txBody>
    </xdr:sp>
    <xdr:clientData/>
  </xdr:oneCellAnchor>
  <xdr:twoCellAnchor>
    <xdr:from>
      <xdr:col>6</xdr:col>
      <xdr:colOff>422275</xdr:colOff>
      <xdr:row>50</xdr:row>
      <xdr:rowOff>69126</xdr:rowOff>
    </xdr:from>
    <xdr:to>
      <xdr:col>6</xdr:col>
      <xdr:colOff>600075</xdr:colOff>
      <xdr:row>50</xdr:row>
      <xdr:rowOff>69126</xdr:rowOff>
    </xdr:to>
    <xdr:cxnSp macro="">
      <xdr:nvCxnSpPr>
        <xdr:cNvPr id="118" name="直線コネクタ 117"/>
        <xdr:cNvCxnSpPr/>
      </xdr:nvCxnSpPr>
      <xdr:spPr>
        <a:xfrm>
          <a:off x="4546600" y="8641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45021</xdr:rowOff>
    </xdr:from>
    <xdr:to>
      <xdr:col>6</xdr:col>
      <xdr:colOff>511175</xdr:colOff>
      <xdr:row>58</xdr:row>
      <xdr:rowOff>57214</xdr:rowOff>
    </xdr:to>
    <xdr:cxnSp macro="">
      <xdr:nvCxnSpPr>
        <xdr:cNvPr id="119" name="直線コネクタ 118"/>
        <xdr:cNvCxnSpPr/>
      </xdr:nvCxnSpPr>
      <xdr:spPr>
        <a:xfrm>
          <a:off x="3797300" y="9989121"/>
          <a:ext cx="8382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126954</xdr:rowOff>
    </xdr:from>
    <xdr:ext cx="534377" cy="259045"/>
    <xdr:sp macro="" textlink="">
      <xdr:nvSpPr>
        <xdr:cNvPr id="120" name="物件費平均値テキスト"/>
        <xdr:cNvSpPr txBox="1"/>
      </xdr:nvSpPr>
      <xdr:spPr>
        <a:xfrm>
          <a:off x="4686300" y="9728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48,305</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104077</xdr:rowOff>
    </xdr:from>
    <xdr:to>
      <xdr:col>6</xdr:col>
      <xdr:colOff>561975</xdr:colOff>
      <xdr:row>58</xdr:row>
      <xdr:rowOff>34227</xdr:rowOff>
    </xdr:to>
    <xdr:sp macro="" textlink="">
      <xdr:nvSpPr>
        <xdr:cNvPr id="121" name="フローチャート : 判断 120"/>
        <xdr:cNvSpPr/>
      </xdr:nvSpPr>
      <xdr:spPr>
        <a:xfrm>
          <a:off x="4584700" y="9876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45021</xdr:rowOff>
    </xdr:from>
    <xdr:to>
      <xdr:col>5</xdr:col>
      <xdr:colOff>358775</xdr:colOff>
      <xdr:row>58</xdr:row>
      <xdr:rowOff>68402</xdr:rowOff>
    </xdr:to>
    <xdr:cxnSp macro="">
      <xdr:nvCxnSpPr>
        <xdr:cNvPr id="122" name="直線コネクタ 121"/>
        <xdr:cNvCxnSpPr/>
      </xdr:nvCxnSpPr>
      <xdr:spPr>
        <a:xfrm flipV="1">
          <a:off x="2908300" y="9989121"/>
          <a:ext cx="889000" cy="2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113500</xdr:rowOff>
    </xdr:from>
    <xdr:to>
      <xdr:col>5</xdr:col>
      <xdr:colOff>409575</xdr:colOff>
      <xdr:row>58</xdr:row>
      <xdr:rowOff>43650</xdr:rowOff>
    </xdr:to>
    <xdr:sp macro="" textlink="">
      <xdr:nvSpPr>
        <xdr:cNvPr id="123" name="フローチャート : 判断 122"/>
        <xdr:cNvSpPr/>
      </xdr:nvSpPr>
      <xdr:spPr>
        <a:xfrm>
          <a:off x="3746500" y="988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60177</xdr:rowOff>
    </xdr:from>
    <xdr:ext cx="534377" cy="259045"/>
    <xdr:sp macro="" textlink="">
      <xdr:nvSpPr>
        <xdr:cNvPr id="124" name="テキスト ボックス 123"/>
        <xdr:cNvSpPr txBox="1"/>
      </xdr:nvSpPr>
      <xdr:spPr>
        <a:xfrm>
          <a:off x="3530111" y="9661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68402</xdr:rowOff>
    </xdr:from>
    <xdr:to>
      <xdr:col>4</xdr:col>
      <xdr:colOff>155575</xdr:colOff>
      <xdr:row>58</xdr:row>
      <xdr:rowOff>93663</xdr:rowOff>
    </xdr:to>
    <xdr:cxnSp macro="">
      <xdr:nvCxnSpPr>
        <xdr:cNvPr id="125" name="直線コネクタ 124"/>
        <xdr:cNvCxnSpPr/>
      </xdr:nvCxnSpPr>
      <xdr:spPr>
        <a:xfrm flipV="1">
          <a:off x="2019300" y="10012502"/>
          <a:ext cx="889000" cy="25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133833</xdr:rowOff>
    </xdr:from>
    <xdr:to>
      <xdr:col>4</xdr:col>
      <xdr:colOff>206375</xdr:colOff>
      <xdr:row>58</xdr:row>
      <xdr:rowOff>63983</xdr:rowOff>
    </xdr:to>
    <xdr:sp macro="" textlink="">
      <xdr:nvSpPr>
        <xdr:cNvPr id="126" name="フローチャート : 判断 125"/>
        <xdr:cNvSpPr/>
      </xdr:nvSpPr>
      <xdr:spPr>
        <a:xfrm>
          <a:off x="2857500" y="990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80510</xdr:rowOff>
    </xdr:from>
    <xdr:ext cx="534377" cy="259045"/>
    <xdr:sp macro="" textlink="">
      <xdr:nvSpPr>
        <xdr:cNvPr id="127" name="テキスト ボックス 126"/>
        <xdr:cNvSpPr txBox="1"/>
      </xdr:nvSpPr>
      <xdr:spPr>
        <a:xfrm>
          <a:off x="2641111" y="968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93663</xdr:rowOff>
    </xdr:from>
    <xdr:to>
      <xdr:col>2</xdr:col>
      <xdr:colOff>638175</xdr:colOff>
      <xdr:row>58</xdr:row>
      <xdr:rowOff>102464</xdr:rowOff>
    </xdr:to>
    <xdr:cxnSp macro="">
      <xdr:nvCxnSpPr>
        <xdr:cNvPr id="128" name="直線コネクタ 127"/>
        <xdr:cNvCxnSpPr/>
      </xdr:nvCxnSpPr>
      <xdr:spPr>
        <a:xfrm flipV="1">
          <a:off x="1130300" y="10037763"/>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3111</xdr:rowOff>
    </xdr:from>
    <xdr:to>
      <xdr:col>3</xdr:col>
      <xdr:colOff>3175</xdr:colOff>
      <xdr:row>58</xdr:row>
      <xdr:rowOff>104711</xdr:rowOff>
    </xdr:to>
    <xdr:sp macro="" textlink="">
      <xdr:nvSpPr>
        <xdr:cNvPr id="129" name="フローチャート : 判断 128"/>
        <xdr:cNvSpPr/>
      </xdr:nvSpPr>
      <xdr:spPr>
        <a:xfrm>
          <a:off x="1968500" y="994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121238</xdr:rowOff>
    </xdr:from>
    <xdr:ext cx="534377" cy="259045"/>
    <xdr:sp macro="" textlink="">
      <xdr:nvSpPr>
        <xdr:cNvPr id="130" name="テキスト ボックス 129"/>
        <xdr:cNvSpPr txBox="1"/>
      </xdr:nvSpPr>
      <xdr:spPr>
        <a:xfrm>
          <a:off x="1752111" y="972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4369</xdr:rowOff>
    </xdr:from>
    <xdr:to>
      <xdr:col>1</xdr:col>
      <xdr:colOff>485775</xdr:colOff>
      <xdr:row>58</xdr:row>
      <xdr:rowOff>105969</xdr:rowOff>
    </xdr:to>
    <xdr:sp macro="" textlink="">
      <xdr:nvSpPr>
        <xdr:cNvPr id="131" name="フローチャート : 判断 130"/>
        <xdr:cNvSpPr/>
      </xdr:nvSpPr>
      <xdr:spPr>
        <a:xfrm>
          <a:off x="1079500" y="99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122496</xdr:rowOff>
    </xdr:from>
    <xdr:ext cx="534377" cy="259045"/>
    <xdr:sp macro="" textlink="">
      <xdr:nvSpPr>
        <xdr:cNvPr id="132" name="テキスト ボックス 131"/>
        <xdr:cNvSpPr txBox="1"/>
      </xdr:nvSpPr>
      <xdr:spPr>
        <a:xfrm>
          <a:off x="863111" y="97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6414</xdr:rowOff>
    </xdr:from>
    <xdr:to>
      <xdr:col>6</xdr:col>
      <xdr:colOff>561975</xdr:colOff>
      <xdr:row>58</xdr:row>
      <xdr:rowOff>108014</xdr:rowOff>
    </xdr:to>
    <xdr:sp macro="" textlink="">
      <xdr:nvSpPr>
        <xdr:cNvPr id="138" name="円/楕円 137"/>
        <xdr:cNvSpPr/>
      </xdr:nvSpPr>
      <xdr:spPr>
        <a:xfrm>
          <a:off x="4584700" y="995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92791</xdr:rowOff>
    </xdr:from>
    <xdr:ext cx="534377" cy="259045"/>
    <xdr:sp macro="" textlink="">
      <xdr:nvSpPr>
        <xdr:cNvPr id="139" name="物件費該当値テキスト"/>
        <xdr:cNvSpPr txBox="1"/>
      </xdr:nvSpPr>
      <xdr:spPr>
        <a:xfrm>
          <a:off x="4686300" y="9865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42,495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165671</xdr:rowOff>
    </xdr:from>
    <xdr:to>
      <xdr:col>5</xdr:col>
      <xdr:colOff>409575</xdr:colOff>
      <xdr:row>58</xdr:row>
      <xdr:rowOff>95821</xdr:rowOff>
    </xdr:to>
    <xdr:sp macro="" textlink="">
      <xdr:nvSpPr>
        <xdr:cNvPr id="140" name="円/楕円 139"/>
        <xdr:cNvSpPr/>
      </xdr:nvSpPr>
      <xdr:spPr>
        <a:xfrm>
          <a:off x="3746500" y="9938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86948</xdr:rowOff>
    </xdr:from>
    <xdr:ext cx="534377" cy="259045"/>
    <xdr:sp macro="" textlink="">
      <xdr:nvSpPr>
        <xdr:cNvPr id="141" name="テキスト ボックス 140"/>
        <xdr:cNvSpPr txBox="1"/>
      </xdr:nvSpPr>
      <xdr:spPr>
        <a:xfrm>
          <a:off x="3530111" y="1003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43,455</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17602</xdr:rowOff>
    </xdr:from>
    <xdr:to>
      <xdr:col>4</xdr:col>
      <xdr:colOff>206375</xdr:colOff>
      <xdr:row>58</xdr:row>
      <xdr:rowOff>119202</xdr:rowOff>
    </xdr:to>
    <xdr:sp macro="" textlink="">
      <xdr:nvSpPr>
        <xdr:cNvPr id="142" name="円/楕円 141"/>
        <xdr:cNvSpPr/>
      </xdr:nvSpPr>
      <xdr:spPr>
        <a:xfrm>
          <a:off x="2857500" y="996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110329</xdr:rowOff>
    </xdr:from>
    <xdr:ext cx="534377" cy="259045"/>
    <xdr:sp macro="" textlink="">
      <xdr:nvSpPr>
        <xdr:cNvPr id="143" name="テキスト ボックス 142"/>
        <xdr:cNvSpPr txBox="1"/>
      </xdr:nvSpPr>
      <xdr:spPr>
        <a:xfrm>
          <a:off x="2641111" y="1005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41,614</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42863</xdr:rowOff>
    </xdr:from>
    <xdr:to>
      <xdr:col>3</xdr:col>
      <xdr:colOff>3175</xdr:colOff>
      <xdr:row>58</xdr:row>
      <xdr:rowOff>144463</xdr:rowOff>
    </xdr:to>
    <xdr:sp macro="" textlink="">
      <xdr:nvSpPr>
        <xdr:cNvPr id="144" name="円/楕円 143"/>
        <xdr:cNvSpPr/>
      </xdr:nvSpPr>
      <xdr:spPr>
        <a:xfrm>
          <a:off x="1968500" y="998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135590</xdr:rowOff>
    </xdr:from>
    <xdr:ext cx="534377" cy="259045"/>
    <xdr:sp macro="" textlink="">
      <xdr:nvSpPr>
        <xdr:cNvPr id="145" name="テキスト ボックス 144"/>
        <xdr:cNvSpPr txBox="1"/>
      </xdr:nvSpPr>
      <xdr:spPr>
        <a:xfrm>
          <a:off x="1752111" y="1007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39,625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51664</xdr:rowOff>
    </xdr:from>
    <xdr:to>
      <xdr:col>1</xdr:col>
      <xdr:colOff>485775</xdr:colOff>
      <xdr:row>58</xdr:row>
      <xdr:rowOff>153264</xdr:rowOff>
    </xdr:to>
    <xdr:sp macro="" textlink="">
      <xdr:nvSpPr>
        <xdr:cNvPr id="146" name="円/楕円 145"/>
        <xdr:cNvSpPr/>
      </xdr:nvSpPr>
      <xdr:spPr>
        <a:xfrm>
          <a:off x="1079500" y="999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144391</xdr:rowOff>
    </xdr:from>
    <xdr:ext cx="534377" cy="259045"/>
    <xdr:sp macro="" textlink="">
      <xdr:nvSpPr>
        <xdr:cNvPr id="147" name="テキスト ボックス 146"/>
        <xdr:cNvSpPr txBox="1"/>
      </xdr:nvSpPr>
      <xdr:spPr>
        <a:xfrm>
          <a:off x="863111" y="1008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7" name="テキスト ボックス 166"/>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23368</xdr:rowOff>
    </xdr:from>
    <xdr:to>
      <xdr:col>6</xdr:col>
      <xdr:colOff>510540</xdr:colOff>
      <xdr:row>79</xdr:row>
      <xdr:rowOff>1015</xdr:rowOff>
    </xdr:to>
    <xdr:cxnSp macro="">
      <xdr:nvCxnSpPr>
        <xdr:cNvPr id="171" name="直線コネクタ 170"/>
        <xdr:cNvCxnSpPr/>
      </xdr:nvCxnSpPr>
      <xdr:spPr>
        <a:xfrm flipV="1">
          <a:off x="4633595" y="12024868"/>
          <a:ext cx="1270" cy="1520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4842</xdr:rowOff>
    </xdr:from>
    <xdr:ext cx="378565" cy="259045"/>
    <xdr:sp macro="" textlink="">
      <xdr:nvSpPr>
        <xdr:cNvPr id="172" name="維持補修費最小値テキスト"/>
        <xdr:cNvSpPr txBox="1"/>
      </xdr:nvSpPr>
      <xdr:spPr>
        <a:xfrm>
          <a:off x="4686300" y="13549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6</xdr:col>
      <xdr:colOff>422275</xdr:colOff>
      <xdr:row>79</xdr:row>
      <xdr:rowOff>1015</xdr:rowOff>
    </xdr:from>
    <xdr:to>
      <xdr:col>6</xdr:col>
      <xdr:colOff>600075</xdr:colOff>
      <xdr:row>79</xdr:row>
      <xdr:rowOff>1015</xdr:rowOff>
    </xdr:to>
    <xdr:cxnSp macro="">
      <xdr:nvCxnSpPr>
        <xdr:cNvPr id="173" name="直線コネクタ 172"/>
        <xdr:cNvCxnSpPr/>
      </xdr:nvCxnSpPr>
      <xdr:spPr>
        <a:xfrm>
          <a:off x="4546600" y="13545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141495</xdr:rowOff>
    </xdr:from>
    <xdr:ext cx="534377" cy="259045"/>
    <xdr:sp macro="" textlink="">
      <xdr:nvSpPr>
        <xdr:cNvPr id="174" name="維持補修費最大値テキスト"/>
        <xdr:cNvSpPr txBox="1"/>
      </xdr:nvSpPr>
      <xdr:spPr>
        <a:xfrm>
          <a:off x="4686300" y="1180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12,316</a:t>
          </a:r>
          <a:endParaRPr kumimoji="1" lang="ja-JP" altLang="en-US" sz="1000" b="1">
            <a:latin typeface="ＭＳ Ｐゴシック"/>
          </a:endParaRPr>
        </a:p>
      </xdr:txBody>
    </xdr:sp>
    <xdr:clientData/>
  </xdr:oneCellAnchor>
  <xdr:twoCellAnchor>
    <xdr:from>
      <xdr:col>6</xdr:col>
      <xdr:colOff>422275</xdr:colOff>
      <xdr:row>70</xdr:row>
      <xdr:rowOff>23368</xdr:rowOff>
    </xdr:from>
    <xdr:to>
      <xdr:col>6</xdr:col>
      <xdr:colOff>600075</xdr:colOff>
      <xdr:row>70</xdr:row>
      <xdr:rowOff>23368</xdr:rowOff>
    </xdr:to>
    <xdr:cxnSp macro="">
      <xdr:nvCxnSpPr>
        <xdr:cNvPr id="175" name="直線コネクタ 174"/>
        <xdr:cNvCxnSpPr/>
      </xdr:nvCxnSpPr>
      <xdr:spPr>
        <a:xfrm>
          <a:off x="4546600" y="12024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27051</xdr:rowOff>
    </xdr:from>
    <xdr:to>
      <xdr:col>6</xdr:col>
      <xdr:colOff>511175</xdr:colOff>
      <xdr:row>78</xdr:row>
      <xdr:rowOff>38736</xdr:rowOff>
    </xdr:to>
    <xdr:cxnSp macro="">
      <xdr:nvCxnSpPr>
        <xdr:cNvPr id="176" name="直線コネクタ 175"/>
        <xdr:cNvCxnSpPr/>
      </xdr:nvCxnSpPr>
      <xdr:spPr>
        <a:xfrm>
          <a:off x="3797300" y="13400151"/>
          <a:ext cx="838200" cy="1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8272</xdr:rowOff>
    </xdr:from>
    <xdr:ext cx="469744" cy="259045"/>
    <xdr:sp macro="" textlink="">
      <xdr:nvSpPr>
        <xdr:cNvPr id="177" name="維持補修費平均値テキスト"/>
        <xdr:cNvSpPr txBox="1"/>
      </xdr:nvSpPr>
      <xdr:spPr>
        <a:xfrm>
          <a:off x="4686300" y="12867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4,115</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156845</xdr:rowOff>
    </xdr:from>
    <xdr:to>
      <xdr:col>6</xdr:col>
      <xdr:colOff>561975</xdr:colOff>
      <xdr:row>76</xdr:row>
      <xdr:rowOff>86995</xdr:rowOff>
    </xdr:to>
    <xdr:sp macro="" textlink="">
      <xdr:nvSpPr>
        <xdr:cNvPr id="178" name="フローチャート : 判断 177"/>
        <xdr:cNvSpPr/>
      </xdr:nvSpPr>
      <xdr:spPr>
        <a:xfrm>
          <a:off x="45847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27051</xdr:rowOff>
    </xdr:from>
    <xdr:to>
      <xdr:col>5</xdr:col>
      <xdr:colOff>358775</xdr:colOff>
      <xdr:row>78</xdr:row>
      <xdr:rowOff>39243</xdr:rowOff>
    </xdr:to>
    <xdr:cxnSp macro="">
      <xdr:nvCxnSpPr>
        <xdr:cNvPr id="179" name="直線コネクタ 178"/>
        <xdr:cNvCxnSpPr/>
      </xdr:nvCxnSpPr>
      <xdr:spPr>
        <a:xfrm flipV="1">
          <a:off x="2908300" y="13400151"/>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165227</xdr:rowOff>
    </xdr:from>
    <xdr:to>
      <xdr:col>5</xdr:col>
      <xdr:colOff>409575</xdr:colOff>
      <xdr:row>76</xdr:row>
      <xdr:rowOff>95377</xdr:rowOff>
    </xdr:to>
    <xdr:sp macro="" textlink="">
      <xdr:nvSpPr>
        <xdr:cNvPr id="180" name="フローチャート : 判断 179"/>
        <xdr:cNvSpPr/>
      </xdr:nvSpPr>
      <xdr:spPr>
        <a:xfrm>
          <a:off x="3746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111904</xdr:rowOff>
    </xdr:from>
    <xdr:ext cx="469744" cy="259045"/>
    <xdr:sp macro="" textlink="">
      <xdr:nvSpPr>
        <xdr:cNvPr id="181" name="テキスト ボックス 180"/>
        <xdr:cNvSpPr txBox="1"/>
      </xdr:nvSpPr>
      <xdr:spPr>
        <a:xfrm>
          <a:off x="3562427"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4,049</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39243</xdr:rowOff>
    </xdr:from>
    <xdr:to>
      <xdr:col>4</xdr:col>
      <xdr:colOff>155575</xdr:colOff>
      <xdr:row>78</xdr:row>
      <xdr:rowOff>53848</xdr:rowOff>
    </xdr:to>
    <xdr:cxnSp macro="">
      <xdr:nvCxnSpPr>
        <xdr:cNvPr id="182" name="直線コネクタ 181"/>
        <xdr:cNvCxnSpPr/>
      </xdr:nvCxnSpPr>
      <xdr:spPr>
        <a:xfrm flipV="1">
          <a:off x="2019300" y="13412343"/>
          <a:ext cx="889000" cy="14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123063</xdr:rowOff>
    </xdr:from>
    <xdr:to>
      <xdr:col>4</xdr:col>
      <xdr:colOff>206375</xdr:colOff>
      <xdr:row>76</xdr:row>
      <xdr:rowOff>53212</xdr:rowOff>
    </xdr:to>
    <xdr:sp macro="" textlink="">
      <xdr:nvSpPr>
        <xdr:cNvPr id="183" name="フローチャート : 判断 182"/>
        <xdr:cNvSpPr/>
      </xdr:nvSpPr>
      <xdr:spPr>
        <a:xfrm>
          <a:off x="2857500" y="1298181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69740</xdr:rowOff>
    </xdr:from>
    <xdr:ext cx="469744" cy="259045"/>
    <xdr:sp macro="" textlink="">
      <xdr:nvSpPr>
        <xdr:cNvPr id="184" name="テキスト ボックス 183"/>
        <xdr:cNvSpPr txBox="1"/>
      </xdr:nvSpPr>
      <xdr:spPr>
        <a:xfrm>
          <a:off x="2673427" y="1275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45338</xdr:rowOff>
    </xdr:from>
    <xdr:to>
      <xdr:col>2</xdr:col>
      <xdr:colOff>638175</xdr:colOff>
      <xdr:row>78</xdr:row>
      <xdr:rowOff>53848</xdr:rowOff>
    </xdr:to>
    <xdr:cxnSp macro="">
      <xdr:nvCxnSpPr>
        <xdr:cNvPr id="185" name="直線コネクタ 184"/>
        <xdr:cNvCxnSpPr/>
      </xdr:nvCxnSpPr>
      <xdr:spPr>
        <a:xfrm>
          <a:off x="1130300" y="13418438"/>
          <a:ext cx="889000" cy="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155321</xdr:rowOff>
    </xdr:from>
    <xdr:to>
      <xdr:col>3</xdr:col>
      <xdr:colOff>3175</xdr:colOff>
      <xdr:row>76</xdr:row>
      <xdr:rowOff>85471</xdr:rowOff>
    </xdr:to>
    <xdr:sp macro="" textlink="">
      <xdr:nvSpPr>
        <xdr:cNvPr id="186" name="フローチャート : 判断 185"/>
        <xdr:cNvSpPr/>
      </xdr:nvSpPr>
      <xdr:spPr>
        <a:xfrm>
          <a:off x="1968500" y="13014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101998</xdr:rowOff>
    </xdr:from>
    <xdr:ext cx="469744" cy="259045"/>
    <xdr:sp macro="" textlink="">
      <xdr:nvSpPr>
        <xdr:cNvPr id="187" name="テキスト ボックス 186"/>
        <xdr:cNvSpPr txBox="1"/>
      </xdr:nvSpPr>
      <xdr:spPr>
        <a:xfrm>
          <a:off x="1784427" y="127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155575</xdr:rowOff>
    </xdr:from>
    <xdr:to>
      <xdr:col>1</xdr:col>
      <xdr:colOff>485775</xdr:colOff>
      <xdr:row>76</xdr:row>
      <xdr:rowOff>85725</xdr:rowOff>
    </xdr:to>
    <xdr:sp macro="" textlink="">
      <xdr:nvSpPr>
        <xdr:cNvPr id="188" name="フローチャート : 判断 187"/>
        <xdr:cNvSpPr/>
      </xdr:nvSpPr>
      <xdr:spPr>
        <a:xfrm>
          <a:off x="1079500" y="1301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102252</xdr:rowOff>
    </xdr:from>
    <xdr:ext cx="469744" cy="259045"/>
    <xdr:sp macro="" textlink="">
      <xdr:nvSpPr>
        <xdr:cNvPr id="189" name="テキスト ボックス 188"/>
        <xdr:cNvSpPr txBox="1"/>
      </xdr:nvSpPr>
      <xdr:spPr>
        <a:xfrm>
          <a:off x="895427" y="1278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159386</xdr:rowOff>
    </xdr:from>
    <xdr:to>
      <xdr:col>6</xdr:col>
      <xdr:colOff>561975</xdr:colOff>
      <xdr:row>78</xdr:row>
      <xdr:rowOff>89536</xdr:rowOff>
    </xdr:to>
    <xdr:sp macro="" textlink="">
      <xdr:nvSpPr>
        <xdr:cNvPr id="195" name="円/楕円 194"/>
        <xdr:cNvSpPr/>
      </xdr:nvSpPr>
      <xdr:spPr>
        <a:xfrm>
          <a:off x="4584700" y="1336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137813</xdr:rowOff>
    </xdr:from>
    <xdr:ext cx="469744" cy="259045"/>
    <xdr:sp macro="" textlink="">
      <xdr:nvSpPr>
        <xdr:cNvPr id="196" name="維持補修費該当値テキスト"/>
        <xdr:cNvSpPr txBox="1"/>
      </xdr:nvSpPr>
      <xdr:spPr>
        <a:xfrm>
          <a:off x="4686300" y="1333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1,395</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147701</xdr:rowOff>
    </xdr:from>
    <xdr:to>
      <xdr:col>5</xdr:col>
      <xdr:colOff>409575</xdr:colOff>
      <xdr:row>78</xdr:row>
      <xdr:rowOff>77851</xdr:rowOff>
    </xdr:to>
    <xdr:sp macro="" textlink="">
      <xdr:nvSpPr>
        <xdr:cNvPr id="197" name="円/楕円 196"/>
        <xdr:cNvSpPr/>
      </xdr:nvSpPr>
      <xdr:spPr>
        <a:xfrm>
          <a:off x="3746500" y="1334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68978</xdr:rowOff>
    </xdr:from>
    <xdr:ext cx="469744" cy="259045"/>
    <xdr:sp macro="" textlink="">
      <xdr:nvSpPr>
        <xdr:cNvPr id="198" name="テキスト ボックス 197"/>
        <xdr:cNvSpPr txBox="1"/>
      </xdr:nvSpPr>
      <xdr:spPr>
        <a:xfrm>
          <a:off x="3562427" y="1344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159893</xdr:rowOff>
    </xdr:from>
    <xdr:to>
      <xdr:col>4</xdr:col>
      <xdr:colOff>206375</xdr:colOff>
      <xdr:row>78</xdr:row>
      <xdr:rowOff>90043</xdr:rowOff>
    </xdr:to>
    <xdr:sp macro="" textlink="">
      <xdr:nvSpPr>
        <xdr:cNvPr id="199" name="円/楕円 198"/>
        <xdr:cNvSpPr/>
      </xdr:nvSpPr>
      <xdr:spPr>
        <a:xfrm>
          <a:off x="2857500" y="1336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81170</xdr:rowOff>
    </xdr:from>
    <xdr:ext cx="469744" cy="259045"/>
    <xdr:sp macro="" textlink="">
      <xdr:nvSpPr>
        <xdr:cNvPr id="200" name="テキスト ボックス 199"/>
        <xdr:cNvSpPr txBox="1"/>
      </xdr:nvSpPr>
      <xdr:spPr>
        <a:xfrm>
          <a:off x="2673427" y="13454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3048</xdr:rowOff>
    </xdr:from>
    <xdr:to>
      <xdr:col>3</xdr:col>
      <xdr:colOff>3175</xdr:colOff>
      <xdr:row>78</xdr:row>
      <xdr:rowOff>104648</xdr:rowOff>
    </xdr:to>
    <xdr:sp macro="" textlink="">
      <xdr:nvSpPr>
        <xdr:cNvPr id="201" name="円/楕円 200"/>
        <xdr:cNvSpPr/>
      </xdr:nvSpPr>
      <xdr:spPr>
        <a:xfrm>
          <a:off x="19685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95775</xdr:rowOff>
    </xdr:from>
    <xdr:ext cx="469744" cy="259045"/>
    <xdr:sp macro="" textlink="">
      <xdr:nvSpPr>
        <xdr:cNvPr id="202" name="テキスト ボックス 201"/>
        <xdr:cNvSpPr txBox="1"/>
      </xdr:nvSpPr>
      <xdr:spPr>
        <a:xfrm>
          <a:off x="1784427" y="1346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165988</xdr:rowOff>
    </xdr:from>
    <xdr:to>
      <xdr:col>1</xdr:col>
      <xdr:colOff>485775</xdr:colOff>
      <xdr:row>78</xdr:row>
      <xdr:rowOff>96138</xdr:rowOff>
    </xdr:to>
    <xdr:sp macro="" textlink="">
      <xdr:nvSpPr>
        <xdr:cNvPr id="203" name="円/楕円 202"/>
        <xdr:cNvSpPr/>
      </xdr:nvSpPr>
      <xdr:spPr>
        <a:xfrm>
          <a:off x="1079500" y="1336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87265</xdr:rowOff>
    </xdr:from>
    <xdr:ext cx="469744" cy="259045"/>
    <xdr:sp macro="" textlink="">
      <xdr:nvSpPr>
        <xdr:cNvPr id="204" name="テキスト ボックス 203"/>
        <xdr:cNvSpPr txBox="1"/>
      </xdr:nvSpPr>
      <xdr:spPr>
        <a:xfrm>
          <a:off x="895427" y="1346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130150</xdr:rowOff>
    </xdr:from>
    <xdr:to>
      <xdr:col>6</xdr:col>
      <xdr:colOff>510540</xdr:colOff>
      <xdr:row>98</xdr:row>
      <xdr:rowOff>132017</xdr:rowOff>
    </xdr:to>
    <xdr:cxnSp macro="">
      <xdr:nvCxnSpPr>
        <xdr:cNvPr id="229" name="直線コネクタ 228"/>
        <xdr:cNvCxnSpPr/>
      </xdr:nvCxnSpPr>
      <xdr:spPr>
        <a:xfrm flipV="1">
          <a:off x="4633595" y="15560650"/>
          <a:ext cx="1270" cy="137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135844</xdr:rowOff>
    </xdr:from>
    <xdr:ext cx="534377" cy="259045"/>
    <xdr:sp macro="" textlink="">
      <xdr:nvSpPr>
        <xdr:cNvPr id="230" name="扶助費最小値テキスト"/>
        <xdr:cNvSpPr txBox="1"/>
      </xdr:nvSpPr>
      <xdr:spPr>
        <a:xfrm>
          <a:off x="4686300" y="1693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66,605</a:t>
          </a:r>
          <a:endParaRPr kumimoji="1" lang="ja-JP" altLang="en-US" sz="1000" b="1">
            <a:latin typeface="ＭＳ Ｐゴシック"/>
          </a:endParaRPr>
        </a:p>
      </xdr:txBody>
    </xdr:sp>
    <xdr:clientData/>
  </xdr:oneCellAnchor>
  <xdr:twoCellAnchor>
    <xdr:from>
      <xdr:col>6</xdr:col>
      <xdr:colOff>422275</xdr:colOff>
      <xdr:row>98</xdr:row>
      <xdr:rowOff>132017</xdr:rowOff>
    </xdr:from>
    <xdr:to>
      <xdr:col>6</xdr:col>
      <xdr:colOff>600075</xdr:colOff>
      <xdr:row>98</xdr:row>
      <xdr:rowOff>132017</xdr:rowOff>
    </xdr:to>
    <xdr:cxnSp macro="">
      <xdr:nvCxnSpPr>
        <xdr:cNvPr id="231" name="直線コネクタ 230"/>
        <xdr:cNvCxnSpPr/>
      </xdr:nvCxnSpPr>
      <xdr:spPr>
        <a:xfrm>
          <a:off x="4546600" y="16934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76827</xdr:rowOff>
    </xdr:from>
    <xdr:ext cx="599010" cy="259045"/>
    <xdr:sp macro="" textlink="">
      <xdr:nvSpPr>
        <xdr:cNvPr id="232" name="扶助費最大値テキスト"/>
        <xdr:cNvSpPr txBox="1"/>
      </xdr:nvSpPr>
      <xdr:spPr>
        <a:xfrm>
          <a:off x="4686300" y="15335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174,752</a:t>
          </a:r>
          <a:endParaRPr kumimoji="1" lang="ja-JP" altLang="en-US" sz="1000" b="1">
            <a:latin typeface="ＭＳ Ｐゴシック"/>
          </a:endParaRPr>
        </a:p>
      </xdr:txBody>
    </xdr:sp>
    <xdr:clientData/>
  </xdr:oneCellAnchor>
  <xdr:twoCellAnchor>
    <xdr:from>
      <xdr:col>6</xdr:col>
      <xdr:colOff>422275</xdr:colOff>
      <xdr:row>90</xdr:row>
      <xdr:rowOff>130150</xdr:rowOff>
    </xdr:from>
    <xdr:to>
      <xdr:col>6</xdr:col>
      <xdr:colOff>600075</xdr:colOff>
      <xdr:row>90</xdr:row>
      <xdr:rowOff>130150</xdr:rowOff>
    </xdr:to>
    <xdr:cxnSp macro="">
      <xdr:nvCxnSpPr>
        <xdr:cNvPr id="233" name="直線コネクタ 232"/>
        <xdr:cNvCxnSpPr/>
      </xdr:nvCxnSpPr>
      <xdr:spPr>
        <a:xfrm>
          <a:off x="4546600" y="15560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15875</xdr:rowOff>
    </xdr:from>
    <xdr:to>
      <xdr:col>6</xdr:col>
      <xdr:colOff>511175</xdr:colOff>
      <xdr:row>98</xdr:row>
      <xdr:rowOff>75794</xdr:rowOff>
    </xdr:to>
    <xdr:cxnSp macro="">
      <xdr:nvCxnSpPr>
        <xdr:cNvPr id="234" name="直線コネクタ 233"/>
        <xdr:cNvCxnSpPr/>
      </xdr:nvCxnSpPr>
      <xdr:spPr>
        <a:xfrm flipV="1">
          <a:off x="3797300" y="16817975"/>
          <a:ext cx="838200" cy="59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99077</xdr:rowOff>
    </xdr:from>
    <xdr:ext cx="599010" cy="259045"/>
    <xdr:sp macro="" textlink="">
      <xdr:nvSpPr>
        <xdr:cNvPr id="235" name="扶助費平均値テキスト"/>
        <xdr:cNvSpPr txBox="1"/>
      </xdr:nvSpPr>
      <xdr:spPr>
        <a:xfrm>
          <a:off x="4686300" y="162153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107,500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76200</xdr:rowOff>
    </xdr:from>
    <xdr:to>
      <xdr:col>6</xdr:col>
      <xdr:colOff>561975</xdr:colOff>
      <xdr:row>96</xdr:row>
      <xdr:rowOff>6350</xdr:rowOff>
    </xdr:to>
    <xdr:sp macro="" textlink="">
      <xdr:nvSpPr>
        <xdr:cNvPr id="236" name="フローチャート : 判断 235"/>
        <xdr:cNvSpPr/>
      </xdr:nvSpPr>
      <xdr:spPr>
        <a:xfrm>
          <a:off x="45847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75794</xdr:rowOff>
    </xdr:from>
    <xdr:to>
      <xdr:col>5</xdr:col>
      <xdr:colOff>358775</xdr:colOff>
      <xdr:row>98</xdr:row>
      <xdr:rowOff>142190</xdr:rowOff>
    </xdr:to>
    <xdr:cxnSp macro="">
      <xdr:nvCxnSpPr>
        <xdr:cNvPr id="237" name="直線コネクタ 236"/>
        <xdr:cNvCxnSpPr/>
      </xdr:nvCxnSpPr>
      <xdr:spPr>
        <a:xfrm flipV="1">
          <a:off x="2908300" y="16877894"/>
          <a:ext cx="889000" cy="6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141732</xdr:rowOff>
    </xdr:from>
    <xdr:to>
      <xdr:col>5</xdr:col>
      <xdr:colOff>409575</xdr:colOff>
      <xdr:row>96</xdr:row>
      <xdr:rowOff>71882</xdr:rowOff>
    </xdr:to>
    <xdr:sp macro="" textlink="">
      <xdr:nvSpPr>
        <xdr:cNvPr id="238" name="フローチャート : 判断 237"/>
        <xdr:cNvSpPr/>
      </xdr:nvSpPr>
      <xdr:spPr>
        <a:xfrm>
          <a:off x="3746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88409</xdr:rowOff>
    </xdr:from>
    <xdr:ext cx="599010" cy="259045"/>
    <xdr:sp macro="" textlink="">
      <xdr:nvSpPr>
        <xdr:cNvPr id="239" name="テキスト ボックス 238"/>
        <xdr:cNvSpPr txBox="1"/>
      </xdr:nvSpPr>
      <xdr:spPr>
        <a:xfrm>
          <a:off x="3497794" y="16204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102,340</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142190</xdr:rowOff>
    </xdr:from>
    <xdr:to>
      <xdr:col>4</xdr:col>
      <xdr:colOff>155575</xdr:colOff>
      <xdr:row>99</xdr:row>
      <xdr:rowOff>16929</xdr:rowOff>
    </xdr:to>
    <xdr:cxnSp macro="">
      <xdr:nvCxnSpPr>
        <xdr:cNvPr id="240" name="直線コネクタ 239"/>
        <xdr:cNvCxnSpPr/>
      </xdr:nvCxnSpPr>
      <xdr:spPr>
        <a:xfrm flipV="1">
          <a:off x="2019300" y="16944290"/>
          <a:ext cx="889000" cy="4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30150</xdr:rowOff>
    </xdr:from>
    <xdr:to>
      <xdr:col>4</xdr:col>
      <xdr:colOff>206375</xdr:colOff>
      <xdr:row>97</xdr:row>
      <xdr:rowOff>131750</xdr:rowOff>
    </xdr:to>
    <xdr:sp macro="" textlink="">
      <xdr:nvSpPr>
        <xdr:cNvPr id="241" name="フローチャート : 判断 240"/>
        <xdr:cNvSpPr/>
      </xdr:nvSpPr>
      <xdr:spPr>
        <a:xfrm>
          <a:off x="2857500" y="166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148277</xdr:rowOff>
    </xdr:from>
    <xdr:ext cx="534377" cy="259045"/>
    <xdr:sp macro="" textlink="">
      <xdr:nvSpPr>
        <xdr:cNvPr id="242" name="テキスト ボックス 241"/>
        <xdr:cNvSpPr txBox="1"/>
      </xdr:nvSpPr>
      <xdr:spPr>
        <a:xfrm>
          <a:off x="2641111" y="16436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16929</xdr:rowOff>
    </xdr:from>
    <xdr:to>
      <xdr:col>2</xdr:col>
      <xdr:colOff>638175</xdr:colOff>
      <xdr:row>99</xdr:row>
      <xdr:rowOff>48679</xdr:rowOff>
    </xdr:to>
    <xdr:cxnSp macro="">
      <xdr:nvCxnSpPr>
        <xdr:cNvPr id="243" name="直線コネクタ 242"/>
        <xdr:cNvCxnSpPr/>
      </xdr:nvCxnSpPr>
      <xdr:spPr>
        <a:xfrm flipV="1">
          <a:off x="1130300" y="16990479"/>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94768</xdr:rowOff>
    </xdr:from>
    <xdr:to>
      <xdr:col>3</xdr:col>
      <xdr:colOff>3175</xdr:colOff>
      <xdr:row>98</xdr:row>
      <xdr:rowOff>24918</xdr:rowOff>
    </xdr:to>
    <xdr:sp macro="" textlink="">
      <xdr:nvSpPr>
        <xdr:cNvPr id="244" name="フローチャート : 判断 243"/>
        <xdr:cNvSpPr/>
      </xdr:nvSpPr>
      <xdr:spPr>
        <a:xfrm>
          <a:off x="1968500" y="16725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41445</xdr:rowOff>
    </xdr:from>
    <xdr:ext cx="534377" cy="259045"/>
    <xdr:sp macro="" textlink="">
      <xdr:nvSpPr>
        <xdr:cNvPr id="245" name="テキスト ボックス 244"/>
        <xdr:cNvSpPr txBox="1"/>
      </xdr:nvSpPr>
      <xdr:spPr>
        <a:xfrm>
          <a:off x="1752111" y="1650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115188</xdr:rowOff>
    </xdr:from>
    <xdr:to>
      <xdr:col>1</xdr:col>
      <xdr:colOff>485775</xdr:colOff>
      <xdr:row>98</xdr:row>
      <xdr:rowOff>45338</xdr:rowOff>
    </xdr:to>
    <xdr:sp macro="" textlink="">
      <xdr:nvSpPr>
        <xdr:cNvPr id="246" name="フローチャート : 判断 245"/>
        <xdr:cNvSpPr/>
      </xdr:nvSpPr>
      <xdr:spPr>
        <a:xfrm>
          <a:off x="1079500" y="1674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61865</xdr:rowOff>
    </xdr:from>
    <xdr:ext cx="534377" cy="259045"/>
    <xdr:sp macro="" textlink="">
      <xdr:nvSpPr>
        <xdr:cNvPr id="247" name="テキスト ボックス 246"/>
        <xdr:cNvSpPr txBox="1"/>
      </xdr:nvSpPr>
      <xdr:spPr>
        <a:xfrm>
          <a:off x="863111" y="16521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136525</xdr:rowOff>
    </xdr:from>
    <xdr:to>
      <xdr:col>6</xdr:col>
      <xdr:colOff>561975</xdr:colOff>
      <xdr:row>98</xdr:row>
      <xdr:rowOff>66675</xdr:rowOff>
    </xdr:to>
    <xdr:sp macro="" textlink="">
      <xdr:nvSpPr>
        <xdr:cNvPr id="253" name="円/楕円 252"/>
        <xdr:cNvSpPr/>
      </xdr:nvSpPr>
      <xdr:spPr>
        <a:xfrm>
          <a:off x="4584700" y="1676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51452</xdr:rowOff>
    </xdr:from>
    <xdr:ext cx="534377" cy="259045"/>
    <xdr:sp macro="" textlink="">
      <xdr:nvSpPr>
        <xdr:cNvPr id="254" name="扶助費該当値テキスト"/>
        <xdr:cNvSpPr txBox="1"/>
      </xdr:nvSpPr>
      <xdr:spPr>
        <a:xfrm>
          <a:off x="4686300" y="16682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75,750</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24994</xdr:rowOff>
    </xdr:from>
    <xdr:to>
      <xdr:col>5</xdr:col>
      <xdr:colOff>409575</xdr:colOff>
      <xdr:row>98</xdr:row>
      <xdr:rowOff>126594</xdr:rowOff>
    </xdr:to>
    <xdr:sp macro="" textlink="">
      <xdr:nvSpPr>
        <xdr:cNvPr id="255" name="円/楕円 254"/>
        <xdr:cNvSpPr/>
      </xdr:nvSpPr>
      <xdr:spPr>
        <a:xfrm>
          <a:off x="3746500" y="16827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117721</xdr:rowOff>
    </xdr:from>
    <xdr:ext cx="534377" cy="259045"/>
    <xdr:sp macro="" textlink="">
      <xdr:nvSpPr>
        <xdr:cNvPr id="256" name="テキスト ボックス 255"/>
        <xdr:cNvSpPr txBox="1"/>
      </xdr:nvSpPr>
      <xdr:spPr>
        <a:xfrm>
          <a:off x="3530111" y="1691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71,032</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91390</xdr:rowOff>
    </xdr:from>
    <xdr:to>
      <xdr:col>4</xdr:col>
      <xdr:colOff>206375</xdr:colOff>
      <xdr:row>99</xdr:row>
      <xdr:rowOff>21540</xdr:rowOff>
    </xdr:to>
    <xdr:sp macro="" textlink="">
      <xdr:nvSpPr>
        <xdr:cNvPr id="257" name="円/楕円 256"/>
        <xdr:cNvSpPr/>
      </xdr:nvSpPr>
      <xdr:spPr>
        <a:xfrm>
          <a:off x="2857500" y="1689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12667</xdr:rowOff>
    </xdr:from>
    <xdr:ext cx="534377" cy="259045"/>
    <xdr:sp macro="" textlink="">
      <xdr:nvSpPr>
        <xdr:cNvPr id="258" name="テキスト ボックス 257"/>
        <xdr:cNvSpPr txBox="1"/>
      </xdr:nvSpPr>
      <xdr:spPr>
        <a:xfrm>
          <a:off x="2641111" y="1698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65,804</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137579</xdr:rowOff>
    </xdr:from>
    <xdr:to>
      <xdr:col>3</xdr:col>
      <xdr:colOff>3175</xdr:colOff>
      <xdr:row>99</xdr:row>
      <xdr:rowOff>67729</xdr:rowOff>
    </xdr:to>
    <xdr:sp macro="" textlink="">
      <xdr:nvSpPr>
        <xdr:cNvPr id="259" name="円/楕円 258"/>
        <xdr:cNvSpPr/>
      </xdr:nvSpPr>
      <xdr:spPr>
        <a:xfrm>
          <a:off x="1968500" y="16939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58856</xdr:rowOff>
    </xdr:from>
    <xdr:ext cx="534377" cy="259045"/>
    <xdr:sp macro="" textlink="">
      <xdr:nvSpPr>
        <xdr:cNvPr id="260" name="テキスト ボックス 259"/>
        <xdr:cNvSpPr txBox="1"/>
      </xdr:nvSpPr>
      <xdr:spPr>
        <a:xfrm>
          <a:off x="1752111" y="170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62,167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169329</xdr:rowOff>
    </xdr:from>
    <xdr:to>
      <xdr:col>1</xdr:col>
      <xdr:colOff>485775</xdr:colOff>
      <xdr:row>99</xdr:row>
      <xdr:rowOff>99479</xdr:rowOff>
    </xdr:to>
    <xdr:sp macro="" textlink="">
      <xdr:nvSpPr>
        <xdr:cNvPr id="261" name="円/楕円 260"/>
        <xdr:cNvSpPr/>
      </xdr:nvSpPr>
      <xdr:spPr>
        <a:xfrm>
          <a:off x="1079500" y="1697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90606</xdr:rowOff>
    </xdr:from>
    <xdr:ext cx="534377" cy="259045"/>
    <xdr:sp macro="" textlink="">
      <xdr:nvSpPr>
        <xdr:cNvPr id="262" name="テキスト ボックス 261"/>
        <xdr:cNvSpPr txBox="1"/>
      </xdr:nvSpPr>
      <xdr:spPr>
        <a:xfrm>
          <a:off x="863111" y="1706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59,667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4" name="テキスト ボックス 273"/>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6" name="テキスト ボックス 275"/>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8" name="テキスト ボックス 277"/>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0" name="テキスト ボックス 279"/>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34773</xdr:rowOff>
    </xdr:from>
    <xdr:to>
      <xdr:col>15</xdr:col>
      <xdr:colOff>180340</xdr:colOff>
      <xdr:row>37</xdr:row>
      <xdr:rowOff>114828</xdr:rowOff>
    </xdr:to>
    <xdr:cxnSp macro="">
      <xdr:nvCxnSpPr>
        <xdr:cNvPr id="284" name="直線コネクタ 283"/>
        <xdr:cNvCxnSpPr/>
      </xdr:nvCxnSpPr>
      <xdr:spPr>
        <a:xfrm flipV="1">
          <a:off x="10475595" y="5178273"/>
          <a:ext cx="1270" cy="1280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118655</xdr:rowOff>
    </xdr:from>
    <xdr:ext cx="469744" cy="259045"/>
    <xdr:sp macro="" textlink="">
      <xdr:nvSpPr>
        <xdr:cNvPr id="285" name="補助費等最小値テキスト"/>
        <xdr:cNvSpPr txBox="1"/>
      </xdr:nvSpPr>
      <xdr:spPr>
        <a:xfrm>
          <a:off x="10528300" y="646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8,588</a:t>
          </a:r>
          <a:endParaRPr kumimoji="1" lang="ja-JP" altLang="en-US" sz="1000" b="1">
            <a:latin typeface="ＭＳ Ｐゴシック"/>
          </a:endParaRPr>
        </a:p>
      </xdr:txBody>
    </xdr:sp>
    <xdr:clientData/>
  </xdr:oneCellAnchor>
  <xdr:twoCellAnchor>
    <xdr:from>
      <xdr:col>15</xdr:col>
      <xdr:colOff>92075</xdr:colOff>
      <xdr:row>37</xdr:row>
      <xdr:rowOff>114828</xdr:rowOff>
    </xdr:from>
    <xdr:to>
      <xdr:col>15</xdr:col>
      <xdr:colOff>269875</xdr:colOff>
      <xdr:row>37</xdr:row>
      <xdr:rowOff>114828</xdr:rowOff>
    </xdr:to>
    <xdr:cxnSp macro="">
      <xdr:nvCxnSpPr>
        <xdr:cNvPr id="286" name="直線コネクタ 285"/>
        <xdr:cNvCxnSpPr/>
      </xdr:nvCxnSpPr>
      <xdr:spPr>
        <a:xfrm>
          <a:off x="10388600" y="6458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152900</xdr:rowOff>
    </xdr:from>
    <xdr:ext cx="534377" cy="259045"/>
    <xdr:sp macro="" textlink="">
      <xdr:nvSpPr>
        <xdr:cNvPr id="287" name="補助費等最大値テキスト"/>
        <xdr:cNvSpPr txBox="1"/>
      </xdr:nvSpPr>
      <xdr:spPr>
        <a:xfrm>
          <a:off x="10528300" y="495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64,590</a:t>
          </a:r>
          <a:endParaRPr kumimoji="1" lang="ja-JP" altLang="en-US" sz="1000" b="1">
            <a:latin typeface="ＭＳ Ｐゴシック"/>
          </a:endParaRPr>
        </a:p>
      </xdr:txBody>
    </xdr:sp>
    <xdr:clientData/>
  </xdr:oneCellAnchor>
  <xdr:twoCellAnchor>
    <xdr:from>
      <xdr:col>15</xdr:col>
      <xdr:colOff>92075</xdr:colOff>
      <xdr:row>30</xdr:row>
      <xdr:rowOff>34773</xdr:rowOff>
    </xdr:from>
    <xdr:to>
      <xdr:col>15</xdr:col>
      <xdr:colOff>269875</xdr:colOff>
      <xdr:row>30</xdr:row>
      <xdr:rowOff>34773</xdr:rowOff>
    </xdr:to>
    <xdr:cxnSp macro="">
      <xdr:nvCxnSpPr>
        <xdr:cNvPr id="288" name="直線コネクタ 287"/>
        <xdr:cNvCxnSpPr/>
      </xdr:nvCxnSpPr>
      <xdr:spPr>
        <a:xfrm>
          <a:off x="10388600" y="5178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71189</xdr:rowOff>
    </xdr:from>
    <xdr:to>
      <xdr:col>15</xdr:col>
      <xdr:colOff>180975</xdr:colOff>
      <xdr:row>36</xdr:row>
      <xdr:rowOff>125893</xdr:rowOff>
    </xdr:to>
    <xdr:cxnSp macro="">
      <xdr:nvCxnSpPr>
        <xdr:cNvPr id="289" name="直線コネクタ 288"/>
        <xdr:cNvCxnSpPr/>
      </xdr:nvCxnSpPr>
      <xdr:spPr>
        <a:xfrm>
          <a:off x="9639300" y="6243389"/>
          <a:ext cx="838200" cy="5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33</xdr:row>
      <xdr:rowOff>139689</xdr:rowOff>
    </xdr:from>
    <xdr:ext cx="534377" cy="259045"/>
    <xdr:sp macro="" textlink="">
      <xdr:nvSpPr>
        <xdr:cNvPr id="290" name="補助費等平均値テキスト"/>
        <xdr:cNvSpPr txBox="1"/>
      </xdr:nvSpPr>
      <xdr:spPr>
        <a:xfrm>
          <a:off x="10528300" y="5797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28,779</a:t>
          </a:r>
          <a:endParaRPr kumimoji="1" lang="ja-JP" altLang="en-US" sz="1000" b="1">
            <a:solidFill>
              <a:srgbClr val="000080"/>
            </a:solidFill>
            <a:latin typeface="ＭＳ Ｐゴシック"/>
          </a:endParaRPr>
        </a:p>
      </xdr:txBody>
    </xdr:sp>
    <xdr:clientData/>
  </xdr:oneCellAnchor>
  <xdr:twoCellAnchor>
    <xdr:from>
      <xdr:col>15</xdr:col>
      <xdr:colOff>130175</xdr:colOff>
      <xdr:row>34</xdr:row>
      <xdr:rowOff>116812</xdr:rowOff>
    </xdr:from>
    <xdr:to>
      <xdr:col>15</xdr:col>
      <xdr:colOff>231775</xdr:colOff>
      <xdr:row>35</xdr:row>
      <xdr:rowOff>46962</xdr:rowOff>
    </xdr:to>
    <xdr:sp macro="" textlink="">
      <xdr:nvSpPr>
        <xdr:cNvPr id="291" name="フローチャート : 判断 290"/>
        <xdr:cNvSpPr/>
      </xdr:nvSpPr>
      <xdr:spPr>
        <a:xfrm>
          <a:off x="10426700" y="594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71189</xdr:rowOff>
    </xdr:from>
    <xdr:to>
      <xdr:col>14</xdr:col>
      <xdr:colOff>28575</xdr:colOff>
      <xdr:row>36</xdr:row>
      <xdr:rowOff>92243</xdr:rowOff>
    </xdr:to>
    <xdr:cxnSp macro="">
      <xdr:nvCxnSpPr>
        <xdr:cNvPr id="292" name="直線コネクタ 291"/>
        <xdr:cNvCxnSpPr/>
      </xdr:nvCxnSpPr>
      <xdr:spPr>
        <a:xfrm flipV="1">
          <a:off x="8750300" y="6243389"/>
          <a:ext cx="889000" cy="2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34</xdr:row>
      <xdr:rowOff>116835</xdr:rowOff>
    </xdr:from>
    <xdr:to>
      <xdr:col>14</xdr:col>
      <xdr:colOff>79375</xdr:colOff>
      <xdr:row>35</xdr:row>
      <xdr:rowOff>46985</xdr:rowOff>
    </xdr:to>
    <xdr:sp macro="" textlink="">
      <xdr:nvSpPr>
        <xdr:cNvPr id="293" name="フローチャート : 判断 292"/>
        <xdr:cNvSpPr/>
      </xdr:nvSpPr>
      <xdr:spPr>
        <a:xfrm>
          <a:off x="9588500" y="594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63512</xdr:rowOff>
    </xdr:from>
    <xdr:ext cx="534377" cy="259045"/>
    <xdr:sp macro="" textlink="">
      <xdr:nvSpPr>
        <xdr:cNvPr id="294" name="テキスト ボックス 293"/>
        <xdr:cNvSpPr txBox="1"/>
      </xdr:nvSpPr>
      <xdr:spPr>
        <a:xfrm>
          <a:off x="9372111" y="572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28,778</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92243</xdr:rowOff>
    </xdr:from>
    <xdr:to>
      <xdr:col>12</xdr:col>
      <xdr:colOff>511175</xdr:colOff>
      <xdr:row>36</xdr:row>
      <xdr:rowOff>113274</xdr:rowOff>
    </xdr:to>
    <xdr:cxnSp macro="">
      <xdr:nvCxnSpPr>
        <xdr:cNvPr id="295" name="直線コネクタ 294"/>
        <xdr:cNvCxnSpPr/>
      </xdr:nvCxnSpPr>
      <xdr:spPr>
        <a:xfrm flipV="1">
          <a:off x="7861300" y="6264443"/>
          <a:ext cx="8890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127556</xdr:rowOff>
    </xdr:from>
    <xdr:to>
      <xdr:col>12</xdr:col>
      <xdr:colOff>561975</xdr:colOff>
      <xdr:row>35</xdr:row>
      <xdr:rowOff>57706</xdr:rowOff>
    </xdr:to>
    <xdr:sp macro="" textlink="">
      <xdr:nvSpPr>
        <xdr:cNvPr id="296" name="フローチャート : 判断 295"/>
        <xdr:cNvSpPr/>
      </xdr:nvSpPr>
      <xdr:spPr>
        <a:xfrm>
          <a:off x="8699500" y="595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74233</xdr:rowOff>
    </xdr:from>
    <xdr:ext cx="534377" cy="259045"/>
    <xdr:sp macro="" textlink="">
      <xdr:nvSpPr>
        <xdr:cNvPr id="297" name="テキスト ボックス 296"/>
        <xdr:cNvSpPr txBox="1"/>
      </xdr:nvSpPr>
      <xdr:spPr>
        <a:xfrm>
          <a:off x="8483111" y="573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90094</xdr:rowOff>
    </xdr:from>
    <xdr:to>
      <xdr:col>11</xdr:col>
      <xdr:colOff>307975</xdr:colOff>
      <xdr:row>36</xdr:row>
      <xdr:rowOff>113274</xdr:rowOff>
    </xdr:to>
    <xdr:cxnSp macro="">
      <xdr:nvCxnSpPr>
        <xdr:cNvPr id="298" name="直線コネクタ 297"/>
        <xdr:cNvCxnSpPr/>
      </xdr:nvCxnSpPr>
      <xdr:spPr>
        <a:xfrm>
          <a:off x="6972300" y="6262294"/>
          <a:ext cx="889000" cy="2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77310</xdr:rowOff>
    </xdr:from>
    <xdr:to>
      <xdr:col>11</xdr:col>
      <xdr:colOff>358775</xdr:colOff>
      <xdr:row>35</xdr:row>
      <xdr:rowOff>7460</xdr:rowOff>
    </xdr:to>
    <xdr:sp macro="" textlink="">
      <xdr:nvSpPr>
        <xdr:cNvPr id="299" name="フローチャート : 判断 298"/>
        <xdr:cNvSpPr/>
      </xdr:nvSpPr>
      <xdr:spPr>
        <a:xfrm>
          <a:off x="7810500" y="5906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23987</xdr:rowOff>
    </xdr:from>
    <xdr:ext cx="534377" cy="259045"/>
    <xdr:sp macro="" textlink="">
      <xdr:nvSpPr>
        <xdr:cNvPr id="300" name="テキスト ボックス 299"/>
        <xdr:cNvSpPr txBox="1"/>
      </xdr:nvSpPr>
      <xdr:spPr>
        <a:xfrm>
          <a:off x="7594111" y="568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149936</xdr:rowOff>
    </xdr:from>
    <xdr:to>
      <xdr:col>10</xdr:col>
      <xdr:colOff>155575</xdr:colOff>
      <xdr:row>35</xdr:row>
      <xdr:rowOff>80086</xdr:rowOff>
    </xdr:to>
    <xdr:sp macro="" textlink="">
      <xdr:nvSpPr>
        <xdr:cNvPr id="301" name="フローチャート : 判断 300"/>
        <xdr:cNvSpPr/>
      </xdr:nvSpPr>
      <xdr:spPr>
        <a:xfrm>
          <a:off x="6921500" y="5979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96613</xdr:rowOff>
    </xdr:from>
    <xdr:ext cx="534377" cy="259045"/>
    <xdr:sp macro="" textlink="">
      <xdr:nvSpPr>
        <xdr:cNvPr id="302" name="テキスト ボックス 301"/>
        <xdr:cNvSpPr txBox="1"/>
      </xdr:nvSpPr>
      <xdr:spPr>
        <a:xfrm>
          <a:off x="6705111" y="575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75093</xdr:rowOff>
    </xdr:from>
    <xdr:to>
      <xdr:col>15</xdr:col>
      <xdr:colOff>231775</xdr:colOff>
      <xdr:row>37</xdr:row>
      <xdr:rowOff>5243</xdr:rowOff>
    </xdr:to>
    <xdr:sp macro="" textlink="">
      <xdr:nvSpPr>
        <xdr:cNvPr id="308" name="円/楕円 307"/>
        <xdr:cNvSpPr/>
      </xdr:nvSpPr>
      <xdr:spPr>
        <a:xfrm>
          <a:off x="10426700" y="6247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53520</xdr:rowOff>
    </xdr:from>
    <xdr:ext cx="534377" cy="259045"/>
    <xdr:sp macro="" textlink="">
      <xdr:nvSpPr>
        <xdr:cNvPr id="309" name="補助費等該当値テキスト"/>
        <xdr:cNvSpPr txBox="1"/>
      </xdr:nvSpPr>
      <xdr:spPr>
        <a:xfrm>
          <a:off x="10528300" y="622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15,604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20389</xdr:rowOff>
    </xdr:from>
    <xdr:to>
      <xdr:col>14</xdr:col>
      <xdr:colOff>79375</xdr:colOff>
      <xdr:row>36</xdr:row>
      <xdr:rowOff>121989</xdr:rowOff>
    </xdr:to>
    <xdr:sp macro="" textlink="">
      <xdr:nvSpPr>
        <xdr:cNvPr id="310" name="円/楕円 309"/>
        <xdr:cNvSpPr/>
      </xdr:nvSpPr>
      <xdr:spPr>
        <a:xfrm>
          <a:off x="9588500" y="619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113116</xdr:rowOff>
    </xdr:from>
    <xdr:ext cx="534377" cy="259045"/>
    <xdr:sp macro="" textlink="">
      <xdr:nvSpPr>
        <xdr:cNvPr id="311" name="テキスト ボックス 310"/>
        <xdr:cNvSpPr txBox="1"/>
      </xdr:nvSpPr>
      <xdr:spPr>
        <a:xfrm>
          <a:off x="9372111" y="6285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17,997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41443</xdr:rowOff>
    </xdr:from>
    <xdr:to>
      <xdr:col>12</xdr:col>
      <xdr:colOff>561975</xdr:colOff>
      <xdr:row>36</xdr:row>
      <xdr:rowOff>143043</xdr:rowOff>
    </xdr:to>
    <xdr:sp macro="" textlink="">
      <xdr:nvSpPr>
        <xdr:cNvPr id="312" name="円/楕円 311"/>
        <xdr:cNvSpPr/>
      </xdr:nvSpPr>
      <xdr:spPr>
        <a:xfrm>
          <a:off x="8699500" y="621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134170</xdr:rowOff>
    </xdr:from>
    <xdr:ext cx="534377" cy="259045"/>
    <xdr:sp macro="" textlink="">
      <xdr:nvSpPr>
        <xdr:cNvPr id="313" name="テキスト ボックス 312"/>
        <xdr:cNvSpPr txBox="1"/>
      </xdr:nvSpPr>
      <xdr:spPr>
        <a:xfrm>
          <a:off x="8483111" y="630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17,076</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62474</xdr:rowOff>
    </xdr:from>
    <xdr:to>
      <xdr:col>11</xdr:col>
      <xdr:colOff>358775</xdr:colOff>
      <xdr:row>36</xdr:row>
      <xdr:rowOff>164074</xdr:rowOff>
    </xdr:to>
    <xdr:sp macro="" textlink="">
      <xdr:nvSpPr>
        <xdr:cNvPr id="314" name="円/楕円 313"/>
        <xdr:cNvSpPr/>
      </xdr:nvSpPr>
      <xdr:spPr>
        <a:xfrm>
          <a:off x="7810500" y="623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155201</xdr:rowOff>
    </xdr:from>
    <xdr:ext cx="534377" cy="259045"/>
    <xdr:sp macro="" textlink="">
      <xdr:nvSpPr>
        <xdr:cNvPr id="315" name="テキスト ボックス 314"/>
        <xdr:cNvSpPr txBox="1"/>
      </xdr:nvSpPr>
      <xdr:spPr>
        <a:xfrm>
          <a:off x="7594111" y="632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16,156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39294</xdr:rowOff>
    </xdr:from>
    <xdr:to>
      <xdr:col>10</xdr:col>
      <xdr:colOff>155575</xdr:colOff>
      <xdr:row>36</xdr:row>
      <xdr:rowOff>140894</xdr:rowOff>
    </xdr:to>
    <xdr:sp macro="" textlink="">
      <xdr:nvSpPr>
        <xdr:cNvPr id="316" name="円/楕円 315"/>
        <xdr:cNvSpPr/>
      </xdr:nvSpPr>
      <xdr:spPr>
        <a:xfrm>
          <a:off x="6921500" y="621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132021</xdr:rowOff>
    </xdr:from>
    <xdr:ext cx="534377" cy="259045"/>
    <xdr:sp macro="" textlink="">
      <xdr:nvSpPr>
        <xdr:cNvPr id="317" name="テキスト ボックス 316"/>
        <xdr:cNvSpPr txBox="1"/>
      </xdr:nvSpPr>
      <xdr:spPr>
        <a:xfrm>
          <a:off x="6705111" y="630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17,170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73677</xdr:rowOff>
    </xdr:from>
    <xdr:ext cx="531299" cy="259045"/>
    <xdr:sp macro="" textlink="">
      <xdr:nvSpPr>
        <xdr:cNvPr id="330" name="テキスト ボックス 32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2" name="テキスト ボックス 33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4" name="テキスト ボックス 33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6" name="テキスト ボックス 33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63862</xdr:rowOff>
    </xdr:from>
    <xdr:to>
      <xdr:col>15</xdr:col>
      <xdr:colOff>180340</xdr:colOff>
      <xdr:row>59</xdr:row>
      <xdr:rowOff>17418</xdr:rowOff>
    </xdr:to>
    <xdr:cxnSp macro="">
      <xdr:nvCxnSpPr>
        <xdr:cNvPr id="342" name="直線コネクタ 341"/>
        <xdr:cNvCxnSpPr/>
      </xdr:nvCxnSpPr>
      <xdr:spPr>
        <a:xfrm flipV="1">
          <a:off x="10475595" y="8807812"/>
          <a:ext cx="1270" cy="1325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21245</xdr:rowOff>
    </xdr:from>
    <xdr:ext cx="534377" cy="259045"/>
    <xdr:sp macro="" textlink="">
      <xdr:nvSpPr>
        <xdr:cNvPr id="343" name="普通建設事業費最小値テキスト"/>
        <xdr:cNvSpPr txBox="1"/>
      </xdr:nvSpPr>
      <xdr:spPr>
        <a:xfrm>
          <a:off x="10528300" y="10136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21,419</a:t>
          </a:r>
          <a:endParaRPr kumimoji="1" lang="ja-JP" altLang="en-US" sz="1000" b="1">
            <a:latin typeface="ＭＳ Ｐゴシック"/>
          </a:endParaRPr>
        </a:p>
      </xdr:txBody>
    </xdr:sp>
    <xdr:clientData/>
  </xdr:oneCellAnchor>
  <xdr:twoCellAnchor>
    <xdr:from>
      <xdr:col>15</xdr:col>
      <xdr:colOff>92075</xdr:colOff>
      <xdr:row>59</xdr:row>
      <xdr:rowOff>17418</xdr:rowOff>
    </xdr:from>
    <xdr:to>
      <xdr:col>15</xdr:col>
      <xdr:colOff>269875</xdr:colOff>
      <xdr:row>59</xdr:row>
      <xdr:rowOff>17418</xdr:rowOff>
    </xdr:to>
    <xdr:cxnSp macro="">
      <xdr:nvCxnSpPr>
        <xdr:cNvPr id="344" name="直線コネクタ 343"/>
        <xdr:cNvCxnSpPr/>
      </xdr:nvCxnSpPr>
      <xdr:spPr>
        <a:xfrm>
          <a:off x="10388600" y="1013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10539</xdr:rowOff>
    </xdr:from>
    <xdr:ext cx="534377" cy="259045"/>
    <xdr:sp macro="" textlink="">
      <xdr:nvSpPr>
        <xdr:cNvPr id="345" name="普通建設事業費最大値テキスト"/>
        <xdr:cNvSpPr txBox="1"/>
      </xdr:nvSpPr>
      <xdr:spPr>
        <a:xfrm>
          <a:off x="10528300" y="858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90,981</a:t>
          </a:r>
          <a:endParaRPr kumimoji="1" lang="ja-JP" altLang="en-US" sz="1000" b="1">
            <a:latin typeface="ＭＳ Ｐゴシック"/>
          </a:endParaRPr>
        </a:p>
      </xdr:txBody>
    </xdr:sp>
    <xdr:clientData/>
  </xdr:oneCellAnchor>
  <xdr:twoCellAnchor>
    <xdr:from>
      <xdr:col>15</xdr:col>
      <xdr:colOff>92075</xdr:colOff>
      <xdr:row>51</xdr:row>
      <xdr:rowOff>63862</xdr:rowOff>
    </xdr:from>
    <xdr:to>
      <xdr:col>15</xdr:col>
      <xdr:colOff>269875</xdr:colOff>
      <xdr:row>51</xdr:row>
      <xdr:rowOff>63862</xdr:rowOff>
    </xdr:to>
    <xdr:cxnSp macro="">
      <xdr:nvCxnSpPr>
        <xdr:cNvPr id="346" name="直線コネクタ 345"/>
        <xdr:cNvCxnSpPr/>
      </xdr:nvCxnSpPr>
      <xdr:spPr>
        <a:xfrm>
          <a:off x="10388600" y="880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137947</xdr:rowOff>
    </xdr:from>
    <xdr:to>
      <xdr:col>15</xdr:col>
      <xdr:colOff>180975</xdr:colOff>
      <xdr:row>58</xdr:row>
      <xdr:rowOff>91884</xdr:rowOff>
    </xdr:to>
    <xdr:cxnSp macro="">
      <xdr:nvCxnSpPr>
        <xdr:cNvPr id="347" name="直線コネクタ 346"/>
        <xdr:cNvCxnSpPr/>
      </xdr:nvCxnSpPr>
      <xdr:spPr>
        <a:xfrm>
          <a:off x="9639300" y="9910597"/>
          <a:ext cx="838200" cy="125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28052</xdr:rowOff>
    </xdr:from>
    <xdr:ext cx="534377" cy="259045"/>
    <xdr:sp macro="" textlink="">
      <xdr:nvSpPr>
        <xdr:cNvPr id="348" name="普通建設事業費平均値テキスト"/>
        <xdr:cNvSpPr txBox="1"/>
      </xdr:nvSpPr>
      <xdr:spPr>
        <a:xfrm>
          <a:off x="10528300" y="9457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46,395</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5175</xdr:rowOff>
    </xdr:from>
    <xdr:to>
      <xdr:col>15</xdr:col>
      <xdr:colOff>231775</xdr:colOff>
      <xdr:row>56</xdr:row>
      <xdr:rowOff>106775</xdr:rowOff>
    </xdr:to>
    <xdr:sp macro="" textlink="">
      <xdr:nvSpPr>
        <xdr:cNvPr id="349" name="フローチャート : 判断 348"/>
        <xdr:cNvSpPr/>
      </xdr:nvSpPr>
      <xdr:spPr>
        <a:xfrm>
          <a:off x="10426700" y="960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112744</xdr:rowOff>
    </xdr:from>
    <xdr:to>
      <xdr:col>14</xdr:col>
      <xdr:colOff>28575</xdr:colOff>
      <xdr:row>57</xdr:row>
      <xdr:rowOff>137947</xdr:rowOff>
    </xdr:to>
    <xdr:cxnSp macro="">
      <xdr:nvCxnSpPr>
        <xdr:cNvPr id="350" name="直線コネクタ 349"/>
        <xdr:cNvCxnSpPr/>
      </xdr:nvCxnSpPr>
      <xdr:spPr>
        <a:xfrm>
          <a:off x="8750300" y="9885394"/>
          <a:ext cx="889000" cy="25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91186</xdr:rowOff>
    </xdr:from>
    <xdr:to>
      <xdr:col>14</xdr:col>
      <xdr:colOff>79375</xdr:colOff>
      <xdr:row>56</xdr:row>
      <xdr:rowOff>21336</xdr:rowOff>
    </xdr:to>
    <xdr:sp macro="" textlink="">
      <xdr:nvSpPr>
        <xdr:cNvPr id="351" name="フローチャート : 判断 350"/>
        <xdr:cNvSpPr/>
      </xdr:nvSpPr>
      <xdr:spPr>
        <a:xfrm>
          <a:off x="9588500" y="952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37863</xdr:rowOff>
    </xdr:from>
    <xdr:ext cx="534377" cy="259045"/>
    <xdr:sp macro="" textlink="">
      <xdr:nvSpPr>
        <xdr:cNvPr id="352" name="テキスト ボックス 351"/>
        <xdr:cNvSpPr txBox="1"/>
      </xdr:nvSpPr>
      <xdr:spPr>
        <a:xfrm>
          <a:off x="9372111" y="929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112744</xdr:rowOff>
    </xdr:from>
    <xdr:to>
      <xdr:col>12</xdr:col>
      <xdr:colOff>511175</xdr:colOff>
      <xdr:row>57</xdr:row>
      <xdr:rowOff>157455</xdr:rowOff>
    </xdr:to>
    <xdr:cxnSp macro="">
      <xdr:nvCxnSpPr>
        <xdr:cNvPr id="353" name="直線コネクタ 352"/>
        <xdr:cNvCxnSpPr/>
      </xdr:nvCxnSpPr>
      <xdr:spPr>
        <a:xfrm flipV="1">
          <a:off x="7861300" y="9885394"/>
          <a:ext cx="889000" cy="4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91529</xdr:rowOff>
    </xdr:from>
    <xdr:to>
      <xdr:col>12</xdr:col>
      <xdr:colOff>561975</xdr:colOff>
      <xdr:row>57</xdr:row>
      <xdr:rowOff>21679</xdr:rowOff>
    </xdr:to>
    <xdr:sp macro="" textlink="">
      <xdr:nvSpPr>
        <xdr:cNvPr id="354" name="フローチャート : 判断 353"/>
        <xdr:cNvSpPr/>
      </xdr:nvSpPr>
      <xdr:spPr>
        <a:xfrm>
          <a:off x="8699500" y="969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38206</xdr:rowOff>
    </xdr:from>
    <xdr:ext cx="534377" cy="259045"/>
    <xdr:sp macro="" textlink="">
      <xdr:nvSpPr>
        <xdr:cNvPr id="355" name="テキスト ボックス 354"/>
        <xdr:cNvSpPr txBox="1"/>
      </xdr:nvSpPr>
      <xdr:spPr>
        <a:xfrm>
          <a:off x="8483111" y="946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151168</xdr:rowOff>
    </xdr:from>
    <xdr:to>
      <xdr:col>11</xdr:col>
      <xdr:colOff>307975</xdr:colOff>
      <xdr:row>57</xdr:row>
      <xdr:rowOff>157455</xdr:rowOff>
    </xdr:to>
    <xdr:cxnSp macro="">
      <xdr:nvCxnSpPr>
        <xdr:cNvPr id="356" name="直線コネクタ 355"/>
        <xdr:cNvCxnSpPr/>
      </xdr:nvCxnSpPr>
      <xdr:spPr>
        <a:xfrm>
          <a:off x="6972300" y="9923818"/>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103474</xdr:rowOff>
    </xdr:from>
    <xdr:to>
      <xdr:col>11</xdr:col>
      <xdr:colOff>358775</xdr:colOff>
      <xdr:row>57</xdr:row>
      <xdr:rowOff>33624</xdr:rowOff>
    </xdr:to>
    <xdr:sp macro="" textlink="">
      <xdr:nvSpPr>
        <xdr:cNvPr id="357" name="フローチャート : 判断 356"/>
        <xdr:cNvSpPr/>
      </xdr:nvSpPr>
      <xdr:spPr>
        <a:xfrm>
          <a:off x="7810500" y="97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50151</xdr:rowOff>
    </xdr:from>
    <xdr:ext cx="534377" cy="259045"/>
    <xdr:sp macro="" textlink="">
      <xdr:nvSpPr>
        <xdr:cNvPr id="358" name="テキスト ボックス 357"/>
        <xdr:cNvSpPr txBox="1"/>
      </xdr:nvSpPr>
      <xdr:spPr>
        <a:xfrm>
          <a:off x="7594111" y="947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145059</xdr:rowOff>
    </xdr:from>
    <xdr:to>
      <xdr:col>10</xdr:col>
      <xdr:colOff>155575</xdr:colOff>
      <xdr:row>57</xdr:row>
      <xdr:rowOff>75209</xdr:rowOff>
    </xdr:to>
    <xdr:sp macro="" textlink="">
      <xdr:nvSpPr>
        <xdr:cNvPr id="359" name="フローチャート : 判断 358"/>
        <xdr:cNvSpPr/>
      </xdr:nvSpPr>
      <xdr:spPr>
        <a:xfrm>
          <a:off x="6921500" y="974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91736</xdr:rowOff>
    </xdr:from>
    <xdr:ext cx="534377" cy="259045"/>
    <xdr:sp macro="" textlink="">
      <xdr:nvSpPr>
        <xdr:cNvPr id="360" name="テキスト ボックス 359"/>
        <xdr:cNvSpPr txBox="1"/>
      </xdr:nvSpPr>
      <xdr:spPr>
        <a:xfrm>
          <a:off x="6705111" y="952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41084</xdr:rowOff>
    </xdr:from>
    <xdr:to>
      <xdr:col>15</xdr:col>
      <xdr:colOff>231775</xdr:colOff>
      <xdr:row>58</xdr:row>
      <xdr:rowOff>142684</xdr:rowOff>
    </xdr:to>
    <xdr:sp macro="" textlink="">
      <xdr:nvSpPr>
        <xdr:cNvPr id="366" name="円/楕円 365"/>
        <xdr:cNvSpPr/>
      </xdr:nvSpPr>
      <xdr:spPr>
        <a:xfrm>
          <a:off x="10426700" y="9985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127461</xdr:rowOff>
    </xdr:from>
    <xdr:ext cx="534377" cy="259045"/>
    <xdr:sp macro="" textlink="">
      <xdr:nvSpPr>
        <xdr:cNvPr id="367" name="普通建設事業費該当値テキスト"/>
        <xdr:cNvSpPr txBox="1"/>
      </xdr:nvSpPr>
      <xdr:spPr>
        <a:xfrm>
          <a:off x="10528300" y="99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26,510</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87147</xdr:rowOff>
    </xdr:from>
    <xdr:to>
      <xdr:col>14</xdr:col>
      <xdr:colOff>79375</xdr:colOff>
      <xdr:row>58</xdr:row>
      <xdr:rowOff>17297</xdr:rowOff>
    </xdr:to>
    <xdr:sp macro="" textlink="">
      <xdr:nvSpPr>
        <xdr:cNvPr id="368" name="円/楕円 367"/>
        <xdr:cNvSpPr/>
      </xdr:nvSpPr>
      <xdr:spPr>
        <a:xfrm>
          <a:off x="9588500" y="985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8424</xdr:rowOff>
    </xdr:from>
    <xdr:ext cx="534377" cy="259045"/>
    <xdr:sp macro="" textlink="">
      <xdr:nvSpPr>
        <xdr:cNvPr id="369" name="テキスト ボックス 368"/>
        <xdr:cNvSpPr txBox="1"/>
      </xdr:nvSpPr>
      <xdr:spPr>
        <a:xfrm>
          <a:off x="9372111" y="995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33,092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61944</xdr:rowOff>
    </xdr:from>
    <xdr:to>
      <xdr:col>12</xdr:col>
      <xdr:colOff>561975</xdr:colOff>
      <xdr:row>57</xdr:row>
      <xdr:rowOff>163544</xdr:rowOff>
    </xdr:to>
    <xdr:sp macro="" textlink="">
      <xdr:nvSpPr>
        <xdr:cNvPr id="370" name="円/楕円 369"/>
        <xdr:cNvSpPr/>
      </xdr:nvSpPr>
      <xdr:spPr>
        <a:xfrm>
          <a:off x="8699500" y="9834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154671</xdr:rowOff>
    </xdr:from>
    <xdr:ext cx="534377" cy="259045"/>
    <xdr:sp macro="" textlink="">
      <xdr:nvSpPr>
        <xdr:cNvPr id="371" name="テキスト ボックス 370"/>
        <xdr:cNvSpPr txBox="1"/>
      </xdr:nvSpPr>
      <xdr:spPr>
        <a:xfrm>
          <a:off x="8483111" y="9927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34,415</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106655</xdr:rowOff>
    </xdr:from>
    <xdr:to>
      <xdr:col>11</xdr:col>
      <xdr:colOff>358775</xdr:colOff>
      <xdr:row>58</xdr:row>
      <xdr:rowOff>36805</xdr:rowOff>
    </xdr:to>
    <xdr:sp macro="" textlink="">
      <xdr:nvSpPr>
        <xdr:cNvPr id="372" name="円/楕円 371"/>
        <xdr:cNvSpPr/>
      </xdr:nvSpPr>
      <xdr:spPr>
        <a:xfrm>
          <a:off x="7810500" y="98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27932</xdr:rowOff>
    </xdr:from>
    <xdr:ext cx="534377" cy="259045"/>
    <xdr:sp macro="" textlink="">
      <xdr:nvSpPr>
        <xdr:cNvPr id="373" name="テキスト ボックス 372"/>
        <xdr:cNvSpPr txBox="1"/>
      </xdr:nvSpPr>
      <xdr:spPr>
        <a:xfrm>
          <a:off x="7594111" y="997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32,068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100368</xdr:rowOff>
    </xdr:from>
    <xdr:to>
      <xdr:col>10</xdr:col>
      <xdr:colOff>155575</xdr:colOff>
      <xdr:row>58</xdr:row>
      <xdr:rowOff>30518</xdr:rowOff>
    </xdr:to>
    <xdr:sp macro="" textlink="">
      <xdr:nvSpPr>
        <xdr:cNvPr id="374" name="円/楕円 373"/>
        <xdr:cNvSpPr/>
      </xdr:nvSpPr>
      <xdr:spPr>
        <a:xfrm>
          <a:off x="6921500" y="98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21645</xdr:rowOff>
    </xdr:from>
    <xdr:ext cx="534377" cy="259045"/>
    <xdr:sp macro="" textlink="">
      <xdr:nvSpPr>
        <xdr:cNvPr id="375" name="テキスト ボックス 374"/>
        <xdr:cNvSpPr txBox="1"/>
      </xdr:nvSpPr>
      <xdr:spPr>
        <a:xfrm>
          <a:off x="6705111" y="9965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2266</xdr:rowOff>
    </xdr:from>
    <xdr:to>
      <xdr:col>15</xdr:col>
      <xdr:colOff>180340</xdr:colOff>
      <xdr:row>78</xdr:row>
      <xdr:rowOff>127974</xdr:rowOff>
    </xdr:to>
    <xdr:cxnSp macro="">
      <xdr:nvCxnSpPr>
        <xdr:cNvPr id="397" name="直線コネクタ 396"/>
        <xdr:cNvCxnSpPr/>
      </xdr:nvCxnSpPr>
      <xdr:spPr>
        <a:xfrm flipV="1">
          <a:off x="10475595" y="12175216"/>
          <a:ext cx="1270" cy="13258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131801</xdr:rowOff>
    </xdr:from>
    <xdr:ext cx="378565" cy="259045"/>
    <xdr:sp macro="" textlink="">
      <xdr:nvSpPr>
        <xdr:cNvPr id="398" name="普通建設事業費 （ うち新規整備　）最小値テキスト"/>
        <xdr:cNvSpPr txBox="1"/>
      </xdr:nvSpPr>
      <xdr:spPr>
        <a:xfrm>
          <a:off x="10528300" y="13504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a:t>
          </a:r>
          <a:endParaRPr kumimoji="1" lang="ja-JP" altLang="en-US" sz="1000" b="1">
            <a:latin typeface="ＭＳ Ｐゴシック"/>
          </a:endParaRPr>
        </a:p>
      </xdr:txBody>
    </xdr:sp>
    <xdr:clientData/>
  </xdr:oneCellAnchor>
  <xdr:twoCellAnchor>
    <xdr:from>
      <xdr:col>15</xdr:col>
      <xdr:colOff>92075</xdr:colOff>
      <xdr:row>78</xdr:row>
      <xdr:rowOff>127974</xdr:rowOff>
    </xdr:from>
    <xdr:to>
      <xdr:col>15</xdr:col>
      <xdr:colOff>269875</xdr:colOff>
      <xdr:row>78</xdr:row>
      <xdr:rowOff>127974</xdr:rowOff>
    </xdr:to>
    <xdr:cxnSp macro="">
      <xdr:nvCxnSpPr>
        <xdr:cNvPr id="399" name="直線コネクタ 398"/>
        <xdr:cNvCxnSpPr/>
      </xdr:nvCxnSpPr>
      <xdr:spPr>
        <a:xfrm>
          <a:off x="10388600" y="1350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120393</xdr:rowOff>
    </xdr:from>
    <xdr:ext cx="534377" cy="259045"/>
    <xdr:sp macro="" textlink="">
      <xdr:nvSpPr>
        <xdr:cNvPr id="400" name="普通建設事業費 （ うち新規整備　）最大値テキスト"/>
        <xdr:cNvSpPr txBox="1"/>
      </xdr:nvSpPr>
      <xdr:spPr>
        <a:xfrm>
          <a:off x="10528300" y="11950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58,512</a:t>
          </a:r>
          <a:endParaRPr kumimoji="1" lang="ja-JP" altLang="en-US" sz="1000" b="1">
            <a:latin typeface="ＭＳ Ｐゴシック"/>
          </a:endParaRPr>
        </a:p>
      </xdr:txBody>
    </xdr:sp>
    <xdr:clientData/>
  </xdr:oneCellAnchor>
  <xdr:twoCellAnchor>
    <xdr:from>
      <xdr:col>15</xdr:col>
      <xdr:colOff>92075</xdr:colOff>
      <xdr:row>71</xdr:row>
      <xdr:rowOff>2266</xdr:rowOff>
    </xdr:from>
    <xdr:to>
      <xdr:col>15</xdr:col>
      <xdr:colOff>269875</xdr:colOff>
      <xdr:row>71</xdr:row>
      <xdr:rowOff>2266</xdr:rowOff>
    </xdr:to>
    <xdr:cxnSp macro="">
      <xdr:nvCxnSpPr>
        <xdr:cNvPr id="401" name="直線コネクタ 400"/>
        <xdr:cNvCxnSpPr/>
      </xdr:nvCxnSpPr>
      <xdr:spPr>
        <a:xfrm>
          <a:off x="10388600" y="1217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9764</xdr:rowOff>
    </xdr:from>
    <xdr:to>
      <xdr:col>15</xdr:col>
      <xdr:colOff>180975</xdr:colOff>
      <xdr:row>78</xdr:row>
      <xdr:rowOff>34452</xdr:rowOff>
    </xdr:to>
    <xdr:cxnSp macro="">
      <xdr:nvCxnSpPr>
        <xdr:cNvPr id="402" name="直線コネクタ 401"/>
        <xdr:cNvCxnSpPr/>
      </xdr:nvCxnSpPr>
      <xdr:spPr>
        <a:xfrm>
          <a:off x="9639300" y="13382864"/>
          <a:ext cx="8382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160492</xdr:rowOff>
    </xdr:from>
    <xdr:ext cx="534377" cy="259045"/>
    <xdr:sp macro="" textlink="">
      <xdr:nvSpPr>
        <xdr:cNvPr id="403" name="普通建設事業費 （ うち新規整備　）平均値テキスト"/>
        <xdr:cNvSpPr txBox="1"/>
      </xdr:nvSpPr>
      <xdr:spPr>
        <a:xfrm>
          <a:off x="10528300" y="13019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137615</xdr:rowOff>
    </xdr:from>
    <xdr:to>
      <xdr:col>15</xdr:col>
      <xdr:colOff>231775</xdr:colOff>
      <xdr:row>77</xdr:row>
      <xdr:rowOff>67765</xdr:rowOff>
    </xdr:to>
    <xdr:sp macro="" textlink="">
      <xdr:nvSpPr>
        <xdr:cNvPr id="404" name="フローチャート : 判断 403"/>
        <xdr:cNvSpPr/>
      </xdr:nvSpPr>
      <xdr:spPr>
        <a:xfrm>
          <a:off x="10426700" y="1316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62776</xdr:rowOff>
    </xdr:from>
    <xdr:to>
      <xdr:col>14</xdr:col>
      <xdr:colOff>28575</xdr:colOff>
      <xdr:row>78</xdr:row>
      <xdr:rowOff>9764</xdr:rowOff>
    </xdr:to>
    <xdr:cxnSp macro="">
      <xdr:nvCxnSpPr>
        <xdr:cNvPr id="405" name="直線コネクタ 404"/>
        <xdr:cNvCxnSpPr/>
      </xdr:nvCxnSpPr>
      <xdr:spPr>
        <a:xfrm>
          <a:off x="8750300" y="13264426"/>
          <a:ext cx="889000" cy="11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18835</xdr:rowOff>
    </xdr:from>
    <xdr:to>
      <xdr:col>14</xdr:col>
      <xdr:colOff>79375</xdr:colOff>
      <xdr:row>76</xdr:row>
      <xdr:rowOff>120435</xdr:rowOff>
    </xdr:to>
    <xdr:sp macro="" textlink="">
      <xdr:nvSpPr>
        <xdr:cNvPr id="406" name="フローチャート : 判断 405"/>
        <xdr:cNvSpPr/>
      </xdr:nvSpPr>
      <xdr:spPr>
        <a:xfrm>
          <a:off x="9588500" y="130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136961</xdr:rowOff>
    </xdr:from>
    <xdr:ext cx="534377" cy="259045"/>
    <xdr:sp macro="" textlink="">
      <xdr:nvSpPr>
        <xdr:cNvPr id="407" name="テキスト ボックス 406"/>
        <xdr:cNvSpPr txBox="1"/>
      </xdr:nvSpPr>
      <xdr:spPr>
        <a:xfrm>
          <a:off x="9372111" y="1282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18,065</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112629</xdr:rowOff>
    </xdr:from>
    <xdr:to>
      <xdr:col>12</xdr:col>
      <xdr:colOff>561975</xdr:colOff>
      <xdr:row>77</xdr:row>
      <xdr:rowOff>42779</xdr:rowOff>
    </xdr:to>
    <xdr:sp macro="" textlink="">
      <xdr:nvSpPr>
        <xdr:cNvPr id="408" name="フローチャート : 判断 407"/>
        <xdr:cNvSpPr/>
      </xdr:nvSpPr>
      <xdr:spPr>
        <a:xfrm>
          <a:off x="8699500" y="1314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59306</xdr:rowOff>
    </xdr:from>
    <xdr:ext cx="534377" cy="259045"/>
    <xdr:sp macro="" textlink="">
      <xdr:nvSpPr>
        <xdr:cNvPr id="409" name="テキスト ボックス 408"/>
        <xdr:cNvSpPr txBox="1"/>
      </xdr:nvSpPr>
      <xdr:spPr>
        <a:xfrm>
          <a:off x="8483111" y="1291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155102</xdr:rowOff>
    </xdr:from>
    <xdr:to>
      <xdr:col>15</xdr:col>
      <xdr:colOff>231775</xdr:colOff>
      <xdr:row>78</xdr:row>
      <xdr:rowOff>85252</xdr:rowOff>
    </xdr:to>
    <xdr:sp macro="" textlink="">
      <xdr:nvSpPr>
        <xdr:cNvPr id="415" name="円/楕円 414"/>
        <xdr:cNvSpPr/>
      </xdr:nvSpPr>
      <xdr:spPr>
        <a:xfrm>
          <a:off x="10426700" y="133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70029</xdr:rowOff>
    </xdr:from>
    <xdr:ext cx="469744" cy="259045"/>
    <xdr:sp macro="" textlink="">
      <xdr:nvSpPr>
        <xdr:cNvPr id="416" name="普通建設事業費 （ うち新規整備　）該当値テキスト"/>
        <xdr:cNvSpPr txBox="1"/>
      </xdr:nvSpPr>
      <xdr:spPr>
        <a:xfrm>
          <a:off x="10528300" y="1327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130414</xdr:rowOff>
    </xdr:from>
    <xdr:to>
      <xdr:col>14</xdr:col>
      <xdr:colOff>79375</xdr:colOff>
      <xdr:row>78</xdr:row>
      <xdr:rowOff>60564</xdr:rowOff>
    </xdr:to>
    <xdr:sp macro="" textlink="">
      <xdr:nvSpPr>
        <xdr:cNvPr id="417" name="円/楕円 416"/>
        <xdr:cNvSpPr/>
      </xdr:nvSpPr>
      <xdr:spPr>
        <a:xfrm>
          <a:off x="9588500" y="1333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51691</xdr:rowOff>
    </xdr:from>
    <xdr:ext cx="469744" cy="259045"/>
    <xdr:sp macro="" textlink="">
      <xdr:nvSpPr>
        <xdr:cNvPr id="418" name="テキスト ボックス 417"/>
        <xdr:cNvSpPr txBox="1"/>
      </xdr:nvSpPr>
      <xdr:spPr>
        <a:xfrm>
          <a:off x="9404427" y="13424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11976</xdr:rowOff>
    </xdr:from>
    <xdr:to>
      <xdr:col>12</xdr:col>
      <xdr:colOff>561975</xdr:colOff>
      <xdr:row>77</xdr:row>
      <xdr:rowOff>113576</xdr:rowOff>
    </xdr:to>
    <xdr:sp macro="" textlink="">
      <xdr:nvSpPr>
        <xdr:cNvPr id="419" name="円/楕円 418"/>
        <xdr:cNvSpPr/>
      </xdr:nvSpPr>
      <xdr:spPr>
        <a:xfrm>
          <a:off x="8699500" y="13213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104703</xdr:rowOff>
    </xdr:from>
    <xdr:ext cx="534377" cy="259045"/>
    <xdr:sp macro="" textlink="">
      <xdr:nvSpPr>
        <xdr:cNvPr id="420" name="テキスト ボックス 419"/>
        <xdr:cNvSpPr txBox="1"/>
      </xdr:nvSpPr>
      <xdr:spPr>
        <a:xfrm>
          <a:off x="8483111" y="13306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31" name="テキスト ボックス 43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33" name="テキスト ボックス 432"/>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35" name="テキスト ボックス 43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37" name="テキスト ボックス 43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39" name="テキスト ボックス 43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1" name="テキスト ボックス 44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43" name="テキスト ボックス 442"/>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5" name="テキスト ボックス 44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138393</xdr:rowOff>
    </xdr:from>
    <xdr:to>
      <xdr:col>15</xdr:col>
      <xdr:colOff>180340</xdr:colOff>
      <xdr:row>100</xdr:row>
      <xdr:rowOff>8908</xdr:rowOff>
    </xdr:to>
    <xdr:cxnSp macro="">
      <xdr:nvCxnSpPr>
        <xdr:cNvPr id="447" name="直線コネクタ 446"/>
        <xdr:cNvCxnSpPr/>
      </xdr:nvCxnSpPr>
      <xdr:spPr>
        <a:xfrm flipV="1">
          <a:off x="10475595" y="15568893"/>
          <a:ext cx="1270" cy="158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100</xdr:row>
      <xdr:rowOff>12735</xdr:rowOff>
    </xdr:from>
    <xdr:ext cx="469744" cy="259045"/>
    <xdr:sp macro="" textlink="">
      <xdr:nvSpPr>
        <xdr:cNvPr id="448" name="普通建設事業費 （ うち更新整備　）最小値テキスト"/>
        <xdr:cNvSpPr txBox="1"/>
      </xdr:nvSpPr>
      <xdr:spPr>
        <a:xfrm>
          <a:off x="10528300" y="1715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7,505</a:t>
          </a:r>
          <a:endParaRPr kumimoji="1" lang="ja-JP" altLang="en-US" sz="1000" b="1">
            <a:latin typeface="ＭＳ Ｐゴシック"/>
          </a:endParaRPr>
        </a:p>
      </xdr:txBody>
    </xdr:sp>
    <xdr:clientData/>
  </xdr:oneCellAnchor>
  <xdr:twoCellAnchor>
    <xdr:from>
      <xdr:col>15</xdr:col>
      <xdr:colOff>92075</xdr:colOff>
      <xdr:row>100</xdr:row>
      <xdr:rowOff>8908</xdr:rowOff>
    </xdr:from>
    <xdr:to>
      <xdr:col>15</xdr:col>
      <xdr:colOff>269875</xdr:colOff>
      <xdr:row>100</xdr:row>
      <xdr:rowOff>8908</xdr:rowOff>
    </xdr:to>
    <xdr:cxnSp macro="">
      <xdr:nvCxnSpPr>
        <xdr:cNvPr id="449" name="直線コネクタ 448"/>
        <xdr:cNvCxnSpPr/>
      </xdr:nvCxnSpPr>
      <xdr:spPr>
        <a:xfrm>
          <a:off x="10388600" y="1715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85070</xdr:rowOff>
    </xdr:from>
    <xdr:ext cx="534377" cy="259045"/>
    <xdr:sp macro="" textlink="">
      <xdr:nvSpPr>
        <xdr:cNvPr id="450" name="普通建設事業費 （ うち更新整備　）最大値テキスト"/>
        <xdr:cNvSpPr txBox="1"/>
      </xdr:nvSpPr>
      <xdr:spPr>
        <a:xfrm>
          <a:off x="10528300" y="1534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56,040</a:t>
          </a:r>
          <a:endParaRPr kumimoji="1" lang="ja-JP" altLang="en-US" sz="1000" b="1">
            <a:latin typeface="ＭＳ Ｐゴシック"/>
          </a:endParaRPr>
        </a:p>
      </xdr:txBody>
    </xdr:sp>
    <xdr:clientData/>
  </xdr:oneCellAnchor>
  <xdr:twoCellAnchor>
    <xdr:from>
      <xdr:col>15</xdr:col>
      <xdr:colOff>92075</xdr:colOff>
      <xdr:row>90</xdr:row>
      <xdr:rowOff>138393</xdr:rowOff>
    </xdr:from>
    <xdr:to>
      <xdr:col>15</xdr:col>
      <xdr:colOff>269875</xdr:colOff>
      <xdr:row>90</xdr:row>
      <xdr:rowOff>138393</xdr:rowOff>
    </xdr:to>
    <xdr:cxnSp macro="">
      <xdr:nvCxnSpPr>
        <xdr:cNvPr id="451" name="直線コネクタ 450"/>
        <xdr:cNvCxnSpPr/>
      </xdr:nvCxnSpPr>
      <xdr:spPr>
        <a:xfrm>
          <a:off x="10388600" y="1556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130589</xdr:rowOff>
    </xdr:from>
    <xdr:to>
      <xdr:col>15</xdr:col>
      <xdr:colOff>180975</xdr:colOff>
      <xdr:row>99</xdr:row>
      <xdr:rowOff>160992</xdr:rowOff>
    </xdr:to>
    <xdr:cxnSp macro="">
      <xdr:nvCxnSpPr>
        <xdr:cNvPr id="452" name="直線コネクタ 451"/>
        <xdr:cNvCxnSpPr/>
      </xdr:nvCxnSpPr>
      <xdr:spPr>
        <a:xfrm flipV="1">
          <a:off x="9639300" y="17104139"/>
          <a:ext cx="838200" cy="30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159718</xdr:rowOff>
    </xdr:from>
    <xdr:ext cx="534377" cy="259045"/>
    <xdr:sp macro="" textlink="">
      <xdr:nvSpPr>
        <xdr:cNvPr id="453" name="普通建設事業費 （ うち更新整備　）平均値テキスト"/>
        <xdr:cNvSpPr txBox="1"/>
      </xdr:nvSpPr>
      <xdr:spPr>
        <a:xfrm>
          <a:off x="10528300" y="164474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23,032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136841</xdr:rowOff>
    </xdr:from>
    <xdr:to>
      <xdr:col>15</xdr:col>
      <xdr:colOff>231775</xdr:colOff>
      <xdr:row>97</xdr:row>
      <xdr:rowOff>66991</xdr:rowOff>
    </xdr:to>
    <xdr:sp macro="" textlink="">
      <xdr:nvSpPr>
        <xdr:cNvPr id="454" name="フローチャート : 判断 453"/>
        <xdr:cNvSpPr/>
      </xdr:nvSpPr>
      <xdr:spPr>
        <a:xfrm>
          <a:off x="10426700" y="165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160992</xdr:rowOff>
    </xdr:from>
    <xdr:to>
      <xdr:col>14</xdr:col>
      <xdr:colOff>28575</xdr:colOff>
      <xdr:row>100</xdr:row>
      <xdr:rowOff>6818</xdr:rowOff>
    </xdr:to>
    <xdr:cxnSp macro="">
      <xdr:nvCxnSpPr>
        <xdr:cNvPr id="455" name="直線コネクタ 454"/>
        <xdr:cNvCxnSpPr/>
      </xdr:nvCxnSpPr>
      <xdr:spPr>
        <a:xfrm flipV="1">
          <a:off x="8750300" y="17134542"/>
          <a:ext cx="889000" cy="1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148727</xdr:rowOff>
    </xdr:from>
    <xdr:to>
      <xdr:col>14</xdr:col>
      <xdr:colOff>79375</xdr:colOff>
      <xdr:row>97</xdr:row>
      <xdr:rowOff>78877</xdr:rowOff>
    </xdr:to>
    <xdr:sp macro="" textlink="">
      <xdr:nvSpPr>
        <xdr:cNvPr id="456" name="フローチャート : 判断 455"/>
        <xdr:cNvSpPr/>
      </xdr:nvSpPr>
      <xdr:spPr>
        <a:xfrm>
          <a:off x="9588500" y="1660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95404</xdr:rowOff>
    </xdr:from>
    <xdr:ext cx="534377" cy="259045"/>
    <xdr:sp macro="" textlink="">
      <xdr:nvSpPr>
        <xdr:cNvPr id="457" name="テキスト ボックス 456"/>
        <xdr:cNvSpPr txBox="1"/>
      </xdr:nvSpPr>
      <xdr:spPr>
        <a:xfrm>
          <a:off x="9372111" y="1638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22,668</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153691</xdr:rowOff>
    </xdr:from>
    <xdr:to>
      <xdr:col>12</xdr:col>
      <xdr:colOff>561975</xdr:colOff>
      <xdr:row>98</xdr:row>
      <xdr:rowOff>83841</xdr:rowOff>
    </xdr:to>
    <xdr:sp macro="" textlink="">
      <xdr:nvSpPr>
        <xdr:cNvPr id="458" name="フローチャート : 判断 457"/>
        <xdr:cNvSpPr/>
      </xdr:nvSpPr>
      <xdr:spPr>
        <a:xfrm>
          <a:off x="8699500" y="1678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100368</xdr:rowOff>
    </xdr:from>
    <xdr:ext cx="534377" cy="259045"/>
    <xdr:sp macro="" textlink="">
      <xdr:nvSpPr>
        <xdr:cNvPr id="459" name="テキスト ボックス 458"/>
        <xdr:cNvSpPr txBox="1"/>
      </xdr:nvSpPr>
      <xdr:spPr>
        <a:xfrm>
          <a:off x="8483111" y="16559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99</xdr:row>
      <xdr:rowOff>79789</xdr:rowOff>
    </xdr:from>
    <xdr:to>
      <xdr:col>15</xdr:col>
      <xdr:colOff>231775</xdr:colOff>
      <xdr:row>100</xdr:row>
      <xdr:rowOff>9939</xdr:rowOff>
    </xdr:to>
    <xdr:sp macro="" textlink="">
      <xdr:nvSpPr>
        <xdr:cNvPr id="465" name="円/楕円 464"/>
        <xdr:cNvSpPr/>
      </xdr:nvSpPr>
      <xdr:spPr>
        <a:xfrm>
          <a:off x="10426700" y="1705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166166</xdr:rowOff>
    </xdr:from>
    <xdr:ext cx="469744" cy="259045"/>
    <xdr:sp macro="" textlink="">
      <xdr:nvSpPr>
        <xdr:cNvPr id="466" name="普通建設事業費 （ うち更新整備　）該当値テキスト"/>
        <xdr:cNvSpPr txBox="1"/>
      </xdr:nvSpPr>
      <xdr:spPr>
        <a:xfrm>
          <a:off x="10528300" y="16968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9,029</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110192</xdr:rowOff>
    </xdr:from>
    <xdr:to>
      <xdr:col>14</xdr:col>
      <xdr:colOff>79375</xdr:colOff>
      <xdr:row>100</xdr:row>
      <xdr:rowOff>40342</xdr:rowOff>
    </xdr:to>
    <xdr:sp macro="" textlink="">
      <xdr:nvSpPr>
        <xdr:cNvPr id="467" name="円/楕円 466"/>
        <xdr:cNvSpPr/>
      </xdr:nvSpPr>
      <xdr:spPr>
        <a:xfrm>
          <a:off x="9588500" y="1708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100</xdr:row>
      <xdr:rowOff>31469</xdr:rowOff>
    </xdr:from>
    <xdr:ext cx="469744" cy="259045"/>
    <xdr:sp macro="" textlink="">
      <xdr:nvSpPr>
        <xdr:cNvPr id="468" name="テキスト ボックス 467"/>
        <xdr:cNvSpPr txBox="1"/>
      </xdr:nvSpPr>
      <xdr:spPr>
        <a:xfrm>
          <a:off x="9404427" y="1717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8,098</a:t>
          </a:r>
          <a:endParaRPr kumimoji="1" lang="ja-JP" altLang="en-US" sz="1000" b="1">
            <a:solidFill>
              <a:srgbClr val="FF0000"/>
            </a:solidFill>
            <a:latin typeface="ＭＳ Ｐゴシック"/>
          </a:endParaRPr>
        </a:p>
      </xdr:txBody>
    </xdr:sp>
    <xdr:clientData/>
  </xdr:oneCellAnchor>
  <xdr:twoCellAnchor>
    <xdr:from>
      <xdr:col>12</xdr:col>
      <xdr:colOff>460375</xdr:colOff>
      <xdr:row>99</xdr:row>
      <xdr:rowOff>127468</xdr:rowOff>
    </xdr:from>
    <xdr:to>
      <xdr:col>12</xdr:col>
      <xdr:colOff>561975</xdr:colOff>
      <xdr:row>100</xdr:row>
      <xdr:rowOff>57618</xdr:rowOff>
    </xdr:to>
    <xdr:sp macro="" textlink="">
      <xdr:nvSpPr>
        <xdr:cNvPr id="469" name="円/楕円 468"/>
        <xdr:cNvSpPr/>
      </xdr:nvSpPr>
      <xdr:spPr>
        <a:xfrm>
          <a:off x="8699500" y="17101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100</xdr:row>
      <xdr:rowOff>48745</xdr:rowOff>
    </xdr:from>
    <xdr:ext cx="469744" cy="259045"/>
    <xdr:sp macro="" textlink="">
      <xdr:nvSpPr>
        <xdr:cNvPr id="470" name="テキスト ボックス 469"/>
        <xdr:cNvSpPr txBox="1"/>
      </xdr:nvSpPr>
      <xdr:spPr>
        <a:xfrm>
          <a:off x="8515427" y="17193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7,569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1" name="直線コネクタ 48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2" name="テキスト ボックス 48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3" name="直線コネクタ 48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4" name="テキスト ボックス 48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5" name="直線コネクタ 48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6" name="テキスト ボックス 48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7" name="直線コネクタ 48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88" name="テキスト ボックス 48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89" name="直線コネクタ 48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0" name="テキスト ボックス 48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1" name="直線コネクタ 49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492" name="テキスト ボックス 49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4" name="テキスト ボックス 49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30625</xdr:rowOff>
    </xdr:from>
    <xdr:to>
      <xdr:col>23</xdr:col>
      <xdr:colOff>516889</xdr:colOff>
      <xdr:row>39</xdr:row>
      <xdr:rowOff>98878</xdr:rowOff>
    </xdr:to>
    <xdr:cxnSp macro="">
      <xdr:nvCxnSpPr>
        <xdr:cNvPr id="496" name="直線コネクタ 495"/>
        <xdr:cNvCxnSpPr/>
      </xdr:nvCxnSpPr>
      <xdr:spPr>
        <a:xfrm flipV="1">
          <a:off x="16317595" y="5174125"/>
          <a:ext cx="1269" cy="1611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108863</xdr:rowOff>
    </xdr:from>
    <xdr:ext cx="249299" cy="259045"/>
    <xdr:sp macro="" textlink="">
      <xdr:nvSpPr>
        <xdr:cNvPr id="497" name="災害復旧事業費最小値テキスト"/>
        <xdr:cNvSpPr txBox="1"/>
      </xdr:nvSpPr>
      <xdr:spPr>
        <a:xfrm>
          <a:off x="16370300" y="6795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8" name="直線コネクタ 49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148752</xdr:rowOff>
    </xdr:from>
    <xdr:ext cx="534377" cy="259045"/>
    <xdr:sp macro="" textlink="">
      <xdr:nvSpPr>
        <xdr:cNvPr id="499" name="災害復旧事業費最大値テキスト"/>
        <xdr:cNvSpPr txBox="1"/>
      </xdr:nvSpPr>
      <xdr:spPr>
        <a:xfrm>
          <a:off x="16370300" y="494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30</xdr:row>
      <xdr:rowOff>30625</xdr:rowOff>
    </xdr:from>
    <xdr:to>
      <xdr:col>23</xdr:col>
      <xdr:colOff>606425</xdr:colOff>
      <xdr:row>30</xdr:row>
      <xdr:rowOff>30625</xdr:rowOff>
    </xdr:to>
    <xdr:cxnSp macro="">
      <xdr:nvCxnSpPr>
        <xdr:cNvPr id="500" name="直線コネクタ 499"/>
        <xdr:cNvCxnSpPr/>
      </xdr:nvCxnSpPr>
      <xdr:spPr>
        <a:xfrm>
          <a:off x="16230600" y="517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96854</xdr:rowOff>
    </xdr:from>
    <xdr:to>
      <xdr:col>23</xdr:col>
      <xdr:colOff>517525</xdr:colOff>
      <xdr:row>39</xdr:row>
      <xdr:rowOff>98878</xdr:rowOff>
    </xdr:to>
    <xdr:cxnSp macro="">
      <xdr:nvCxnSpPr>
        <xdr:cNvPr id="501" name="直線コネクタ 500"/>
        <xdr:cNvCxnSpPr/>
      </xdr:nvCxnSpPr>
      <xdr:spPr>
        <a:xfrm>
          <a:off x="15481300" y="6783404"/>
          <a:ext cx="8382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26313</xdr:rowOff>
    </xdr:from>
    <xdr:ext cx="469744" cy="259045"/>
    <xdr:sp macro="" textlink="">
      <xdr:nvSpPr>
        <xdr:cNvPr id="502" name="災害復旧事業費平均値テキスト"/>
        <xdr:cNvSpPr txBox="1"/>
      </xdr:nvSpPr>
      <xdr:spPr>
        <a:xfrm>
          <a:off x="16370300" y="65414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3436</xdr:rowOff>
    </xdr:from>
    <xdr:to>
      <xdr:col>23</xdr:col>
      <xdr:colOff>568325</xdr:colOff>
      <xdr:row>39</xdr:row>
      <xdr:rowOff>105036</xdr:rowOff>
    </xdr:to>
    <xdr:sp macro="" textlink="">
      <xdr:nvSpPr>
        <xdr:cNvPr id="503" name="フローチャート : 判断 502"/>
        <xdr:cNvSpPr/>
      </xdr:nvSpPr>
      <xdr:spPr>
        <a:xfrm>
          <a:off x="162687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96854</xdr:rowOff>
    </xdr:from>
    <xdr:to>
      <xdr:col>22</xdr:col>
      <xdr:colOff>365125</xdr:colOff>
      <xdr:row>39</xdr:row>
      <xdr:rowOff>98878</xdr:rowOff>
    </xdr:to>
    <xdr:cxnSp macro="">
      <xdr:nvCxnSpPr>
        <xdr:cNvPr id="504" name="直線コネクタ 503"/>
        <xdr:cNvCxnSpPr/>
      </xdr:nvCxnSpPr>
      <xdr:spPr>
        <a:xfrm flipV="1">
          <a:off x="14592300" y="6783404"/>
          <a:ext cx="8890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14507</xdr:rowOff>
    </xdr:from>
    <xdr:to>
      <xdr:col>22</xdr:col>
      <xdr:colOff>415925</xdr:colOff>
      <xdr:row>39</xdr:row>
      <xdr:rowOff>116107</xdr:rowOff>
    </xdr:to>
    <xdr:sp macro="" textlink="">
      <xdr:nvSpPr>
        <xdr:cNvPr id="505" name="フローチャート : 判断 504"/>
        <xdr:cNvSpPr/>
      </xdr:nvSpPr>
      <xdr:spPr>
        <a:xfrm>
          <a:off x="15430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132634</xdr:rowOff>
    </xdr:from>
    <xdr:ext cx="469744" cy="259045"/>
    <xdr:sp macro="" textlink="">
      <xdr:nvSpPr>
        <xdr:cNvPr id="506" name="テキスト ボックス 505"/>
        <xdr:cNvSpPr txBox="1"/>
      </xdr:nvSpPr>
      <xdr:spPr>
        <a:xfrm>
          <a:off x="15246427"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28601</xdr:rowOff>
    </xdr:from>
    <xdr:to>
      <xdr:col>21</xdr:col>
      <xdr:colOff>161925</xdr:colOff>
      <xdr:row>39</xdr:row>
      <xdr:rowOff>98878</xdr:rowOff>
    </xdr:to>
    <xdr:cxnSp macro="">
      <xdr:nvCxnSpPr>
        <xdr:cNvPr id="507" name="直線コネクタ 506"/>
        <xdr:cNvCxnSpPr/>
      </xdr:nvCxnSpPr>
      <xdr:spPr>
        <a:xfrm>
          <a:off x="13703300" y="6715151"/>
          <a:ext cx="889000" cy="70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37498</xdr:rowOff>
    </xdr:from>
    <xdr:to>
      <xdr:col>21</xdr:col>
      <xdr:colOff>212725</xdr:colOff>
      <xdr:row>39</xdr:row>
      <xdr:rowOff>139098</xdr:rowOff>
    </xdr:to>
    <xdr:sp macro="" textlink="">
      <xdr:nvSpPr>
        <xdr:cNvPr id="508" name="フローチャート : 判断 507"/>
        <xdr:cNvSpPr/>
      </xdr:nvSpPr>
      <xdr:spPr>
        <a:xfrm>
          <a:off x="14541500" y="6724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37</xdr:row>
      <xdr:rowOff>155625</xdr:rowOff>
    </xdr:from>
    <xdr:ext cx="378565" cy="259045"/>
    <xdr:sp macro="" textlink="">
      <xdr:nvSpPr>
        <xdr:cNvPr id="509" name="テキスト ボックス 508"/>
        <xdr:cNvSpPr txBox="1"/>
      </xdr:nvSpPr>
      <xdr:spPr>
        <a:xfrm>
          <a:off x="14403017" y="6499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28601</xdr:rowOff>
    </xdr:from>
    <xdr:to>
      <xdr:col>19</xdr:col>
      <xdr:colOff>644525</xdr:colOff>
      <xdr:row>39</xdr:row>
      <xdr:rowOff>96593</xdr:rowOff>
    </xdr:to>
    <xdr:cxnSp macro="">
      <xdr:nvCxnSpPr>
        <xdr:cNvPr id="510" name="直線コネクタ 509"/>
        <xdr:cNvCxnSpPr/>
      </xdr:nvCxnSpPr>
      <xdr:spPr>
        <a:xfrm flipV="1">
          <a:off x="12814300" y="6715151"/>
          <a:ext cx="889000" cy="6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33906</xdr:rowOff>
    </xdr:from>
    <xdr:to>
      <xdr:col>20</xdr:col>
      <xdr:colOff>9525</xdr:colOff>
      <xdr:row>39</xdr:row>
      <xdr:rowOff>135506</xdr:rowOff>
    </xdr:to>
    <xdr:sp macro="" textlink="">
      <xdr:nvSpPr>
        <xdr:cNvPr id="511" name="フローチャート : 判断 510"/>
        <xdr:cNvSpPr/>
      </xdr:nvSpPr>
      <xdr:spPr>
        <a:xfrm>
          <a:off x="13652500" y="6720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126633</xdr:rowOff>
    </xdr:from>
    <xdr:ext cx="378565" cy="259045"/>
    <xdr:sp macro="" textlink="">
      <xdr:nvSpPr>
        <xdr:cNvPr id="512" name="テキスト ボックス 511"/>
        <xdr:cNvSpPr txBox="1"/>
      </xdr:nvSpPr>
      <xdr:spPr>
        <a:xfrm>
          <a:off x="13514017" y="6813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39</xdr:row>
      <xdr:rowOff>16238</xdr:rowOff>
    </xdr:from>
    <xdr:to>
      <xdr:col>18</xdr:col>
      <xdr:colOff>492125</xdr:colOff>
      <xdr:row>39</xdr:row>
      <xdr:rowOff>117838</xdr:rowOff>
    </xdr:to>
    <xdr:sp macro="" textlink="">
      <xdr:nvSpPr>
        <xdr:cNvPr id="513" name="フローチャート : 判断 512"/>
        <xdr:cNvSpPr/>
      </xdr:nvSpPr>
      <xdr:spPr>
        <a:xfrm>
          <a:off x="12763500" y="6702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37</xdr:row>
      <xdr:rowOff>134365</xdr:rowOff>
    </xdr:from>
    <xdr:ext cx="378565" cy="259045"/>
    <xdr:sp macro="" textlink="">
      <xdr:nvSpPr>
        <xdr:cNvPr id="514" name="テキスト ボックス 513"/>
        <xdr:cNvSpPr txBox="1"/>
      </xdr:nvSpPr>
      <xdr:spPr>
        <a:xfrm>
          <a:off x="12625017" y="6478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0" name="円/楕円 519"/>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153313</xdr:rowOff>
    </xdr:from>
    <xdr:ext cx="249299" cy="259045"/>
    <xdr:sp macro="" textlink="">
      <xdr:nvSpPr>
        <xdr:cNvPr id="521" name="災害復旧事業費該当値テキスト"/>
        <xdr:cNvSpPr txBox="1"/>
      </xdr:nvSpPr>
      <xdr:spPr>
        <a:xfrm>
          <a:off x="16370300" y="666841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46054</xdr:rowOff>
    </xdr:from>
    <xdr:to>
      <xdr:col>22</xdr:col>
      <xdr:colOff>415925</xdr:colOff>
      <xdr:row>39</xdr:row>
      <xdr:rowOff>147654</xdr:rowOff>
    </xdr:to>
    <xdr:sp macro="" textlink="">
      <xdr:nvSpPr>
        <xdr:cNvPr id="522" name="円/楕円 521"/>
        <xdr:cNvSpPr/>
      </xdr:nvSpPr>
      <xdr:spPr>
        <a:xfrm>
          <a:off x="15430500" y="6732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39</xdr:row>
      <xdr:rowOff>138781</xdr:rowOff>
    </xdr:from>
    <xdr:ext cx="313932" cy="259045"/>
    <xdr:sp macro="" textlink="">
      <xdr:nvSpPr>
        <xdr:cNvPr id="523" name="テキスト ボックス 522"/>
        <xdr:cNvSpPr txBox="1"/>
      </xdr:nvSpPr>
      <xdr:spPr>
        <a:xfrm>
          <a:off x="15324333" y="68253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4" name="円/楕円 523"/>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5" name="テキスト ボックス 524"/>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149251</xdr:rowOff>
    </xdr:from>
    <xdr:to>
      <xdr:col>20</xdr:col>
      <xdr:colOff>9525</xdr:colOff>
      <xdr:row>39</xdr:row>
      <xdr:rowOff>79401</xdr:rowOff>
    </xdr:to>
    <xdr:sp macro="" textlink="">
      <xdr:nvSpPr>
        <xdr:cNvPr id="526" name="円/楕円 525"/>
        <xdr:cNvSpPr/>
      </xdr:nvSpPr>
      <xdr:spPr>
        <a:xfrm>
          <a:off x="13652500" y="66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95928</xdr:rowOff>
    </xdr:from>
    <xdr:ext cx="469744" cy="259045"/>
    <xdr:sp macro="" textlink="">
      <xdr:nvSpPr>
        <xdr:cNvPr id="527" name="テキスト ボックス 526"/>
        <xdr:cNvSpPr txBox="1"/>
      </xdr:nvSpPr>
      <xdr:spPr>
        <a:xfrm>
          <a:off x="13468427" y="6439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45793</xdr:rowOff>
    </xdr:from>
    <xdr:to>
      <xdr:col>18</xdr:col>
      <xdr:colOff>492125</xdr:colOff>
      <xdr:row>39</xdr:row>
      <xdr:rowOff>147393</xdr:rowOff>
    </xdr:to>
    <xdr:sp macro="" textlink="">
      <xdr:nvSpPr>
        <xdr:cNvPr id="528" name="円/楕円 527"/>
        <xdr:cNvSpPr/>
      </xdr:nvSpPr>
      <xdr:spPr>
        <a:xfrm>
          <a:off x="12763500" y="673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138520</xdr:rowOff>
    </xdr:from>
    <xdr:ext cx="313932" cy="259045"/>
    <xdr:sp macro="" textlink="">
      <xdr:nvSpPr>
        <xdr:cNvPr id="529" name="テキスト ボックス 528"/>
        <xdr:cNvSpPr txBox="1"/>
      </xdr:nvSpPr>
      <xdr:spPr>
        <a:xfrm>
          <a:off x="12657333" y="6825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1" name="正方形/長方形 53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2" name="正方形/長方形 53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3" name="正方形/長方形 53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4" name="正方形/長方形 53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5" name="正方形/長方形 53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6" name="正方形/長方形 53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2" name="フローチャート :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4" name="フローチャート :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5" name="テキスト ボックス 55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7" name="フローチャート :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8" name="テキスト ボックス 55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0" name="フローチャート :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1" name="テキスト ボックス 56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フローチャート :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3" name="テキスト ボックス 56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9" name="円/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1" name="円/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2" name="テキスト ボックス 57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3" name="円/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4" name="テキスト ボックス 57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5" name="円/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6" name="テキスト ボックス 57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7" name="円/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8" name="テキスト ボックス 57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0" name="正方形/長方形 57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1" name="正方形/長方形 58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2" name="正方形/長方形 58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3" name="正方形/長方形 58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4" name="正方形/長方形 58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5" name="正方形/長方形 58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6" name="正方形/長方形 58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7" name="テキスト ボックス 58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8" name="直線コネクタ 58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89" name="テキスト ボックス 58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128106</xdr:rowOff>
    </xdr:from>
    <xdr:ext cx="531299" cy="259045"/>
    <xdr:sp macro="" textlink="">
      <xdr:nvSpPr>
        <xdr:cNvPr id="591" name="テキスト ボックス 590"/>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01" name="テキスト ボックス 600"/>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03" name="テキスト ボックス 602"/>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106292</xdr:rowOff>
    </xdr:from>
    <xdr:to>
      <xdr:col>23</xdr:col>
      <xdr:colOff>516889</xdr:colOff>
      <xdr:row>78</xdr:row>
      <xdr:rowOff>43427</xdr:rowOff>
    </xdr:to>
    <xdr:cxnSp macro="">
      <xdr:nvCxnSpPr>
        <xdr:cNvPr id="605" name="直線コネクタ 604"/>
        <xdr:cNvCxnSpPr/>
      </xdr:nvCxnSpPr>
      <xdr:spPr>
        <a:xfrm flipV="1">
          <a:off x="16317595" y="11936342"/>
          <a:ext cx="1269" cy="1480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47254</xdr:rowOff>
    </xdr:from>
    <xdr:ext cx="534377" cy="259045"/>
    <xdr:sp macro="" textlink="">
      <xdr:nvSpPr>
        <xdr:cNvPr id="606" name="公債費最小値テキスト"/>
        <xdr:cNvSpPr txBox="1"/>
      </xdr:nvSpPr>
      <xdr:spPr>
        <a:xfrm>
          <a:off x="16370300" y="1342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78</xdr:row>
      <xdr:rowOff>43427</xdr:rowOff>
    </xdr:from>
    <xdr:to>
      <xdr:col>23</xdr:col>
      <xdr:colOff>606425</xdr:colOff>
      <xdr:row>78</xdr:row>
      <xdr:rowOff>43427</xdr:rowOff>
    </xdr:to>
    <xdr:cxnSp macro="">
      <xdr:nvCxnSpPr>
        <xdr:cNvPr id="607" name="直線コネクタ 606"/>
        <xdr:cNvCxnSpPr/>
      </xdr:nvCxnSpPr>
      <xdr:spPr>
        <a:xfrm>
          <a:off x="16230600" y="13416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52969</xdr:rowOff>
    </xdr:from>
    <xdr:ext cx="534377" cy="259045"/>
    <xdr:sp macro="" textlink="">
      <xdr:nvSpPr>
        <xdr:cNvPr id="608" name="公債費最大値テキスト"/>
        <xdr:cNvSpPr txBox="1"/>
      </xdr:nvSpPr>
      <xdr:spPr>
        <a:xfrm>
          <a:off x="16370300" y="1171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69</xdr:row>
      <xdr:rowOff>106292</xdr:rowOff>
    </xdr:from>
    <xdr:to>
      <xdr:col>23</xdr:col>
      <xdr:colOff>606425</xdr:colOff>
      <xdr:row>69</xdr:row>
      <xdr:rowOff>106292</xdr:rowOff>
    </xdr:to>
    <xdr:cxnSp macro="">
      <xdr:nvCxnSpPr>
        <xdr:cNvPr id="609" name="直線コネクタ 608"/>
        <xdr:cNvCxnSpPr/>
      </xdr:nvCxnSpPr>
      <xdr:spPr>
        <a:xfrm>
          <a:off x="16230600" y="1193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170169</xdr:rowOff>
    </xdr:from>
    <xdr:to>
      <xdr:col>23</xdr:col>
      <xdr:colOff>517525</xdr:colOff>
      <xdr:row>77</xdr:row>
      <xdr:rowOff>29025</xdr:rowOff>
    </xdr:to>
    <xdr:cxnSp macro="">
      <xdr:nvCxnSpPr>
        <xdr:cNvPr id="610" name="直線コネクタ 609"/>
        <xdr:cNvCxnSpPr/>
      </xdr:nvCxnSpPr>
      <xdr:spPr>
        <a:xfrm>
          <a:off x="15481300" y="13200369"/>
          <a:ext cx="838200" cy="3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89</xdr:rowOff>
    </xdr:from>
    <xdr:ext cx="534377" cy="259045"/>
    <xdr:sp macro="" textlink="">
      <xdr:nvSpPr>
        <xdr:cNvPr id="611" name="公債費平均値テキスト"/>
        <xdr:cNvSpPr txBox="1"/>
      </xdr:nvSpPr>
      <xdr:spPr>
        <a:xfrm>
          <a:off x="16370300" y="125159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38,420</a:t>
          </a:r>
          <a:endParaRPr kumimoji="1" lang="ja-JP" altLang="en-US" sz="1000" b="1">
            <a:solidFill>
              <a:srgbClr val="000080"/>
            </a:solidFill>
            <a:latin typeface="ＭＳ Ｐゴシック"/>
          </a:endParaRPr>
        </a:p>
      </xdr:txBody>
    </xdr:sp>
    <xdr:clientData/>
  </xdr:oneCellAnchor>
  <xdr:twoCellAnchor>
    <xdr:from>
      <xdr:col>23</xdr:col>
      <xdr:colOff>466725</xdr:colOff>
      <xdr:row>73</xdr:row>
      <xdr:rowOff>148662</xdr:rowOff>
    </xdr:from>
    <xdr:to>
      <xdr:col>23</xdr:col>
      <xdr:colOff>568325</xdr:colOff>
      <xdr:row>74</xdr:row>
      <xdr:rowOff>78812</xdr:rowOff>
    </xdr:to>
    <xdr:sp macro="" textlink="">
      <xdr:nvSpPr>
        <xdr:cNvPr id="612" name="フローチャート : 判断 611"/>
        <xdr:cNvSpPr/>
      </xdr:nvSpPr>
      <xdr:spPr>
        <a:xfrm>
          <a:off x="16268700" y="12664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128662</xdr:rowOff>
    </xdr:from>
    <xdr:to>
      <xdr:col>22</xdr:col>
      <xdr:colOff>365125</xdr:colOff>
      <xdr:row>76</xdr:row>
      <xdr:rowOff>170169</xdr:rowOff>
    </xdr:to>
    <xdr:cxnSp macro="">
      <xdr:nvCxnSpPr>
        <xdr:cNvPr id="613" name="直線コネクタ 612"/>
        <xdr:cNvCxnSpPr/>
      </xdr:nvCxnSpPr>
      <xdr:spPr>
        <a:xfrm>
          <a:off x="14592300" y="13158862"/>
          <a:ext cx="889000" cy="4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73</xdr:row>
      <xdr:rowOff>143078</xdr:rowOff>
    </xdr:from>
    <xdr:to>
      <xdr:col>22</xdr:col>
      <xdr:colOff>415925</xdr:colOff>
      <xdr:row>74</xdr:row>
      <xdr:rowOff>73228</xdr:rowOff>
    </xdr:to>
    <xdr:sp macro="" textlink="">
      <xdr:nvSpPr>
        <xdr:cNvPr id="614" name="フローチャート : 判断 613"/>
        <xdr:cNvSpPr/>
      </xdr:nvSpPr>
      <xdr:spPr>
        <a:xfrm>
          <a:off x="15430500" y="1265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89755</xdr:rowOff>
    </xdr:from>
    <xdr:ext cx="534377" cy="259045"/>
    <xdr:sp macro="" textlink="">
      <xdr:nvSpPr>
        <xdr:cNvPr id="615" name="テキスト ボックス 614"/>
        <xdr:cNvSpPr txBox="1"/>
      </xdr:nvSpPr>
      <xdr:spPr>
        <a:xfrm>
          <a:off x="15214111" y="12434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52277</xdr:rowOff>
    </xdr:from>
    <xdr:to>
      <xdr:col>21</xdr:col>
      <xdr:colOff>161925</xdr:colOff>
      <xdr:row>76</xdr:row>
      <xdr:rowOff>128662</xdr:rowOff>
    </xdr:to>
    <xdr:cxnSp macro="">
      <xdr:nvCxnSpPr>
        <xdr:cNvPr id="616" name="直線コネクタ 615"/>
        <xdr:cNvCxnSpPr/>
      </xdr:nvCxnSpPr>
      <xdr:spPr>
        <a:xfrm>
          <a:off x="13703300" y="13082477"/>
          <a:ext cx="889000" cy="7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77927</xdr:rowOff>
    </xdr:from>
    <xdr:to>
      <xdr:col>21</xdr:col>
      <xdr:colOff>212725</xdr:colOff>
      <xdr:row>75</xdr:row>
      <xdr:rowOff>8077</xdr:rowOff>
    </xdr:to>
    <xdr:sp macro="" textlink="">
      <xdr:nvSpPr>
        <xdr:cNvPr id="617" name="フローチャート : 判断 616"/>
        <xdr:cNvSpPr/>
      </xdr:nvSpPr>
      <xdr:spPr>
        <a:xfrm>
          <a:off x="14541500" y="1276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24604</xdr:rowOff>
    </xdr:from>
    <xdr:ext cx="534377" cy="259045"/>
    <xdr:sp macro="" textlink="">
      <xdr:nvSpPr>
        <xdr:cNvPr id="618" name="テキスト ボックス 617"/>
        <xdr:cNvSpPr txBox="1"/>
      </xdr:nvSpPr>
      <xdr:spPr>
        <a:xfrm>
          <a:off x="14325111" y="12540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52277</xdr:rowOff>
    </xdr:from>
    <xdr:to>
      <xdr:col>19</xdr:col>
      <xdr:colOff>644525</xdr:colOff>
      <xdr:row>76</xdr:row>
      <xdr:rowOff>64785</xdr:rowOff>
    </xdr:to>
    <xdr:cxnSp macro="">
      <xdr:nvCxnSpPr>
        <xdr:cNvPr id="619" name="直線コネクタ 618"/>
        <xdr:cNvCxnSpPr/>
      </xdr:nvCxnSpPr>
      <xdr:spPr>
        <a:xfrm flipV="1">
          <a:off x="12814300" y="13082477"/>
          <a:ext cx="8890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79690</xdr:rowOff>
    </xdr:from>
    <xdr:to>
      <xdr:col>20</xdr:col>
      <xdr:colOff>9525</xdr:colOff>
      <xdr:row>75</xdr:row>
      <xdr:rowOff>9840</xdr:rowOff>
    </xdr:to>
    <xdr:sp macro="" textlink="">
      <xdr:nvSpPr>
        <xdr:cNvPr id="620" name="フローチャート : 判断 619"/>
        <xdr:cNvSpPr/>
      </xdr:nvSpPr>
      <xdr:spPr>
        <a:xfrm>
          <a:off x="13652500" y="127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26367</xdr:rowOff>
    </xdr:from>
    <xdr:ext cx="534377" cy="259045"/>
    <xdr:sp macro="" textlink="">
      <xdr:nvSpPr>
        <xdr:cNvPr id="621" name="テキスト ボックス 620"/>
        <xdr:cNvSpPr txBox="1"/>
      </xdr:nvSpPr>
      <xdr:spPr>
        <a:xfrm>
          <a:off x="13436111" y="1254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87529</xdr:rowOff>
    </xdr:from>
    <xdr:to>
      <xdr:col>18</xdr:col>
      <xdr:colOff>492125</xdr:colOff>
      <xdr:row>75</xdr:row>
      <xdr:rowOff>17679</xdr:rowOff>
    </xdr:to>
    <xdr:sp macro="" textlink="">
      <xdr:nvSpPr>
        <xdr:cNvPr id="622" name="フローチャート : 判断 621"/>
        <xdr:cNvSpPr/>
      </xdr:nvSpPr>
      <xdr:spPr>
        <a:xfrm>
          <a:off x="12763500" y="127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34206</xdr:rowOff>
    </xdr:from>
    <xdr:ext cx="534377" cy="259045"/>
    <xdr:sp macro="" textlink="">
      <xdr:nvSpPr>
        <xdr:cNvPr id="623" name="テキスト ボックス 622"/>
        <xdr:cNvSpPr txBox="1"/>
      </xdr:nvSpPr>
      <xdr:spPr>
        <a:xfrm>
          <a:off x="12547111" y="1255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149675</xdr:rowOff>
    </xdr:from>
    <xdr:to>
      <xdr:col>23</xdr:col>
      <xdr:colOff>568325</xdr:colOff>
      <xdr:row>77</xdr:row>
      <xdr:rowOff>79825</xdr:rowOff>
    </xdr:to>
    <xdr:sp macro="" textlink="">
      <xdr:nvSpPr>
        <xdr:cNvPr id="629" name="円/楕円 628"/>
        <xdr:cNvSpPr/>
      </xdr:nvSpPr>
      <xdr:spPr>
        <a:xfrm>
          <a:off x="16268700" y="131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128102</xdr:rowOff>
    </xdr:from>
    <xdr:ext cx="534377" cy="259045"/>
    <xdr:sp macro="" textlink="">
      <xdr:nvSpPr>
        <xdr:cNvPr id="630" name="公債費該当値テキスト"/>
        <xdr:cNvSpPr txBox="1"/>
      </xdr:nvSpPr>
      <xdr:spPr>
        <a:xfrm>
          <a:off x="16370300" y="13158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22,639</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119369</xdr:rowOff>
    </xdr:from>
    <xdr:to>
      <xdr:col>22</xdr:col>
      <xdr:colOff>415925</xdr:colOff>
      <xdr:row>77</xdr:row>
      <xdr:rowOff>49519</xdr:rowOff>
    </xdr:to>
    <xdr:sp macro="" textlink="">
      <xdr:nvSpPr>
        <xdr:cNvPr id="631" name="円/楕円 630"/>
        <xdr:cNvSpPr/>
      </xdr:nvSpPr>
      <xdr:spPr>
        <a:xfrm>
          <a:off x="15430500" y="1314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40646</xdr:rowOff>
    </xdr:from>
    <xdr:ext cx="534377" cy="259045"/>
    <xdr:sp macro="" textlink="">
      <xdr:nvSpPr>
        <xdr:cNvPr id="632" name="テキスト ボックス 631"/>
        <xdr:cNvSpPr txBox="1"/>
      </xdr:nvSpPr>
      <xdr:spPr>
        <a:xfrm>
          <a:off x="15214111" y="1324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77862</xdr:rowOff>
    </xdr:from>
    <xdr:to>
      <xdr:col>21</xdr:col>
      <xdr:colOff>212725</xdr:colOff>
      <xdr:row>77</xdr:row>
      <xdr:rowOff>8012</xdr:rowOff>
    </xdr:to>
    <xdr:sp macro="" textlink="">
      <xdr:nvSpPr>
        <xdr:cNvPr id="633" name="円/楕円 632"/>
        <xdr:cNvSpPr/>
      </xdr:nvSpPr>
      <xdr:spPr>
        <a:xfrm>
          <a:off x="14541500" y="1310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170589</xdr:rowOff>
    </xdr:from>
    <xdr:ext cx="534377" cy="259045"/>
    <xdr:sp macro="" textlink="">
      <xdr:nvSpPr>
        <xdr:cNvPr id="634" name="テキスト ボックス 633"/>
        <xdr:cNvSpPr txBox="1"/>
      </xdr:nvSpPr>
      <xdr:spPr>
        <a:xfrm>
          <a:off x="14325111" y="1320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1477</xdr:rowOff>
    </xdr:from>
    <xdr:to>
      <xdr:col>20</xdr:col>
      <xdr:colOff>9525</xdr:colOff>
      <xdr:row>76</xdr:row>
      <xdr:rowOff>103077</xdr:rowOff>
    </xdr:to>
    <xdr:sp macro="" textlink="">
      <xdr:nvSpPr>
        <xdr:cNvPr id="635" name="円/楕円 634"/>
        <xdr:cNvSpPr/>
      </xdr:nvSpPr>
      <xdr:spPr>
        <a:xfrm>
          <a:off x="13652500" y="1303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94204</xdr:rowOff>
    </xdr:from>
    <xdr:ext cx="534377" cy="259045"/>
    <xdr:sp macro="" textlink="">
      <xdr:nvSpPr>
        <xdr:cNvPr id="636" name="テキスト ボックス 635"/>
        <xdr:cNvSpPr txBox="1"/>
      </xdr:nvSpPr>
      <xdr:spPr>
        <a:xfrm>
          <a:off x="13436111" y="1312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27,177</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13985</xdr:rowOff>
    </xdr:from>
    <xdr:to>
      <xdr:col>18</xdr:col>
      <xdr:colOff>492125</xdr:colOff>
      <xdr:row>76</xdr:row>
      <xdr:rowOff>115585</xdr:rowOff>
    </xdr:to>
    <xdr:sp macro="" textlink="">
      <xdr:nvSpPr>
        <xdr:cNvPr id="637" name="円/楕円 636"/>
        <xdr:cNvSpPr/>
      </xdr:nvSpPr>
      <xdr:spPr>
        <a:xfrm>
          <a:off x="12763500" y="1304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106712</xdr:rowOff>
    </xdr:from>
    <xdr:ext cx="534377" cy="259045"/>
    <xdr:sp macro="" textlink="">
      <xdr:nvSpPr>
        <xdr:cNvPr id="638" name="テキスト ボックス 637"/>
        <xdr:cNvSpPr txBox="1"/>
      </xdr:nvSpPr>
      <xdr:spPr>
        <a:xfrm>
          <a:off x="12547111" y="1313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9" name="直線コネクタ 64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50" name="テキスト ボックス 64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51" name="直線コネクタ 65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52" name="テキスト ボックス 651"/>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53" name="直線コネクタ 65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111777</xdr:rowOff>
    </xdr:from>
    <xdr:ext cx="531299" cy="259045"/>
    <xdr:sp macro="" textlink="">
      <xdr:nvSpPr>
        <xdr:cNvPr id="654" name="テキスト ボックス 653"/>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5" name="直線コネクタ 65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168927</xdr:rowOff>
    </xdr:from>
    <xdr:ext cx="531299" cy="259045"/>
    <xdr:sp macro="" textlink="">
      <xdr:nvSpPr>
        <xdr:cNvPr id="656" name="テキスト ボックス 655"/>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41173</xdr:rowOff>
    </xdr:from>
    <xdr:to>
      <xdr:col>23</xdr:col>
      <xdr:colOff>516889</xdr:colOff>
      <xdr:row>98</xdr:row>
      <xdr:rowOff>119262</xdr:rowOff>
    </xdr:to>
    <xdr:cxnSp macro="">
      <xdr:nvCxnSpPr>
        <xdr:cNvPr id="660" name="直線コネクタ 659"/>
        <xdr:cNvCxnSpPr/>
      </xdr:nvCxnSpPr>
      <xdr:spPr>
        <a:xfrm flipV="1">
          <a:off x="16317595" y="15471673"/>
          <a:ext cx="1269" cy="1449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123089</xdr:rowOff>
    </xdr:from>
    <xdr:ext cx="378565" cy="259045"/>
    <xdr:sp macro="" textlink="">
      <xdr:nvSpPr>
        <xdr:cNvPr id="661" name="積立金最小値テキスト"/>
        <xdr:cNvSpPr txBox="1"/>
      </xdr:nvSpPr>
      <xdr:spPr>
        <a:xfrm>
          <a:off x="16370300" y="16925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23</xdr:col>
      <xdr:colOff>428625</xdr:colOff>
      <xdr:row>98</xdr:row>
      <xdr:rowOff>119262</xdr:rowOff>
    </xdr:from>
    <xdr:to>
      <xdr:col>23</xdr:col>
      <xdr:colOff>606425</xdr:colOff>
      <xdr:row>98</xdr:row>
      <xdr:rowOff>119262</xdr:rowOff>
    </xdr:to>
    <xdr:cxnSp macro="">
      <xdr:nvCxnSpPr>
        <xdr:cNvPr id="662" name="直線コネクタ 661"/>
        <xdr:cNvCxnSpPr/>
      </xdr:nvCxnSpPr>
      <xdr:spPr>
        <a:xfrm>
          <a:off x="16230600" y="16921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159300</xdr:rowOff>
    </xdr:from>
    <xdr:ext cx="534377" cy="259045"/>
    <xdr:sp macro="" textlink="">
      <xdr:nvSpPr>
        <xdr:cNvPr id="663" name="積立金最大値テキスト"/>
        <xdr:cNvSpPr txBox="1"/>
      </xdr:nvSpPr>
      <xdr:spPr>
        <a:xfrm>
          <a:off x="16370300" y="15246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32,155</a:t>
          </a:r>
          <a:endParaRPr kumimoji="1" lang="ja-JP" altLang="en-US" sz="1000" b="1">
            <a:latin typeface="ＭＳ Ｐゴシック"/>
          </a:endParaRPr>
        </a:p>
      </xdr:txBody>
    </xdr:sp>
    <xdr:clientData/>
  </xdr:oneCellAnchor>
  <xdr:twoCellAnchor>
    <xdr:from>
      <xdr:col>23</xdr:col>
      <xdr:colOff>428625</xdr:colOff>
      <xdr:row>90</xdr:row>
      <xdr:rowOff>41173</xdr:rowOff>
    </xdr:from>
    <xdr:to>
      <xdr:col>23</xdr:col>
      <xdr:colOff>606425</xdr:colOff>
      <xdr:row>90</xdr:row>
      <xdr:rowOff>41173</xdr:rowOff>
    </xdr:to>
    <xdr:cxnSp macro="">
      <xdr:nvCxnSpPr>
        <xdr:cNvPr id="664" name="直線コネクタ 663"/>
        <xdr:cNvCxnSpPr/>
      </xdr:nvCxnSpPr>
      <xdr:spPr>
        <a:xfrm>
          <a:off x="16230600" y="15471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100335</xdr:rowOff>
    </xdr:from>
    <xdr:to>
      <xdr:col>23</xdr:col>
      <xdr:colOff>517525</xdr:colOff>
      <xdr:row>97</xdr:row>
      <xdr:rowOff>119492</xdr:rowOff>
    </xdr:to>
    <xdr:cxnSp macro="">
      <xdr:nvCxnSpPr>
        <xdr:cNvPr id="665" name="直線コネクタ 664"/>
        <xdr:cNvCxnSpPr/>
      </xdr:nvCxnSpPr>
      <xdr:spPr>
        <a:xfrm flipV="1">
          <a:off x="15481300" y="16559535"/>
          <a:ext cx="838200" cy="19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118167</xdr:rowOff>
    </xdr:from>
    <xdr:ext cx="469744" cy="259045"/>
    <xdr:sp macro="" textlink="">
      <xdr:nvSpPr>
        <xdr:cNvPr id="666" name="積立金平均値テキスト"/>
        <xdr:cNvSpPr txBox="1"/>
      </xdr:nvSpPr>
      <xdr:spPr>
        <a:xfrm>
          <a:off x="16370300" y="16577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6,388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139740</xdr:rowOff>
    </xdr:from>
    <xdr:to>
      <xdr:col>23</xdr:col>
      <xdr:colOff>568325</xdr:colOff>
      <xdr:row>97</xdr:row>
      <xdr:rowOff>69890</xdr:rowOff>
    </xdr:to>
    <xdr:sp macro="" textlink="">
      <xdr:nvSpPr>
        <xdr:cNvPr id="667" name="フローチャート : 判断 666"/>
        <xdr:cNvSpPr/>
      </xdr:nvSpPr>
      <xdr:spPr>
        <a:xfrm>
          <a:off x="162687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50135</xdr:rowOff>
    </xdr:from>
    <xdr:to>
      <xdr:col>22</xdr:col>
      <xdr:colOff>365125</xdr:colOff>
      <xdr:row>97</xdr:row>
      <xdr:rowOff>119492</xdr:rowOff>
    </xdr:to>
    <xdr:cxnSp macro="">
      <xdr:nvCxnSpPr>
        <xdr:cNvPr id="668" name="直線コネクタ 667"/>
        <xdr:cNvCxnSpPr/>
      </xdr:nvCxnSpPr>
      <xdr:spPr>
        <a:xfrm>
          <a:off x="14592300" y="16680785"/>
          <a:ext cx="889000" cy="6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121362</xdr:rowOff>
    </xdr:from>
    <xdr:to>
      <xdr:col>22</xdr:col>
      <xdr:colOff>415925</xdr:colOff>
      <xdr:row>97</xdr:row>
      <xdr:rowOff>51512</xdr:rowOff>
    </xdr:to>
    <xdr:sp macro="" textlink="">
      <xdr:nvSpPr>
        <xdr:cNvPr id="669" name="フローチャート : 判断 668"/>
        <xdr:cNvSpPr/>
      </xdr:nvSpPr>
      <xdr:spPr>
        <a:xfrm>
          <a:off x="15430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95</xdr:row>
      <xdr:rowOff>68039</xdr:rowOff>
    </xdr:from>
    <xdr:ext cx="469744" cy="259045"/>
    <xdr:sp macro="" textlink="">
      <xdr:nvSpPr>
        <xdr:cNvPr id="670" name="テキスト ボックス 669"/>
        <xdr:cNvSpPr txBox="1"/>
      </xdr:nvSpPr>
      <xdr:spPr>
        <a:xfrm>
          <a:off x="15246427" y="1635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49905</xdr:rowOff>
    </xdr:from>
    <xdr:to>
      <xdr:col>21</xdr:col>
      <xdr:colOff>161925</xdr:colOff>
      <xdr:row>97</xdr:row>
      <xdr:rowOff>50135</xdr:rowOff>
    </xdr:to>
    <xdr:cxnSp macro="">
      <xdr:nvCxnSpPr>
        <xdr:cNvPr id="671" name="直線コネクタ 670"/>
        <xdr:cNvCxnSpPr/>
      </xdr:nvCxnSpPr>
      <xdr:spPr>
        <a:xfrm>
          <a:off x="13703300" y="16509105"/>
          <a:ext cx="889000" cy="17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165298</xdr:rowOff>
    </xdr:from>
    <xdr:to>
      <xdr:col>21</xdr:col>
      <xdr:colOff>212725</xdr:colOff>
      <xdr:row>97</xdr:row>
      <xdr:rowOff>95448</xdr:rowOff>
    </xdr:to>
    <xdr:sp macro="" textlink="">
      <xdr:nvSpPr>
        <xdr:cNvPr id="672" name="フローチャート : 判断 671"/>
        <xdr:cNvSpPr/>
      </xdr:nvSpPr>
      <xdr:spPr>
        <a:xfrm>
          <a:off x="14541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95</xdr:row>
      <xdr:rowOff>111975</xdr:rowOff>
    </xdr:from>
    <xdr:ext cx="469744" cy="259045"/>
    <xdr:sp macro="" textlink="">
      <xdr:nvSpPr>
        <xdr:cNvPr id="673" name="テキスト ボックス 672"/>
        <xdr:cNvSpPr txBox="1"/>
      </xdr:nvSpPr>
      <xdr:spPr>
        <a:xfrm>
          <a:off x="14357427"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49905</xdr:rowOff>
    </xdr:from>
    <xdr:to>
      <xdr:col>19</xdr:col>
      <xdr:colOff>644525</xdr:colOff>
      <xdr:row>96</xdr:row>
      <xdr:rowOff>144318</xdr:rowOff>
    </xdr:to>
    <xdr:cxnSp macro="">
      <xdr:nvCxnSpPr>
        <xdr:cNvPr id="674" name="直線コネクタ 673"/>
        <xdr:cNvCxnSpPr/>
      </xdr:nvCxnSpPr>
      <xdr:spPr>
        <a:xfrm flipV="1">
          <a:off x="12814300" y="16509105"/>
          <a:ext cx="889000" cy="94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105542</xdr:rowOff>
    </xdr:from>
    <xdr:to>
      <xdr:col>20</xdr:col>
      <xdr:colOff>9525</xdr:colOff>
      <xdr:row>97</xdr:row>
      <xdr:rowOff>35692</xdr:rowOff>
    </xdr:to>
    <xdr:sp macro="" textlink="">
      <xdr:nvSpPr>
        <xdr:cNvPr id="675" name="フローチャート : 判断 674"/>
        <xdr:cNvSpPr/>
      </xdr:nvSpPr>
      <xdr:spPr>
        <a:xfrm>
          <a:off x="13652500" y="1656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26819</xdr:rowOff>
    </xdr:from>
    <xdr:ext cx="469744" cy="259045"/>
    <xdr:sp macro="" textlink="">
      <xdr:nvSpPr>
        <xdr:cNvPr id="676" name="テキスト ボックス 675"/>
        <xdr:cNvSpPr txBox="1"/>
      </xdr:nvSpPr>
      <xdr:spPr>
        <a:xfrm>
          <a:off x="13468427" y="16657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157572</xdr:rowOff>
    </xdr:from>
    <xdr:to>
      <xdr:col>18</xdr:col>
      <xdr:colOff>492125</xdr:colOff>
      <xdr:row>97</xdr:row>
      <xdr:rowOff>87722</xdr:rowOff>
    </xdr:to>
    <xdr:sp macro="" textlink="">
      <xdr:nvSpPr>
        <xdr:cNvPr id="677" name="フローチャート : 判断 676"/>
        <xdr:cNvSpPr/>
      </xdr:nvSpPr>
      <xdr:spPr>
        <a:xfrm>
          <a:off x="12763500" y="1661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78849</xdr:rowOff>
    </xdr:from>
    <xdr:ext cx="469744" cy="259045"/>
    <xdr:sp macro="" textlink="">
      <xdr:nvSpPr>
        <xdr:cNvPr id="678" name="テキスト ボックス 677"/>
        <xdr:cNvSpPr txBox="1"/>
      </xdr:nvSpPr>
      <xdr:spPr>
        <a:xfrm>
          <a:off x="12579427" y="16709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49535</xdr:rowOff>
    </xdr:from>
    <xdr:to>
      <xdr:col>23</xdr:col>
      <xdr:colOff>568325</xdr:colOff>
      <xdr:row>96</xdr:row>
      <xdr:rowOff>151135</xdr:rowOff>
    </xdr:to>
    <xdr:sp macro="" textlink="">
      <xdr:nvSpPr>
        <xdr:cNvPr id="684" name="円/楕円 683"/>
        <xdr:cNvSpPr/>
      </xdr:nvSpPr>
      <xdr:spPr>
        <a:xfrm>
          <a:off x="16268700" y="1650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72412</xdr:rowOff>
    </xdr:from>
    <xdr:ext cx="469744" cy="259045"/>
    <xdr:sp macro="" textlink="">
      <xdr:nvSpPr>
        <xdr:cNvPr id="685" name="積立金該当値テキスト"/>
        <xdr:cNvSpPr txBox="1"/>
      </xdr:nvSpPr>
      <xdr:spPr>
        <a:xfrm>
          <a:off x="16370300" y="16360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8,361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68692</xdr:rowOff>
    </xdr:from>
    <xdr:to>
      <xdr:col>22</xdr:col>
      <xdr:colOff>415925</xdr:colOff>
      <xdr:row>97</xdr:row>
      <xdr:rowOff>170292</xdr:rowOff>
    </xdr:to>
    <xdr:sp macro="" textlink="">
      <xdr:nvSpPr>
        <xdr:cNvPr id="686" name="円/楕円 685"/>
        <xdr:cNvSpPr/>
      </xdr:nvSpPr>
      <xdr:spPr>
        <a:xfrm>
          <a:off x="15430500" y="1669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97</xdr:row>
      <xdr:rowOff>161419</xdr:rowOff>
    </xdr:from>
    <xdr:ext cx="469744" cy="259045"/>
    <xdr:sp macro="" textlink="">
      <xdr:nvSpPr>
        <xdr:cNvPr id="687" name="テキスト ボックス 686"/>
        <xdr:cNvSpPr txBox="1"/>
      </xdr:nvSpPr>
      <xdr:spPr>
        <a:xfrm>
          <a:off x="15246427" y="16792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170785</xdr:rowOff>
    </xdr:from>
    <xdr:to>
      <xdr:col>21</xdr:col>
      <xdr:colOff>212725</xdr:colOff>
      <xdr:row>97</xdr:row>
      <xdr:rowOff>100935</xdr:rowOff>
    </xdr:to>
    <xdr:sp macro="" textlink="">
      <xdr:nvSpPr>
        <xdr:cNvPr id="688" name="円/楕円 687"/>
        <xdr:cNvSpPr/>
      </xdr:nvSpPr>
      <xdr:spPr>
        <a:xfrm>
          <a:off x="14541500" y="166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97</xdr:row>
      <xdr:rowOff>92062</xdr:rowOff>
    </xdr:from>
    <xdr:ext cx="469744" cy="259045"/>
    <xdr:sp macro="" textlink="">
      <xdr:nvSpPr>
        <xdr:cNvPr id="689" name="テキスト ボックス 688"/>
        <xdr:cNvSpPr txBox="1"/>
      </xdr:nvSpPr>
      <xdr:spPr>
        <a:xfrm>
          <a:off x="14357427" y="16722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5,709</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170555</xdr:rowOff>
    </xdr:from>
    <xdr:to>
      <xdr:col>20</xdr:col>
      <xdr:colOff>9525</xdr:colOff>
      <xdr:row>96</xdr:row>
      <xdr:rowOff>100705</xdr:rowOff>
    </xdr:to>
    <xdr:sp macro="" textlink="">
      <xdr:nvSpPr>
        <xdr:cNvPr id="690" name="円/楕円 689"/>
        <xdr:cNvSpPr/>
      </xdr:nvSpPr>
      <xdr:spPr>
        <a:xfrm>
          <a:off x="13652500" y="1645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117232</xdr:rowOff>
    </xdr:from>
    <xdr:ext cx="469744" cy="259045"/>
    <xdr:sp macro="" textlink="">
      <xdr:nvSpPr>
        <xdr:cNvPr id="691" name="テキスト ボックス 690"/>
        <xdr:cNvSpPr txBox="1"/>
      </xdr:nvSpPr>
      <xdr:spPr>
        <a:xfrm>
          <a:off x="13468427" y="16233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93518</xdr:rowOff>
    </xdr:from>
    <xdr:to>
      <xdr:col>18</xdr:col>
      <xdr:colOff>492125</xdr:colOff>
      <xdr:row>97</xdr:row>
      <xdr:rowOff>23668</xdr:rowOff>
    </xdr:to>
    <xdr:sp macro="" textlink="">
      <xdr:nvSpPr>
        <xdr:cNvPr id="692" name="円/楕円 691"/>
        <xdr:cNvSpPr/>
      </xdr:nvSpPr>
      <xdr:spPr>
        <a:xfrm>
          <a:off x="12763500" y="16552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95</xdr:row>
      <xdr:rowOff>40195</xdr:rowOff>
    </xdr:from>
    <xdr:ext cx="469744" cy="259045"/>
    <xdr:sp macro="" textlink="">
      <xdr:nvSpPr>
        <xdr:cNvPr id="693" name="テキスト ボックス 692"/>
        <xdr:cNvSpPr txBox="1"/>
      </xdr:nvSpPr>
      <xdr:spPr>
        <a:xfrm>
          <a:off x="12579427" y="16327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7,399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38953</xdr:rowOff>
    </xdr:from>
    <xdr:to>
      <xdr:col>32</xdr:col>
      <xdr:colOff>186689</xdr:colOff>
      <xdr:row>39</xdr:row>
      <xdr:rowOff>98878</xdr:rowOff>
    </xdr:to>
    <xdr:cxnSp macro="">
      <xdr:nvCxnSpPr>
        <xdr:cNvPr id="719" name="直線コネクタ 718"/>
        <xdr:cNvCxnSpPr/>
      </xdr:nvCxnSpPr>
      <xdr:spPr>
        <a:xfrm flipV="1">
          <a:off x="22159595" y="5182453"/>
          <a:ext cx="1269" cy="1602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157080</xdr:rowOff>
    </xdr:from>
    <xdr:ext cx="469744" cy="259045"/>
    <xdr:sp macro="" textlink="">
      <xdr:nvSpPr>
        <xdr:cNvPr id="722" name="投資及び出資金最大値テキスト"/>
        <xdr:cNvSpPr txBox="1"/>
      </xdr:nvSpPr>
      <xdr:spPr>
        <a:xfrm>
          <a:off x="22212300" y="4957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9,817</a:t>
          </a:r>
          <a:endParaRPr kumimoji="1" lang="ja-JP" altLang="en-US" sz="1000" b="1">
            <a:latin typeface="ＭＳ Ｐゴシック"/>
          </a:endParaRPr>
        </a:p>
      </xdr:txBody>
    </xdr:sp>
    <xdr:clientData/>
  </xdr:oneCellAnchor>
  <xdr:twoCellAnchor>
    <xdr:from>
      <xdr:col>32</xdr:col>
      <xdr:colOff>98425</xdr:colOff>
      <xdr:row>30</xdr:row>
      <xdr:rowOff>38953</xdr:rowOff>
    </xdr:from>
    <xdr:to>
      <xdr:col>32</xdr:col>
      <xdr:colOff>276225</xdr:colOff>
      <xdr:row>30</xdr:row>
      <xdr:rowOff>38953</xdr:rowOff>
    </xdr:to>
    <xdr:cxnSp macro="">
      <xdr:nvCxnSpPr>
        <xdr:cNvPr id="723" name="直線コネクタ 722"/>
        <xdr:cNvCxnSpPr/>
      </xdr:nvCxnSpPr>
      <xdr:spPr>
        <a:xfrm>
          <a:off x="22072600" y="5182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4" name="直線コネクタ 72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102143</xdr:rowOff>
    </xdr:from>
    <xdr:ext cx="469744" cy="259045"/>
    <xdr:sp macro="" textlink="">
      <xdr:nvSpPr>
        <xdr:cNvPr id="725" name="投資及び出資金平均値テキスト"/>
        <xdr:cNvSpPr txBox="1"/>
      </xdr:nvSpPr>
      <xdr:spPr>
        <a:xfrm>
          <a:off x="22212300" y="6274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79266</xdr:rowOff>
    </xdr:from>
    <xdr:to>
      <xdr:col>32</xdr:col>
      <xdr:colOff>238125</xdr:colOff>
      <xdr:row>38</xdr:row>
      <xdr:rowOff>9416</xdr:rowOff>
    </xdr:to>
    <xdr:sp macro="" textlink="">
      <xdr:nvSpPr>
        <xdr:cNvPr id="726" name="フローチャート : 判断 725"/>
        <xdr:cNvSpPr/>
      </xdr:nvSpPr>
      <xdr:spPr>
        <a:xfrm>
          <a:off x="22110700" y="642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7" name="直線コネクタ 72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91186</xdr:rowOff>
    </xdr:from>
    <xdr:to>
      <xdr:col>31</xdr:col>
      <xdr:colOff>85725</xdr:colOff>
      <xdr:row>38</xdr:row>
      <xdr:rowOff>21336</xdr:rowOff>
    </xdr:to>
    <xdr:sp macro="" textlink="">
      <xdr:nvSpPr>
        <xdr:cNvPr id="728" name="フローチャート : 判断 727"/>
        <xdr:cNvSpPr/>
      </xdr:nvSpPr>
      <xdr:spPr>
        <a:xfrm>
          <a:off x="21272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37863</xdr:rowOff>
    </xdr:from>
    <xdr:ext cx="469744" cy="259045"/>
    <xdr:sp macro="" textlink="">
      <xdr:nvSpPr>
        <xdr:cNvPr id="729" name="テキスト ボックス 728"/>
        <xdr:cNvSpPr txBox="1"/>
      </xdr:nvSpPr>
      <xdr:spPr>
        <a:xfrm>
          <a:off x="21088427" y="621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0" name="直線コネクタ 72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1" name="フローチャート : 判断 730"/>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14676</xdr:rowOff>
    </xdr:from>
    <xdr:ext cx="378565" cy="259045"/>
    <xdr:sp macro="" textlink="">
      <xdr:nvSpPr>
        <xdr:cNvPr id="732" name="テキスト ボックス 731"/>
        <xdr:cNvSpPr txBox="1"/>
      </xdr:nvSpPr>
      <xdr:spPr>
        <a:xfrm>
          <a:off x="20245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3" name="直線コネクタ 73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4" name="フローチャート : 判断 733"/>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9288</xdr:rowOff>
    </xdr:from>
    <xdr:ext cx="378565" cy="259045"/>
    <xdr:sp macro="" textlink="">
      <xdr:nvSpPr>
        <xdr:cNvPr id="735" name="テキスト ボックス 734"/>
        <xdr:cNvSpPr txBox="1"/>
      </xdr:nvSpPr>
      <xdr:spPr>
        <a:xfrm>
          <a:off x="19356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6" name="フローチャート : 判断 735"/>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10105</xdr:rowOff>
    </xdr:from>
    <xdr:ext cx="378565" cy="259045"/>
    <xdr:sp macro="" textlink="">
      <xdr:nvSpPr>
        <xdr:cNvPr id="737" name="テキスト ボックス 736"/>
        <xdr:cNvSpPr txBox="1"/>
      </xdr:nvSpPr>
      <xdr:spPr>
        <a:xfrm>
          <a:off x="18467017" y="635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3" name="円/楕円 74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4"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5" name="円/楕円 74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6" name="テキスト ボックス 745"/>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7" name="円/楕円 74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8" name="テキスト ボックス 747"/>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9" name="円/楕円 74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0" name="テキスト ボックス 749"/>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1" name="円/楕円 75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2" name="テキスト ボックス 751"/>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3" name="直線コネクタ 76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4" name="テキスト ボックス 76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5" name="直線コネクタ 76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6" name="テキスト ボックス 76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7" name="直線コネクタ 76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68" name="テキスト ボックス 76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69" name="直線コネクタ 76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0" name="テキスト ボックス 76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1" name="直線コネクタ 77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2" name="テキスト ボックス 77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3" name="直線コネクタ 77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4" name="テキスト ボックス 77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5" name="直線コネクタ 77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6" name="テキスト ボックス 77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131111</xdr:rowOff>
    </xdr:from>
    <xdr:to>
      <xdr:col>32</xdr:col>
      <xdr:colOff>186689</xdr:colOff>
      <xdr:row>59</xdr:row>
      <xdr:rowOff>97866</xdr:rowOff>
    </xdr:to>
    <xdr:cxnSp macro="">
      <xdr:nvCxnSpPr>
        <xdr:cNvPr id="778" name="直線コネクタ 777"/>
        <xdr:cNvCxnSpPr/>
      </xdr:nvCxnSpPr>
      <xdr:spPr>
        <a:xfrm flipV="1">
          <a:off x="22159595" y="8703611"/>
          <a:ext cx="1269" cy="1509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101693</xdr:rowOff>
    </xdr:from>
    <xdr:ext cx="313932" cy="259045"/>
    <xdr:sp macro="" textlink="">
      <xdr:nvSpPr>
        <xdr:cNvPr id="779" name="貸付金最小値テキスト"/>
        <xdr:cNvSpPr txBox="1"/>
      </xdr:nvSpPr>
      <xdr:spPr>
        <a:xfrm>
          <a:off x="22212300" y="10217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32</xdr:col>
      <xdr:colOff>98425</xdr:colOff>
      <xdr:row>59</xdr:row>
      <xdr:rowOff>97866</xdr:rowOff>
    </xdr:from>
    <xdr:to>
      <xdr:col>32</xdr:col>
      <xdr:colOff>276225</xdr:colOff>
      <xdr:row>59</xdr:row>
      <xdr:rowOff>97866</xdr:rowOff>
    </xdr:to>
    <xdr:cxnSp macro="">
      <xdr:nvCxnSpPr>
        <xdr:cNvPr id="780" name="直線コネクタ 779"/>
        <xdr:cNvCxnSpPr/>
      </xdr:nvCxnSpPr>
      <xdr:spPr>
        <a:xfrm>
          <a:off x="22072600" y="10213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77788</xdr:rowOff>
    </xdr:from>
    <xdr:ext cx="534377" cy="259045"/>
    <xdr:sp macro="" textlink="">
      <xdr:nvSpPr>
        <xdr:cNvPr id="781" name="貸付金最大値テキスト"/>
        <xdr:cNvSpPr txBox="1"/>
      </xdr:nvSpPr>
      <xdr:spPr>
        <a:xfrm>
          <a:off x="22212300" y="847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46,263</a:t>
          </a:r>
          <a:endParaRPr kumimoji="1" lang="ja-JP" altLang="en-US" sz="1000" b="1">
            <a:latin typeface="ＭＳ Ｐゴシック"/>
          </a:endParaRPr>
        </a:p>
      </xdr:txBody>
    </xdr:sp>
    <xdr:clientData/>
  </xdr:oneCellAnchor>
  <xdr:twoCellAnchor>
    <xdr:from>
      <xdr:col>32</xdr:col>
      <xdr:colOff>98425</xdr:colOff>
      <xdr:row>50</xdr:row>
      <xdr:rowOff>131111</xdr:rowOff>
    </xdr:from>
    <xdr:to>
      <xdr:col>32</xdr:col>
      <xdr:colOff>276225</xdr:colOff>
      <xdr:row>50</xdr:row>
      <xdr:rowOff>131111</xdr:rowOff>
    </xdr:to>
    <xdr:cxnSp macro="">
      <xdr:nvCxnSpPr>
        <xdr:cNvPr id="782" name="直線コネクタ 781"/>
        <xdr:cNvCxnSpPr/>
      </xdr:nvCxnSpPr>
      <xdr:spPr>
        <a:xfrm>
          <a:off x="22072600" y="8703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65111</xdr:rowOff>
    </xdr:from>
    <xdr:to>
      <xdr:col>32</xdr:col>
      <xdr:colOff>187325</xdr:colOff>
      <xdr:row>59</xdr:row>
      <xdr:rowOff>73275</xdr:rowOff>
    </xdr:to>
    <xdr:cxnSp macro="">
      <xdr:nvCxnSpPr>
        <xdr:cNvPr id="783" name="直線コネクタ 782"/>
        <xdr:cNvCxnSpPr/>
      </xdr:nvCxnSpPr>
      <xdr:spPr>
        <a:xfrm>
          <a:off x="21323300" y="10180661"/>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156452</xdr:rowOff>
    </xdr:from>
    <xdr:ext cx="469744" cy="259045"/>
    <xdr:sp macro="" textlink="">
      <xdr:nvSpPr>
        <xdr:cNvPr id="784" name="貸付金平均値テキスト"/>
        <xdr:cNvSpPr txBox="1"/>
      </xdr:nvSpPr>
      <xdr:spPr>
        <a:xfrm>
          <a:off x="22212300" y="97576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7,882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133575</xdr:rowOff>
    </xdr:from>
    <xdr:to>
      <xdr:col>32</xdr:col>
      <xdr:colOff>238125</xdr:colOff>
      <xdr:row>58</xdr:row>
      <xdr:rowOff>63725</xdr:rowOff>
    </xdr:to>
    <xdr:sp macro="" textlink="">
      <xdr:nvSpPr>
        <xdr:cNvPr id="785" name="フローチャート : 判断 784"/>
        <xdr:cNvSpPr/>
      </xdr:nvSpPr>
      <xdr:spPr>
        <a:xfrm>
          <a:off x="22110700" y="990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61584</xdr:rowOff>
    </xdr:from>
    <xdr:to>
      <xdr:col>31</xdr:col>
      <xdr:colOff>34925</xdr:colOff>
      <xdr:row>59</xdr:row>
      <xdr:rowOff>65111</xdr:rowOff>
    </xdr:to>
    <xdr:cxnSp macro="">
      <xdr:nvCxnSpPr>
        <xdr:cNvPr id="786" name="直線コネクタ 785"/>
        <xdr:cNvCxnSpPr/>
      </xdr:nvCxnSpPr>
      <xdr:spPr>
        <a:xfrm>
          <a:off x="20434300" y="10177134"/>
          <a:ext cx="889000" cy="3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131714</xdr:rowOff>
    </xdr:from>
    <xdr:to>
      <xdr:col>31</xdr:col>
      <xdr:colOff>85725</xdr:colOff>
      <xdr:row>58</xdr:row>
      <xdr:rowOff>61864</xdr:rowOff>
    </xdr:to>
    <xdr:sp macro="" textlink="">
      <xdr:nvSpPr>
        <xdr:cNvPr id="787" name="フローチャート : 判断 786"/>
        <xdr:cNvSpPr/>
      </xdr:nvSpPr>
      <xdr:spPr>
        <a:xfrm>
          <a:off x="21272500" y="990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78391</xdr:rowOff>
    </xdr:from>
    <xdr:ext cx="469744" cy="259045"/>
    <xdr:sp macro="" textlink="">
      <xdr:nvSpPr>
        <xdr:cNvPr id="788" name="テキスト ボックス 787"/>
        <xdr:cNvSpPr txBox="1"/>
      </xdr:nvSpPr>
      <xdr:spPr>
        <a:xfrm>
          <a:off x="21088427" y="9679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7,939</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59298</xdr:rowOff>
    </xdr:from>
    <xdr:to>
      <xdr:col>29</xdr:col>
      <xdr:colOff>517525</xdr:colOff>
      <xdr:row>59</xdr:row>
      <xdr:rowOff>61584</xdr:rowOff>
    </xdr:to>
    <xdr:cxnSp macro="">
      <xdr:nvCxnSpPr>
        <xdr:cNvPr id="789" name="直線コネクタ 788"/>
        <xdr:cNvCxnSpPr/>
      </xdr:nvCxnSpPr>
      <xdr:spPr>
        <a:xfrm>
          <a:off x="19545300" y="1017484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106143</xdr:rowOff>
    </xdr:from>
    <xdr:to>
      <xdr:col>29</xdr:col>
      <xdr:colOff>568325</xdr:colOff>
      <xdr:row>58</xdr:row>
      <xdr:rowOff>36293</xdr:rowOff>
    </xdr:to>
    <xdr:sp macro="" textlink="">
      <xdr:nvSpPr>
        <xdr:cNvPr id="790" name="フローチャート : 判断 789"/>
        <xdr:cNvSpPr/>
      </xdr:nvSpPr>
      <xdr:spPr>
        <a:xfrm>
          <a:off x="20383500" y="987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52820</xdr:rowOff>
    </xdr:from>
    <xdr:ext cx="469744" cy="259045"/>
    <xdr:sp macro="" textlink="">
      <xdr:nvSpPr>
        <xdr:cNvPr id="791" name="テキスト ボックス 790"/>
        <xdr:cNvSpPr txBox="1"/>
      </xdr:nvSpPr>
      <xdr:spPr>
        <a:xfrm>
          <a:off x="20199427" y="965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44178</xdr:rowOff>
    </xdr:from>
    <xdr:to>
      <xdr:col>28</xdr:col>
      <xdr:colOff>314325</xdr:colOff>
      <xdr:row>59</xdr:row>
      <xdr:rowOff>59298</xdr:rowOff>
    </xdr:to>
    <xdr:cxnSp macro="">
      <xdr:nvCxnSpPr>
        <xdr:cNvPr id="792" name="直線コネクタ 791"/>
        <xdr:cNvCxnSpPr/>
      </xdr:nvCxnSpPr>
      <xdr:spPr>
        <a:xfrm>
          <a:off x="18656300" y="10159728"/>
          <a:ext cx="889000" cy="15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95856</xdr:rowOff>
    </xdr:from>
    <xdr:to>
      <xdr:col>28</xdr:col>
      <xdr:colOff>365125</xdr:colOff>
      <xdr:row>58</xdr:row>
      <xdr:rowOff>26006</xdr:rowOff>
    </xdr:to>
    <xdr:sp macro="" textlink="">
      <xdr:nvSpPr>
        <xdr:cNvPr id="793" name="フローチャート : 判断 792"/>
        <xdr:cNvSpPr/>
      </xdr:nvSpPr>
      <xdr:spPr>
        <a:xfrm>
          <a:off x="19494500" y="986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42533</xdr:rowOff>
    </xdr:from>
    <xdr:ext cx="469744" cy="259045"/>
    <xdr:sp macro="" textlink="">
      <xdr:nvSpPr>
        <xdr:cNvPr id="794" name="テキスト ボックス 793"/>
        <xdr:cNvSpPr txBox="1"/>
      </xdr:nvSpPr>
      <xdr:spPr>
        <a:xfrm>
          <a:off x="19310427" y="9643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62611</xdr:rowOff>
    </xdr:from>
    <xdr:to>
      <xdr:col>27</xdr:col>
      <xdr:colOff>161925</xdr:colOff>
      <xdr:row>57</xdr:row>
      <xdr:rowOff>164211</xdr:rowOff>
    </xdr:to>
    <xdr:sp macro="" textlink="">
      <xdr:nvSpPr>
        <xdr:cNvPr id="795" name="フローチャート : 判断 794"/>
        <xdr:cNvSpPr/>
      </xdr:nvSpPr>
      <xdr:spPr>
        <a:xfrm>
          <a:off x="18605500" y="983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56</xdr:row>
      <xdr:rowOff>9288</xdr:rowOff>
    </xdr:from>
    <xdr:ext cx="534377" cy="259045"/>
    <xdr:sp macro="" textlink="">
      <xdr:nvSpPr>
        <xdr:cNvPr id="796" name="テキスト ボックス 795"/>
        <xdr:cNvSpPr txBox="1"/>
      </xdr:nvSpPr>
      <xdr:spPr>
        <a:xfrm>
          <a:off x="18389111" y="961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7" name="テキスト ボックス 79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8" name="テキスト ボックス 79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9" name="テキスト ボックス 79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0" name="テキスト ボックス 79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1" name="テキスト ボックス 80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22475</xdr:rowOff>
    </xdr:from>
    <xdr:to>
      <xdr:col>32</xdr:col>
      <xdr:colOff>238125</xdr:colOff>
      <xdr:row>59</xdr:row>
      <xdr:rowOff>124075</xdr:rowOff>
    </xdr:to>
    <xdr:sp macro="" textlink="">
      <xdr:nvSpPr>
        <xdr:cNvPr id="802" name="円/楕円 801"/>
        <xdr:cNvSpPr/>
      </xdr:nvSpPr>
      <xdr:spPr>
        <a:xfrm>
          <a:off x="22110700" y="1013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108852</xdr:rowOff>
    </xdr:from>
    <xdr:ext cx="378565" cy="259045"/>
    <xdr:sp macro="" textlink="">
      <xdr:nvSpPr>
        <xdr:cNvPr id="803" name="貸付金該当値テキスト"/>
        <xdr:cNvSpPr txBox="1"/>
      </xdr:nvSpPr>
      <xdr:spPr>
        <a:xfrm>
          <a:off x="22212300" y="100529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14311</xdr:rowOff>
    </xdr:from>
    <xdr:to>
      <xdr:col>31</xdr:col>
      <xdr:colOff>85725</xdr:colOff>
      <xdr:row>59</xdr:row>
      <xdr:rowOff>115911</xdr:rowOff>
    </xdr:to>
    <xdr:sp macro="" textlink="">
      <xdr:nvSpPr>
        <xdr:cNvPr id="804" name="円/楕円 803"/>
        <xdr:cNvSpPr/>
      </xdr:nvSpPr>
      <xdr:spPr>
        <a:xfrm>
          <a:off x="21272500" y="101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107038</xdr:rowOff>
    </xdr:from>
    <xdr:ext cx="469744" cy="259045"/>
    <xdr:sp macro="" textlink="">
      <xdr:nvSpPr>
        <xdr:cNvPr id="805" name="テキスト ボックス 804"/>
        <xdr:cNvSpPr txBox="1"/>
      </xdr:nvSpPr>
      <xdr:spPr>
        <a:xfrm>
          <a:off x="21088427" y="1022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10784</xdr:rowOff>
    </xdr:from>
    <xdr:to>
      <xdr:col>29</xdr:col>
      <xdr:colOff>568325</xdr:colOff>
      <xdr:row>59</xdr:row>
      <xdr:rowOff>112384</xdr:rowOff>
    </xdr:to>
    <xdr:sp macro="" textlink="">
      <xdr:nvSpPr>
        <xdr:cNvPr id="806" name="円/楕円 805"/>
        <xdr:cNvSpPr/>
      </xdr:nvSpPr>
      <xdr:spPr>
        <a:xfrm>
          <a:off x="20383500" y="1012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103511</xdr:rowOff>
    </xdr:from>
    <xdr:ext cx="469744" cy="259045"/>
    <xdr:sp macro="" textlink="">
      <xdr:nvSpPr>
        <xdr:cNvPr id="807" name="テキスト ボックス 806"/>
        <xdr:cNvSpPr txBox="1"/>
      </xdr:nvSpPr>
      <xdr:spPr>
        <a:xfrm>
          <a:off x="20199427" y="10219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8498</xdr:rowOff>
    </xdr:from>
    <xdr:to>
      <xdr:col>28</xdr:col>
      <xdr:colOff>365125</xdr:colOff>
      <xdr:row>59</xdr:row>
      <xdr:rowOff>110098</xdr:rowOff>
    </xdr:to>
    <xdr:sp macro="" textlink="">
      <xdr:nvSpPr>
        <xdr:cNvPr id="808" name="円/楕円 807"/>
        <xdr:cNvSpPr/>
      </xdr:nvSpPr>
      <xdr:spPr>
        <a:xfrm>
          <a:off x="19494500" y="1012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101225</xdr:rowOff>
    </xdr:from>
    <xdr:ext cx="469744" cy="259045"/>
    <xdr:sp macro="" textlink="">
      <xdr:nvSpPr>
        <xdr:cNvPr id="809" name="テキスト ボックス 808"/>
        <xdr:cNvSpPr txBox="1"/>
      </xdr:nvSpPr>
      <xdr:spPr>
        <a:xfrm>
          <a:off x="19310427" y="1021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164828</xdr:rowOff>
    </xdr:from>
    <xdr:to>
      <xdr:col>27</xdr:col>
      <xdr:colOff>161925</xdr:colOff>
      <xdr:row>59</xdr:row>
      <xdr:rowOff>94978</xdr:rowOff>
    </xdr:to>
    <xdr:sp macro="" textlink="">
      <xdr:nvSpPr>
        <xdr:cNvPr id="810" name="円/楕円 809"/>
        <xdr:cNvSpPr/>
      </xdr:nvSpPr>
      <xdr:spPr>
        <a:xfrm>
          <a:off x="18605500" y="1010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86105</xdr:rowOff>
    </xdr:from>
    <xdr:ext cx="469744" cy="259045"/>
    <xdr:sp macro="" textlink="">
      <xdr:nvSpPr>
        <xdr:cNvPr id="811" name="テキスト ボックス 810"/>
        <xdr:cNvSpPr txBox="1"/>
      </xdr:nvSpPr>
      <xdr:spPr>
        <a:xfrm>
          <a:off x="18421427" y="10201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2" name="正方形/長方形 81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3" name="正方形/長方形 81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4" name="正方形/長方形 81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5" name="正方形/長方形 81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6" name="正方形/長方形 81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7" name="正方形/長方形 81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8" name="正方形/長方形 81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9" name="正方形/長方形 81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0" name="テキスト ボックス 81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1" name="直線コネクタ 82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2" name="テキスト ボックス 821"/>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3" name="直線コネクタ 822"/>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4" name="テキスト ボックス 823"/>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5" name="直線コネクタ 824"/>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6" name="テキスト ボックス 825"/>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7" name="直線コネクタ 826"/>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8" name="テキスト ボックス 827"/>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29" name="直線コネクタ 828"/>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0" name="テキスト ボックス 829"/>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1" name="直線コネクタ 830"/>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21970</xdr:rowOff>
    </xdr:from>
    <xdr:ext cx="531299" cy="259045"/>
    <xdr:sp macro="" textlink="">
      <xdr:nvSpPr>
        <xdr:cNvPr id="832" name="テキスト ボックス 831"/>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3" name="直線コネクタ 832"/>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38299</xdr:rowOff>
    </xdr:from>
    <xdr:ext cx="531299" cy="259045"/>
    <xdr:sp macro="" textlink="">
      <xdr:nvSpPr>
        <xdr:cNvPr id="834" name="テキスト ボックス 833"/>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6" name="テキスト ボックス 835"/>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47640</xdr:rowOff>
    </xdr:from>
    <xdr:to>
      <xdr:col>32</xdr:col>
      <xdr:colOff>186689</xdr:colOff>
      <xdr:row>78</xdr:row>
      <xdr:rowOff>110407</xdr:rowOff>
    </xdr:to>
    <xdr:cxnSp macro="">
      <xdr:nvCxnSpPr>
        <xdr:cNvPr id="838" name="直線コネクタ 837"/>
        <xdr:cNvCxnSpPr/>
      </xdr:nvCxnSpPr>
      <xdr:spPr>
        <a:xfrm flipV="1">
          <a:off x="22159595" y="12220590"/>
          <a:ext cx="1269" cy="126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114234</xdr:rowOff>
    </xdr:from>
    <xdr:ext cx="534377" cy="259045"/>
    <xdr:sp macro="" textlink="">
      <xdr:nvSpPr>
        <xdr:cNvPr id="839" name="繰出金最小値テキスト"/>
        <xdr:cNvSpPr txBox="1"/>
      </xdr:nvSpPr>
      <xdr:spPr>
        <a:xfrm>
          <a:off x="22212300" y="1348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24,897</a:t>
          </a:r>
          <a:endParaRPr kumimoji="1" lang="ja-JP" altLang="en-US" sz="1000" b="1">
            <a:latin typeface="ＭＳ Ｐゴシック"/>
          </a:endParaRPr>
        </a:p>
      </xdr:txBody>
    </xdr:sp>
    <xdr:clientData/>
  </xdr:oneCellAnchor>
  <xdr:twoCellAnchor>
    <xdr:from>
      <xdr:col>32</xdr:col>
      <xdr:colOff>98425</xdr:colOff>
      <xdr:row>78</xdr:row>
      <xdr:rowOff>110407</xdr:rowOff>
    </xdr:from>
    <xdr:to>
      <xdr:col>32</xdr:col>
      <xdr:colOff>276225</xdr:colOff>
      <xdr:row>78</xdr:row>
      <xdr:rowOff>110407</xdr:rowOff>
    </xdr:to>
    <xdr:cxnSp macro="">
      <xdr:nvCxnSpPr>
        <xdr:cNvPr id="840" name="直線コネクタ 839"/>
        <xdr:cNvCxnSpPr/>
      </xdr:nvCxnSpPr>
      <xdr:spPr>
        <a:xfrm>
          <a:off x="22072600" y="13483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165767</xdr:rowOff>
    </xdr:from>
    <xdr:ext cx="534377" cy="259045"/>
    <xdr:sp macro="" textlink="">
      <xdr:nvSpPr>
        <xdr:cNvPr id="841" name="繰出金最大値テキスト"/>
        <xdr:cNvSpPr txBox="1"/>
      </xdr:nvSpPr>
      <xdr:spPr>
        <a:xfrm>
          <a:off x="22212300" y="1199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63,569</a:t>
          </a:r>
          <a:endParaRPr kumimoji="1" lang="ja-JP" altLang="en-US" sz="1000" b="1">
            <a:latin typeface="ＭＳ Ｐゴシック"/>
          </a:endParaRPr>
        </a:p>
      </xdr:txBody>
    </xdr:sp>
    <xdr:clientData/>
  </xdr:oneCellAnchor>
  <xdr:twoCellAnchor>
    <xdr:from>
      <xdr:col>32</xdr:col>
      <xdr:colOff>98425</xdr:colOff>
      <xdr:row>71</xdr:row>
      <xdr:rowOff>47640</xdr:rowOff>
    </xdr:from>
    <xdr:to>
      <xdr:col>32</xdr:col>
      <xdr:colOff>276225</xdr:colOff>
      <xdr:row>71</xdr:row>
      <xdr:rowOff>47640</xdr:rowOff>
    </xdr:to>
    <xdr:cxnSp macro="">
      <xdr:nvCxnSpPr>
        <xdr:cNvPr id="842" name="直線コネクタ 841"/>
        <xdr:cNvCxnSpPr/>
      </xdr:nvCxnSpPr>
      <xdr:spPr>
        <a:xfrm>
          <a:off x="22072600" y="12220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134573</xdr:rowOff>
    </xdr:from>
    <xdr:to>
      <xdr:col>32</xdr:col>
      <xdr:colOff>187325</xdr:colOff>
      <xdr:row>76</xdr:row>
      <xdr:rowOff>156649</xdr:rowOff>
    </xdr:to>
    <xdr:cxnSp macro="">
      <xdr:nvCxnSpPr>
        <xdr:cNvPr id="843" name="直線コネクタ 842"/>
        <xdr:cNvCxnSpPr/>
      </xdr:nvCxnSpPr>
      <xdr:spPr>
        <a:xfrm>
          <a:off x="21323300" y="13164773"/>
          <a:ext cx="838200" cy="22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54202</xdr:rowOff>
    </xdr:from>
    <xdr:ext cx="534377" cy="259045"/>
    <xdr:sp macro="" textlink="">
      <xdr:nvSpPr>
        <xdr:cNvPr id="844" name="繰出金平均値テキスト"/>
        <xdr:cNvSpPr txBox="1"/>
      </xdr:nvSpPr>
      <xdr:spPr>
        <a:xfrm>
          <a:off x="22212300" y="129129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36,263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31325</xdr:rowOff>
    </xdr:from>
    <xdr:to>
      <xdr:col>32</xdr:col>
      <xdr:colOff>238125</xdr:colOff>
      <xdr:row>76</xdr:row>
      <xdr:rowOff>132925</xdr:rowOff>
    </xdr:to>
    <xdr:sp macro="" textlink="">
      <xdr:nvSpPr>
        <xdr:cNvPr id="845" name="フローチャート : 判断 844"/>
        <xdr:cNvSpPr/>
      </xdr:nvSpPr>
      <xdr:spPr>
        <a:xfrm>
          <a:off x="22110700" y="13061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134573</xdr:rowOff>
    </xdr:from>
    <xdr:to>
      <xdr:col>31</xdr:col>
      <xdr:colOff>34925</xdr:colOff>
      <xdr:row>77</xdr:row>
      <xdr:rowOff>47182</xdr:rowOff>
    </xdr:to>
    <xdr:cxnSp macro="">
      <xdr:nvCxnSpPr>
        <xdr:cNvPr id="846" name="直線コネクタ 845"/>
        <xdr:cNvCxnSpPr/>
      </xdr:nvCxnSpPr>
      <xdr:spPr>
        <a:xfrm flipV="1">
          <a:off x="20434300" y="13164773"/>
          <a:ext cx="889000" cy="84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35897</xdr:rowOff>
    </xdr:from>
    <xdr:to>
      <xdr:col>31</xdr:col>
      <xdr:colOff>85725</xdr:colOff>
      <xdr:row>76</xdr:row>
      <xdr:rowOff>137497</xdr:rowOff>
    </xdr:to>
    <xdr:sp macro="" textlink="">
      <xdr:nvSpPr>
        <xdr:cNvPr id="847" name="フローチャート : 判断 846"/>
        <xdr:cNvSpPr/>
      </xdr:nvSpPr>
      <xdr:spPr>
        <a:xfrm>
          <a:off x="21272500" y="13066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154025</xdr:rowOff>
    </xdr:from>
    <xdr:ext cx="534377" cy="259045"/>
    <xdr:sp macro="" textlink="">
      <xdr:nvSpPr>
        <xdr:cNvPr id="848" name="テキスト ボックス 847"/>
        <xdr:cNvSpPr txBox="1"/>
      </xdr:nvSpPr>
      <xdr:spPr>
        <a:xfrm>
          <a:off x="21056111" y="1284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36,123</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47182</xdr:rowOff>
    </xdr:from>
    <xdr:to>
      <xdr:col>29</xdr:col>
      <xdr:colOff>517525</xdr:colOff>
      <xdr:row>77</xdr:row>
      <xdr:rowOff>82093</xdr:rowOff>
    </xdr:to>
    <xdr:cxnSp macro="">
      <xdr:nvCxnSpPr>
        <xdr:cNvPr id="849" name="直線コネクタ 848"/>
        <xdr:cNvCxnSpPr/>
      </xdr:nvCxnSpPr>
      <xdr:spPr>
        <a:xfrm flipV="1">
          <a:off x="19545300" y="13248832"/>
          <a:ext cx="889000" cy="3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74433</xdr:rowOff>
    </xdr:from>
    <xdr:to>
      <xdr:col>29</xdr:col>
      <xdr:colOff>568325</xdr:colOff>
      <xdr:row>77</xdr:row>
      <xdr:rowOff>4583</xdr:rowOff>
    </xdr:to>
    <xdr:sp macro="" textlink="">
      <xdr:nvSpPr>
        <xdr:cNvPr id="850" name="フローチャート : 判断 849"/>
        <xdr:cNvSpPr/>
      </xdr:nvSpPr>
      <xdr:spPr>
        <a:xfrm>
          <a:off x="20383500" y="1310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21110</xdr:rowOff>
    </xdr:from>
    <xdr:ext cx="534377" cy="259045"/>
    <xdr:sp macro="" textlink="">
      <xdr:nvSpPr>
        <xdr:cNvPr id="851" name="テキスト ボックス 850"/>
        <xdr:cNvSpPr txBox="1"/>
      </xdr:nvSpPr>
      <xdr:spPr>
        <a:xfrm>
          <a:off x="20167111" y="1287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82093</xdr:rowOff>
    </xdr:from>
    <xdr:to>
      <xdr:col>28</xdr:col>
      <xdr:colOff>314325</xdr:colOff>
      <xdr:row>77</xdr:row>
      <xdr:rowOff>155670</xdr:rowOff>
    </xdr:to>
    <xdr:cxnSp macro="">
      <xdr:nvCxnSpPr>
        <xdr:cNvPr id="852" name="直線コネクタ 851"/>
        <xdr:cNvCxnSpPr/>
      </xdr:nvCxnSpPr>
      <xdr:spPr>
        <a:xfrm flipV="1">
          <a:off x="18656300" y="13283743"/>
          <a:ext cx="889000" cy="7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141478</xdr:rowOff>
    </xdr:from>
    <xdr:to>
      <xdr:col>28</xdr:col>
      <xdr:colOff>365125</xdr:colOff>
      <xdr:row>77</xdr:row>
      <xdr:rowOff>71628</xdr:rowOff>
    </xdr:to>
    <xdr:sp macro="" textlink="">
      <xdr:nvSpPr>
        <xdr:cNvPr id="853" name="フローチャート : 判断 852"/>
        <xdr:cNvSpPr/>
      </xdr:nvSpPr>
      <xdr:spPr>
        <a:xfrm>
          <a:off x="19494500" y="131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88155</xdr:rowOff>
    </xdr:from>
    <xdr:ext cx="534377" cy="259045"/>
    <xdr:sp macro="" textlink="">
      <xdr:nvSpPr>
        <xdr:cNvPr id="854" name="テキスト ボックス 853"/>
        <xdr:cNvSpPr txBox="1"/>
      </xdr:nvSpPr>
      <xdr:spPr>
        <a:xfrm>
          <a:off x="19278111" y="1294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110192</xdr:rowOff>
    </xdr:from>
    <xdr:to>
      <xdr:col>27</xdr:col>
      <xdr:colOff>161925</xdr:colOff>
      <xdr:row>77</xdr:row>
      <xdr:rowOff>40342</xdr:rowOff>
    </xdr:to>
    <xdr:sp macro="" textlink="">
      <xdr:nvSpPr>
        <xdr:cNvPr id="855" name="フローチャート : 判断 854"/>
        <xdr:cNvSpPr/>
      </xdr:nvSpPr>
      <xdr:spPr>
        <a:xfrm>
          <a:off x="18605500" y="1314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56869</xdr:rowOff>
    </xdr:from>
    <xdr:ext cx="534377" cy="259045"/>
    <xdr:sp macro="" textlink="">
      <xdr:nvSpPr>
        <xdr:cNvPr id="856" name="テキスト ボックス 855"/>
        <xdr:cNvSpPr txBox="1"/>
      </xdr:nvSpPr>
      <xdr:spPr>
        <a:xfrm>
          <a:off x="18389111" y="1291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105849</xdr:rowOff>
    </xdr:from>
    <xdr:to>
      <xdr:col>32</xdr:col>
      <xdr:colOff>238125</xdr:colOff>
      <xdr:row>77</xdr:row>
      <xdr:rowOff>35999</xdr:rowOff>
    </xdr:to>
    <xdr:sp macro="" textlink="">
      <xdr:nvSpPr>
        <xdr:cNvPr id="862" name="円/楕円 861"/>
        <xdr:cNvSpPr/>
      </xdr:nvSpPr>
      <xdr:spPr>
        <a:xfrm>
          <a:off x="22110700" y="1313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84276</xdr:rowOff>
    </xdr:from>
    <xdr:ext cx="534377" cy="259045"/>
    <xdr:sp macro="" textlink="">
      <xdr:nvSpPr>
        <xdr:cNvPr id="863" name="繰出金該当値テキスト"/>
        <xdr:cNvSpPr txBox="1"/>
      </xdr:nvSpPr>
      <xdr:spPr>
        <a:xfrm>
          <a:off x="22212300" y="1311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33,981</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83773</xdr:rowOff>
    </xdr:from>
    <xdr:to>
      <xdr:col>31</xdr:col>
      <xdr:colOff>85725</xdr:colOff>
      <xdr:row>77</xdr:row>
      <xdr:rowOff>13923</xdr:rowOff>
    </xdr:to>
    <xdr:sp macro="" textlink="">
      <xdr:nvSpPr>
        <xdr:cNvPr id="864" name="円/楕円 863"/>
        <xdr:cNvSpPr/>
      </xdr:nvSpPr>
      <xdr:spPr>
        <a:xfrm>
          <a:off x="21272500" y="1311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5050</xdr:rowOff>
    </xdr:from>
    <xdr:ext cx="534377" cy="259045"/>
    <xdr:sp macro="" textlink="">
      <xdr:nvSpPr>
        <xdr:cNvPr id="865" name="テキスト ボックス 864"/>
        <xdr:cNvSpPr txBox="1"/>
      </xdr:nvSpPr>
      <xdr:spPr>
        <a:xfrm>
          <a:off x="21056111" y="1320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34,657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167832</xdr:rowOff>
    </xdr:from>
    <xdr:to>
      <xdr:col>29</xdr:col>
      <xdr:colOff>568325</xdr:colOff>
      <xdr:row>77</xdr:row>
      <xdr:rowOff>97982</xdr:rowOff>
    </xdr:to>
    <xdr:sp macro="" textlink="">
      <xdr:nvSpPr>
        <xdr:cNvPr id="866" name="円/楕円 865"/>
        <xdr:cNvSpPr/>
      </xdr:nvSpPr>
      <xdr:spPr>
        <a:xfrm>
          <a:off x="20383500" y="131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89109</xdr:rowOff>
    </xdr:from>
    <xdr:ext cx="534377" cy="259045"/>
    <xdr:sp macro="" textlink="">
      <xdr:nvSpPr>
        <xdr:cNvPr id="867" name="テキスト ボックス 866"/>
        <xdr:cNvSpPr txBox="1"/>
      </xdr:nvSpPr>
      <xdr:spPr>
        <a:xfrm>
          <a:off x="20167111" y="1329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32,083</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31293</xdr:rowOff>
    </xdr:from>
    <xdr:to>
      <xdr:col>28</xdr:col>
      <xdr:colOff>365125</xdr:colOff>
      <xdr:row>77</xdr:row>
      <xdr:rowOff>132893</xdr:rowOff>
    </xdr:to>
    <xdr:sp macro="" textlink="">
      <xdr:nvSpPr>
        <xdr:cNvPr id="868" name="円/楕円 867"/>
        <xdr:cNvSpPr/>
      </xdr:nvSpPr>
      <xdr:spPr>
        <a:xfrm>
          <a:off x="19494500" y="1323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124020</xdr:rowOff>
    </xdr:from>
    <xdr:ext cx="534377" cy="259045"/>
    <xdr:sp macro="" textlink="">
      <xdr:nvSpPr>
        <xdr:cNvPr id="869" name="テキスト ボックス 868"/>
        <xdr:cNvSpPr txBox="1"/>
      </xdr:nvSpPr>
      <xdr:spPr>
        <a:xfrm>
          <a:off x="19278111" y="13325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31,014</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104870</xdr:rowOff>
    </xdr:from>
    <xdr:to>
      <xdr:col>27</xdr:col>
      <xdr:colOff>161925</xdr:colOff>
      <xdr:row>78</xdr:row>
      <xdr:rowOff>35020</xdr:rowOff>
    </xdr:to>
    <xdr:sp macro="" textlink="">
      <xdr:nvSpPr>
        <xdr:cNvPr id="870" name="円/楕円 869"/>
        <xdr:cNvSpPr/>
      </xdr:nvSpPr>
      <xdr:spPr>
        <a:xfrm>
          <a:off x="18605500" y="1330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26147</xdr:rowOff>
    </xdr:from>
    <xdr:ext cx="534377" cy="259045"/>
    <xdr:sp macro="" textlink="">
      <xdr:nvSpPr>
        <xdr:cNvPr id="871" name="テキスト ボックス 870"/>
        <xdr:cNvSpPr txBox="1"/>
      </xdr:nvSpPr>
      <xdr:spPr>
        <a:xfrm>
          <a:off x="18389111" y="1339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扶助費では、年金生活者等支援臨時福祉給付金の皆増、子ども・子育て支援給付費の増などにより前年度比</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％の増、積立金では</a:t>
          </a:r>
          <a:r>
            <a:rPr lang="ja-JP" altLang="ja-JP" sz="1100" b="0" i="0" baseline="0">
              <a:solidFill>
                <a:schemeClr val="dk1"/>
              </a:solidFill>
              <a:effectLst/>
              <a:latin typeface="+mn-lt"/>
              <a:ea typeface="+mn-ea"/>
              <a:cs typeface="+mn-cs"/>
            </a:rPr>
            <a:t>財政調整基金積立金や</a:t>
          </a:r>
          <a:r>
            <a:rPr kumimoji="1" lang="ja-JP" altLang="ja-JP" sz="1100">
              <a:solidFill>
                <a:schemeClr val="dk1"/>
              </a:solidFill>
              <a:effectLst/>
              <a:latin typeface="+mn-lt"/>
              <a:ea typeface="+mn-ea"/>
              <a:cs typeface="+mn-cs"/>
            </a:rPr>
            <a:t>公共施設等整備基金積立金の増などにより、前年度比</a:t>
          </a:r>
          <a:r>
            <a:rPr kumimoji="1" lang="en-US" altLang="ja-JP" sz="1100">
              <a:solidFill>
                <a:schemeClr val="dk1"/>
              </a:solidFill>
              <a:effectLst/>
              <a:latin typeface="+mn-lt"/>
              <a:ea typeface="+mn-ea"/>
              <a:cs typeface="+mn-cs"/>
            </a:rPr>
            <a:t>99.5</a:t>
          </a:r>
          <a:r>
            <a:rPr kumimoji="1" lang="ja-JP" altLang="ja-JP" sz="1100">
              <a:solidFill>
                <a:schemeClr val="dk1"/>
              </a:solidFill>
              <a:effectLst/>
              <a:latin typeface="+mn-lt"/>
              <a:ea typeface="+mn-ea"/>
              <a:cs typeface="+mn-cs"/>
            </a:rPr>
            <a:t>％の増となった。一方、補助費等では、公的病院等運営費補助金の皆減、プレミアム付商品券発行事業補助金の皆減などにより、前年度比</a:t>
          </a:r>
          <a:r>
            <a:rPr kumimoji="1" lang="en-US" altLang="ja-JP" sz="1100">
              <a:solidFill>
                <a:schemeClr val="dk1"/>
              </a:solidFill>
              <a:effectLst/>
              <a:latin typeface="+mn-lt"/>
              <a:ea typeface="+mn-ea"/>
              <a:cs typeface="+mn-cs"/>
            </a:rPr>
            <a:t>13.3</a:t>
          </a:r>
          <a:r>
            <a:rPr kumimoji="1" lang="ja-JP" altLang="ja-JP" sz="1100">
              <a:solidFill>
                <a:schemeClr val="dk1"/>
              </a:solidFill>
              <a:effectLst/>
              <a:latin typeface="+mn-lt"/>
              <a:ea typeface="+mn-ea"/>
              <a:cs typeface="+mn-cs"/>
            </a:rPr>
            <a:t>％の減、普通建設事業費は老人福祉センターひのき荘整備事業の皆減、救急医療対策事業の皆減などにより、前年度比</a:t>
          </a:r>
          <a:r>
            <a:rPr kumimoji="1" lang="en-US" altLang="ja-JP" sz="1100">
              <a:solidFill>
                <a:schemeClr val="dk1"/>
              </a:solidFill>
              <a:effectLst/>
              <a:latin typeface="+mn-lt"/>
              <a:ea typeface="+mn-ea"/>
              <a:cs typeface="+mn-cs"/>
            </a:rPr>
            <a:t>19.9</a:t>
          </a:r>
          <a:r>
            <a:rPr kumimoji="1" lang="ja-JP" altLang="ja-JP" sz="1100">
              <a:solidFill>
                <a:schemeClr val="dk1"/>
              </a:solidFill>
              <a:effectLst/>
              <a:latin typeface="+mn-lt"/>
              <a:ea typeface="+mn-ea"/>
              <a:cs typeface="+mn-cs"/>
            </a:rPr>
            <a:t>％の減となった。</a:t>
          </a:r>
          <a:endParaRPr lang="ja-JP" altLang="ja-JP" sz="1400">
            <a:effectLst/>
          </a:endParaRPr>
        </a:p>
        <a:p>
          <a:r>
            <a:rPr kumimoji="1" lang="ja-JP" altLang="ja-JP" sz="1100">
              <a:solidFill>
                <a:schemeClr val="dk1"/>
              </a:solidFill>
              <a:effectLst/>
              <a:latin typeface="+mn-lt"/>
              <a:ea typeface="+mn-ea"/>
              <a:cs typeface="+mn-cs"/>
            </a:rPr>
            <a:t>　類似団体内平均と比べると、積立金が上回っているものの、他の費目は全て下回っている。今後も最少の経費で最大の効果を上げるように努める。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埼玉県越谷市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339,156
333,725
60.24
99,531,205
94,700,840
4,695,086
58,588,462
76,676,058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7.6
49.9</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中核市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384974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64044</xdr:rowOff>
    </xdr:from>
    <xdr:to>
      <xdr:col>6</xdr:col>
      <xdr:colOff>510540</xdr:colOff>
      <xdr:row>38</xdr:row>
      <xdr:rowOff>98334</xdr:rowOff>
    </xdr:to>
    <xdr:cxnSp macro="">
      <xdr:nvCxnSpPr>
        <xdr:cNvPr id="58" name="直線コネクタ 57"/>
        <xdr:cNvCxnSpPr/>
      </xdr:nvCxnSpPr>
      <xdr:spPr>
        <a:xfrm flipV="1">
          <a:off x="4633595" y="5378994"/>
          <a:ext cx="127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102161</xdr:rowOff>
    </xdr:from>
    <xdr:ext cx="469744" cy="259045"/>
    <xdr:sp macro="" textlink="">
      <xdr:nvSpPr>
        <xdr:cNvPr id="59" name="議会費最小値テキスト"/>
        <xdr:cNvSpPr txBox="1"/>
      </xdr:nvSpPr>
      <xdr:spPr>
        <a:xfrm>
          <a:off x="4686300" y="6617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1,358</a:t>
          </a:r>
          <a:endParaRPr kumimoji="1" lang="ja-JP" altLang="en-US" sz="1000" b="1">
            <a:latin typeface="ＭＳ Ｐゴシック"/>
          </a:endParaRPr>
        </a:p>
      </xdr:txBody>
    </xdr:sp>
    <xdr:clientData/>
  </xdr:oneCellAnchor>
  <xdr:twoCellAnchor>
    <xdr:from>
      <xdr:col>6</xdr:col>
      <xdr:colOff>422275</xdr:colOff>
      <xdr:row>38</xdr:row>
      <xdr:rowOff>98334</xdr:rowOff>
    </xdr:from>
    <xdr:to>
      <xdr:col>6</xdr:col>
      <xdr:colOff>600075</xdr:colOff>
      <xdr:row>38</xdr:row>
      <xdr:rowOff>98334</xdr:rowOff>
    </xdr:to>
    <xdr:cxnSp macro="">
      <xdr:nvCxnSpPr>
        <xdr:cNvPr id="60" name="直線コネクタ 59"/>
        <xdr:cNvCxnSpPr/>
      </xdr:nvCxnSpPr>
      <xdr:spPr>
        <a:xfrm>
          <a:off x="4546600" y="661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10721</xdr:rowOff>
    </xdr:from>
    <xdr:ext cx="469744" cy="259045"/>
    <xdr:sp macro="" textlink="">
      <xdr:nvSpPr>
        <xdr:cNvPr id="61" name="議会費最大値テキスト"/>
        <xdr:cNvSpPr txBox="1"/>
      </xdr:nvSpPr>
      <xdr:spPr>
        <a:xfrm>
          <a:off x="4686300" y="515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2,492</a:t>
          </a:r>
          <a:endParaRPr kumimoji="1" lang="ja-JP" altLang="en-US" sz="1000" b="1">
            <a:latin typeface="ＭＳ Ｐゴシック"/>
          </a:endParaRPr>
        </a:p>
      </xdr:txBody>
    </xdr:sp>
    <xdr:clientData/>
  </xdr:oneCellAnchor>
  <xdr:twoCellAnchor>
    <xdr:from>
      <xdr:col>6</xdr:col>
      <xdr:colOff>422275</xdr:colOff>
      <xdr:row>31</xdr:row>
      <xdr:rowOff>64044</xdr:rowOff>
    </xdr:from>
    <xdr:to>
      <xdr:col>6</xdr:col>
      <xdr:colOff>600075</xdr:colOff>
      <xdr:row>31</xdr:row>
      <xdr:rowOff>64044</xdr:rowOff>
    </xdr:to>
    <xdr:cxnSp macro="">
      <xdr:nvCxnSpPr>
        <xdr:cNvPr id="62" name="直線コネクタ 61"/>
        <xdr:cNvCxnSpPr/>
      </xdr:nvCxnSpPr>
      <xdr:spPr>
        <a:xfrm>
          <a:off x="4546600" y="5378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127726</xdr:rowOff>
    </xdr:from>
    <xdr:to>
      <xdr:col>6</xdr:col>
      <xdr:colOff>511175</xdr:colOff>
      <xdr:row>36</xdr:row>
      <xdr:rowOff>164737</xdr:rowOff>
    </xdr:to>
    <xdr:cxnSp macro="">
      <xdr:nvCxnSpPr>
        <xdr:cNvPr id="63" name="直線コネクタ 62"/>
        <xdr:cNvCxnSpPr/>
      </xdr:nvCxnSpPr>
      <xdr:spPr>
        <a:xfrm flipV="1">
          <a:off x="3797300" y="6299926"/>
          <a:ext cx="838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40476</xdr:rowOff>
    </xdr:from>
    <xdr:ext cx="469744" cy="259045"/>
    <xdr:sp macro="" textlink="">
      <xdr:nvSpPr>
        <xdr:cNvPr id="64" name="議会費平均値テキスト"/>
        <xdr:cNvSpPr txBox="1"/>
      </xdr:nvSpPr>
      <xdr:spPr>
        <a:xfrm>
          <a:off x="4686300" y="5869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1,858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17599</xdr:rowOff>
    </xdr:from>
    <xdr:to>
      <xdr:col>6</xdr:col>
      <xdr:colOff>561975</xdr:colOff>
      <xdr:row>35</xdr:row>
      <xdr:rowOff>119199</xdr:rowOff>
    </xdr:to>
    <xdr:sp macro="" textlink="">
      <xdr:nvSpPr>
        <xdr:cNvPr id="65" name="フローチャート : 判断 64"/>
        <xdr:cNvSpPr/>
      </xdr:nvSpPr>
      <xdr:spPr>
        <a:xfrm>
          <a:off x="4584700" y="601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164737</xdr:rowOff>
    </xdr:from>
    <xdr:to>
      <xdr:col>5</xdr:col>
      <xdr:colOff>358775</xdr:colOff>
      <xdr:row>37</xdr:row>
      <xdr:rowOff>30299</xdr:rowOff>
    </xdr:to>
    <xdr:cxnSp macro="">
      <xdr:nvCxnSpPr>
        <xdr:cNvPr id="66" name="直線コネクタ 65"/>
        <xdr:cNvCxnSpPr/>
      </xdr:nvCxnSpPr>
      <xdr:spPr>
        <a:xfrm flipV="1">
          <a:off x="2908300" y="6336937"/>
          <a:ext cx="88900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51889</xdr:rowOff>
    </xdr:from>
    <xdr:to>
      <xdr:col>5</xdr:col>
      <xdr:colOff>409575</xdr:colOff>
      <xdr:row>34</xdr:row>
      <xdr:rowOff>153489</xdr:rowOff>
    </xdr:to>
    <xdr:sp macro="" textlink="">
      <xdr:nvSpPr>
        <xdr:cNvPr id="67" name="フローチャート : 判断 66"/>
        <xdr:cNvSpPr/>
      </xdr:nvSpPr>
      <xdr:spPr>
        <a:xfrm>
          <a:off x="3746500" y="58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170016</xdr:rowOff>
    </xdr:from>
    <xdr:ext cx="469744" cy="259045"/>
    <xdr:sp macro="" textlink="">
      <xdr:nvSpPr>
        <xdr:cNvPr id="68" name="テキスト ボックス 67"/>
        <xdr:cNvSpPr txBox="1"/>
      </xdr:nvSpPr>
      <xdr:spPr>
        <a:xfrm>
          <a:off x="3562427" y="5656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29210</xdr:rowOff>
    </xdr:from>
    <xdr:to>
      <xdr:col>4</xdr:col>
      <xdr:colOff>155575</xdr:colOff>
      <xdr:row>37</xdr:row>
      <xdr:rowOff>30299</xdr:rowOff>
    </xdr:to>
    <xdr:cxnSp macro="">
      <xdr:nvCxnSpPr>
        <xdr:cNvPr id="69" name="直線コネクタ 68"/>
        <xdr:cNvCxnSpPr/>
      </xdr:nvCxnSpPr>
      <xdr:spPr>
        <a:xfrm>
          <a:off x="2019300" y="6372860"/>
          <a:ext cx="8890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102507</xdr:rowOff>
    </xdr:from>
    <xdr:to>
      <xdr:col>4</xdr:col>
      <xdr:colOff>206375</xdr:colOff>
      <xdr:row>34</xdr:row>
      <xdr:rowOff>32657</xdr:rowOff>
    </xdr:to>
    <xdr:sp macro="" textlink="">
      <xdr:nvSpPr>
        <xdr:cNvPr id="70" name="フローチャート : 判断 69"/>
        <xdr:cNvSpPr/>
      </xdr:nvSpPr>
      <xdr:spPr>
        <a:xfrm>
          <a:off x="2857500" y="576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49184</xdr:rowOff>
    </xdr:from>
    <xdr:ext cx="469744" cy="259045"/>
    <xdr:sp macro="" textlink="">
      <xdr:nvSpPr>
        <xdr:cNvPr id="71" name="テキスト ボックス 70"/>
        <xdr:cNvSpPr txBox="1"/>
      </xdr:nvSpPr>
      <xdr:spPr>
        <a:xfrm>
          <a:off x="2673427" y="553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111397</xdr:rowOff>
    </xdr:from>
    <xdr:to>
      <xdr:col>2</xdr:col>
      <xdr:colOff>638175</xdr:colOff>
      <xdr:row>37</xdr:row>
      <xdr:rowOff>29210</xdr:rowOff>
    </xdr:to>
    <xdr:cxnSp macro="">
      <xdr:nvCxnSpPr>
        <xdr:cNvPr id="72" name="直線コネクタ 71"/>
        <xdr:cNvCxnSpPr/>
      </xdr:nvCxnSpPr>
      <xdr:spPr>
        <a:xfrm>
          <a:off x="1130300" y="6283597"/>
          <a:ext cx="889000" cy="8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162378</xdr:rowOff>
    </xdr:from>
    <xdr:to>
      <xdr:col>3</xdr:col>
      <xdr:colOff>3175</xdr:colOff>
      <xdr:row>34</xdr:row>
      <xdr:rowOff>92528</xdr:rowOff>
    </xdr:to>
    <xdr:sp macro="" textlink="">
      <xdr:nvSpPr>
        <xdr:cNvPr id="73" name="フローチャート : 判断 72"/>
        <xdr:cNvSpPr/>
      </xdr:nvSpPr>
      <xdr:spPr>
        <a:xfrm>
          <a:off x="1968500" y="582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109055</xdr:rowOff>
    </xdr:from>
    <xdr:ext cx="469744" cy="259045"/>
    <xdr:sp macro="" textlink="">
      <xdr:nvSpPr>
        <xdr:cNvPr id="74" name="テキスト ボックス 73"/>
        <xdr:cNvSpPr txBox="1"/>
      </xdr:nvSpPr>
      <xdr:spPr>
        <a:xfrm>
          <a:off x="1784427" y="559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76381</xdr:rowOff>
    </xdr:from>
    <xdr:to>
      <xdr:col>1</xdr:col>
      <xdr:colOff>485775</xdr:colOff>
      <xdr:row>34</xdr:row>
      <xdr:rowOff>6531</xdr:rowOff>
    </xdr:to>
    <xdr:sp macro="" textlink="">
      <xdr:nvSpPr>
        <xdr:cNvPr id="75" name="フローチャート : 判断 74"/>
        <xdr:cNvSpPr/>
      </xdr:nvSpPr>
      <xdr:spPr>
        <a:xfrm>
          <a:off x="1079500" y="573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23058</xdr:rowOff>
    </xdr:from>
    <xdr:ext cx="469744" cy="259045"/>
    <xdr:sp macro="" textlink="">
      <xdr:nvSpPr>
        <xdr:cNvPr id="76" name="テキスト ボックス 75"/>
        <xdr:cNvSpPr txBox="1"/>
      </xdr:nvSpPr>
      <xdr:spPr>
        <a:xfrm>
          <a:off x="895427" y="550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76926</xdr:rowOff>
    </xdr:from>
    <xdr:to>
      <xdr:col>6</xdr:col>
      <xdr:colOff>561975</xdr:colOff>
      <xdr:row>37</xdr:row>
      <xdr:rowOff>7076</xdr:rowOff>
    </xdr:to>
    <xdr:sp macro="" textlink="">
      <xdr:nvSpPr>
        <xdr:cNvPr id="82" name="円/楕円 81"/>
        <xdr:cNvSpPr/>
      </xdr:nvSpPr>
      <xdr:spPr>
        <a:xfrm>
          <a:off x="4584700" y="6249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55353</xdr:rowOff>
    </xdr:from>
    <xdr:ext cx="469744" cy="259045"/>
    <xdr:sp macro="" textlink="">
      <xdr:nvSpPr>
        <xdr:cNvPr id="83" name="議会費該当値テキスト"/>
        <xdr:cNvSpPr txBox="1"/>
      </xdr:nvSpPr>
      <xdr:spPr>
        <a:xfrm>
          <a:off x="4686300" y="622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113937</xdr:rowOff>
    </xdr:from>
    <xdr:to>
      <xdr:col>5</xdr:col>
      <xdr:colOff>409575</xdr:colOff>
      <xdr:row>37</xdr:row>
      <xdr:rowOff>44087</xdr:rowOff>
    </xdr:to>
    <xdr:sp macro="" textlink="">
      <xdr:nvSpPr>
        <xdr:cNvPr id="84" name="円/楕円 83"/>
        <xdr:cNvSpPr/>
      </xdr:nvSpPr>
      <xdr:spPr>
        <a:xfrm>
          <a:off x="3746500" y="628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35214</xdr:rowOff>
    </xdr:from>
    <xdr:ext cx="469744" cy="259045"/>
    <xdr:sp macro="" textlink="">
      <xdr:nvSpPr>
        <xdr:cNvPr id="85" name="テキスト ボックス 84"/>
        <xdr:cNvSpPr txBox="1"/>
      </xdr:nvSpPr>
      <xdr:spPr>
        <a:xfrm>
          <a:off x="3562427" y="637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150949</xdr:rowOff>
    </xdr:from>
    <xdr:to>
      <xdr:col>4</xdr:col>
      <xdr:colOff>206375</xdr:colOff>
      <xdr:row>37</xdr:row>
      <xdr:rowOff>81099</xdr:rowOff>
    </xdr:to>
    <xdr:sp macro="" textlink="">
      <xdr:nvSpPr>
        <xdr:cNvPr id="86" name="円/楕円 85"/>
        <xdr:cNvSpPr/>
      </xdr:nvSpPr>
      <xdr:spPr>
        <a:xfrm>
          <a:off x="2857500" y="632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72226</xdr:rowOff>
    </xdr:from>
    <xdr:ext cx="469744" cy="259045"/>
    <xdr:sp macro="" textlink="">
      <xdr:nvSpPr>
        <xdr:cNvPr id="87" name="テキスト ボックス 86"/>
        <xdr:cNvSpPr txBox="1"/>
      </xdr:nvSpPr>
      <xdr:spPr>
        <a:xfrm>
          <a:off x="2673427" y="641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149860</xdr:rowOff>
    </xdr:from>
    <xdr:to>
      <xdr:col>3</xdr:col>
      <xdr:colOff>3175</xdr:colOff>
      <xdr:row>37</xdr:row>
      <xdr:rowOff>80010</xdr:rowOff>
    </xdr:to>
    <xdr:sp macro="" textlink="">
      <xdr:nvSpPr>
        <xdr:cNvPr id="88" name="円/楕円 87"/>
        <xdr:cNvSpPr/>
      </xdr:nvSpPr>
      <xdr:spPr>
        <a:xfrm>
          <a:off x="19685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71137</xdr:rowOff>
    </xdr:from>
    <xdr:ext cx="469744" cy="259045"/>
    <xdr:sp macro="" textlink="">
      <xdr:nvSpPr>
        <xdr:cNvPr id="89" name="テキスト ボックス 88"/>
        <xdr:cNvSpPr txBox="1"/>
      </xdr:nvSpPr>
      <xdr:spPr>
        <a:xfrm>
          <a:off x="1784427" y="6414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60597</xdr:rowOff>
    </xdr:from>
    <xdr:to>
      <xdr:col>1</xdr:col>
      <xdr:colOff>485775</xdr:colOff>
      <xdr:row>36</xdr:row>
      <xdr:rowOff>162197</xdr:rowOff>
    </xdr:to>
    <xdr:sp macro="" textlink="">
      <xdr:nvSpPr>
        <xdr:cNvPr id="90" name="円/楕円 89"/>
        <xdr:cNvSpPr/>
      </xdr:nvSpPr>
      <xdr:spPr>
        <a:xfrm>
          <a:off x="1079500" y="6232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153324</xdr:rowOff>
    </xdr:from>
    <xdr:ext cx="469744" cy="259045"/>
    <xdr:sp macro="" textlink="">
      <xdr:nvSpPr>
        <xdr:cNvPr id="91" name="テキスト ボックス 90"/>
        <xdr:cNvSpPr txBox="1"/>
      </xdr:nvSpPr>
      <xdr:spPr>
        <a:xfrm>
          <a:off x="895427" y="632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41370</xdr:rowOff>
    </xdr:from>
    <xdr:to>
      <xdr:col>6</xdr:col>
      <xdr:colOff>510540</xdr:colOff>
      <xdr:row>58</xdr:row>
      <xdr:rowOff>145709</xdr:rowOff>
    </xdr:to>
    <xdr:cxnSp macro="">
      <xdr:nvCxnSpPr>
        <xdr:cNvPr id="118" name="直線コネクタ 117"/>
        <xdr:cNvCxnSpPr/>
      </xdr:nvCxnSpPr>
      <xdr:spPr>
        <a:xfrm flipV="1">
          <a:off x="4633595" y="8613870"/>
          <a:ext cx="1270" cy="1475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149536</xdr:rowOff>
    </xdr:from>
    <xdr:ext cx="534377" cy="259045"/>
    <xdr:sp macro="" textlink="">
      <xdr:nvSpPr>
        <xdr:cNvPr id="119" name="総務費最小値テキスト"/>
        <xdr:cNvSpPr txBox="1"/>
      </xdr:nvSpPr>
      <xdr:spPr>
        <a:xfrm>
          <a:off x="4686300" y="1009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23,816</a:t>
          </a:r>
          <a:endParaRPr kumimoji="1" lang="ja-JP" altLang="en-US" sz="1000" b="1">
            <a:latin typeface="ＭＳ Ｐゴシック"/>
          </a:endParaRPr>
        </a:p>
      </xdr:txBody>
    </xdr:sp>
    <xdr:clientData/>
  </xdr:oneCellAnchor>
  <xdr:twoCellAnchor>
    <xdr:from>
      <xdr:col>6</xdr:col>
      <xdr:colOff>422275</xdr:colOff>
      <xdr:row>58</xdr:row>
      <xdr:rowOff>145709</xdr:rowOff>
    </xdr:from>
    <xdr:to>
      <xdr:col>6</xdr:col>
      <xdr:colOff>600075</xdr:colOff>
      <xdr:row>58</xdr:row>
      <xdr:rowOff>145709</xdr:rowOff>
    </xdr:to>
    <xdr:cxnSp macro="">
      <xdr:nvCxnSpPr>
        <xdr:cNvPr id="120" name="直線コネクタ 119"/>
        <xdr:cNvCxnSpPr/>
      </xdr:nvCxnSpPr>
      <xdr:spPr>
        <a:xfrm>
          <a:off x="4546600" y="10089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159497</xdr:rowOff>
    </xdr:from>
    <xdr:ext cx="534377" cy="259045"/>
    <xdr:sp macro="" textlink="">
      <xdr:nvSpPr>
        <xdr:cNvPr id="121" name="総務費最大値テキスト"/>
        <xdr:cNvSpPr txBox="1"/>
      </xdr:nvSpPr>
      <xdr:spPr>
        <a:xfrm>
          <a:off x="4686300" y="838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69,011</a:t>
          </a:r>
          <a:endParaRPr kumimoji="1" lang="ja-JP" altLang="en-US" sz="1000" b="1">
            <a:latin typeface="ＭＳ Ｐゴシック"/>
          </a:endParaRPr>
        </a:p>
      </xdr:txBody>
    </xdr:sp>
    <xdr:clientData/>
  </xdr:oneCellAnchor>
  <xdr:twoCellAnchor>
    <xdr:from>
      <xdr:col>6</xdr:col>
      <xdr:colOff>422275</xdr:colOff>
      <xdr:row>50</xdr:row>
      <xdr:rowOff>41370</xdr:rowOff>
    </xdr:from>
    <xdr:to>
      <xdr:col>6</xdr:col>
      <xdr:colOff>600075</xdr:colOff>
      <xdr:row>50</xdr:row>
      <xdr:rowOff>41370</xdr:rowOff>
    </xdr:to>
    <xdr:cxnSp macro="">
      <xdr:nvCxnSpPr>
        <xdr:cNvPr id="122" name="直線コネクタ 121"/>
        <xdr:cNvCxnSpPr/>
      </xdr:nvCxnSpPr>
      <xdr:spPr>
        <a:xfrm>
          <a:off x="4546600" y="86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38626</xdr:rowOff>
    </xdr:from>
    <xdr:to>
      <xdr:col>6</xdr:col>
      <xdr:colOff>511175</xdr:colOff>
      <xdr:row>57</xdr:row>
      <xdr:rowOff>105410</xdr:rowOff>
    </xdr:to>
    <xdr:cxnSp macro="">
      <xdr:nvCxnSpPr>
        <xdr:cNvPr id="123" name="直線コネクタ 122"/>
        <xdr:cNvCxnSpPr/>
      </xdr:nvCxnSpPr>
      <xdr:spPr>
        <a:xfrm flipV="1">
          <a:off x="3797300" y="9811276"/>
          <a:ext cx="838200" cy="6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43850</xdr:rowOff>
    </xdr:from>
    <xdr:ext cx="534377" cy="259045"/>
    <xdr:sp macro="" textlink="">
      <xdr:nvSpPr>
        <xdr:cNvPr id="124" name="総務費平均値テキスト"/>
        <xdr:cNvSpPr txBox="1"/>
      </xdr:nvSpPr>
      <xdr:spPr>
        <a:xfrm>
          <a:off x="4686300" y="94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36,580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20973</xdr:rowOff>
    </xdr:from>
    <xdr:to>
      <xdr:col>6</xdr:col>
      <xdr:colOff>561975</xdr:colOff>
      <xdr:row>56</xdr:row>
      <xdr:rowOff>122573</xdr:rowOff>
    </xdr:to>
    <xdr:sp macro="" textlink="">
      <xdr:nvSpPr>
        <xdr:cNvPr id="125" name="フローチャート : 判断 124"/>
        <xdr:cNvSpPr/>
      </xdr:nvSpPr>
      <xdr:spPr>
        <a:xfrm>
          <a:off x="4584700" y="96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124645</xdr:rowOff>
    </xdr:from>
    <xdr:to>
      <xdr:col>5</xdr:col>
      <xdr:colOff>358775</xdr:colOff>
      <xdr:row>57</xdr:row>
      <xdr:rowOff>105410</xdr:rowOff>
    </xdr:to>
    <xdr:cxnSp macro="">
      <xdr:nvCxnSpPr>
        <xdr:cNvPr id="126" name="直線コネクタ 125"/>
        <xdr:cNvCxnSpPr/>
      </xdr:nvCxnSpPr>
      <xdr:spPr>
        <a:xfrm>
          <a:off x="2908300" y="9725845"/>
          <a:ext cx="889000" cy="15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167996</xdr:rowOff>
    </xdr:from>
    <xdr:to>
      <xdr:col>5</xdr:col>
      <xdr:colOff>409575</xdr:colOff>
      <xdr:row>56</xdr:row>
      <xdr:rowOff>98146</xdr:rowOff>
    </xdr:to>
    <xdr:sp macro="" textlink="">
      <xdr:nvSpPr>
        <xdr:cNvPr id="127" name="フローチャート : 判断 126"/>
        <xdr:cNvSpPr/>
      </xdr:nvSpPr>
      <xdr:spPr>
        <a:xfrm>
          <a:off x="3746500" y="959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114673</xdr:rowOff>
    </xdr:from>
    <xdr:ext cx="534377" cy="259045"/>
    <xdr:sp macro="" textlink="">
      <xdr:nvSpPr>
        <xdr:cNvPr id="128" name="テキスト ボックス 127"/>
        <xdr:cNvSpPr txBox="1"/>
      </xdr:nvSpPr>
      <xdr:spPr>
        <a:xfrm>
          <a:off x="3530111" y="937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37,328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82909</xdr:rowOff>
    </xdr:from>
    <xdr:to>
      <xdr:col>4</xdr:col>
      <xdr:colOff>155575</xdr:colOff>
      <xdr:row>56</xdr:row>
      <xdr:rowOff>124645</xdr:rowOff>
    </xdr:to>
    <xdr:cxnSp macro="">
      <xdr:nvCxnSpPr>
        <xdr:cNvPr id="129" name="直線コネクタ 128"/>
        <xdr:cNvCxnSpPr/>
      </xdr:nvCxnSpPr>
      <xdr:spPr>
        <a:xfrm>
          <a:off x="2019300" y="9684109"/>
          <a:ext cx="889000" cy="4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141811</xdr:rowOff>
    </xdr:from>
    <xdr:ext cx="534377" cy="259045"/>
    <xdr:sp macro="" textlink="">
      <xdr:nvSpPr>
        <xdr:cNvPr id="131" name="テキスト ボックス 130"/>
        <xdr:cNvSpPr txBox="1"/>
      </xdr:nvSpPr>
      <xdr:spPr>
        <a:xfrm>
          <a:off x="2641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82909</xdr:rowOff>
    </xdr:from>
    <xdr:to>
      <xdr:col>2</xdr:col>
      <xdr:colOff>638175</xdr:colOff>
      <xdr:row>57</xdr:row>
      <xdr:rowOff>22754</xdr:rowOff>
    </xdr:to>
    <xdr:cxnSp macro="">
      <xdr:nvCxnSpPr>
        <xdr:cNvPr id="132" name="直線コネクタ 131"/>
        <xdr:cNvCxnSpPr/>
      </xdr:nvCxnSpPr>
      <xdr:spPr>
        <a:xfrm flipV="1">
          <a:off x="1130300" y="9684109"/>
          <a:ext cx="889000" cy="11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78456</xdr:rowOff>
    </xdr:from>
    <xdr:ext cx="534377" cy="259045"/>
    <xdr:sp macro="" textlink="">
      <xdr:nvSpPr>
        <xdr:cNvPr id="134" name="テキスト ボックス 133"/>
        <xdr:cNvSpPr txBox="1"/>
      </xdr:nvSpPr>
      <xdr:spPr>
        <a:xfrm>
          <a:off x="1752111" y="93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96156</xdr:rowOff>
    </xdr:from>
    <xdr:ext cx="534377" cy="259045"/>
    <xdr:sp macro="" textlink="">
      <xdr:nvSpPr>
        <xdr:cNvPr id="136" name="テキスト ボックス 135"/>
        <xdr:cNvSpPr txBox="1"/>
      </xdr:nvSpPr>
      <xdr:spPr>
        <a:xfrm>
          <a:off x="863111" y="93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159276</xdr:rowOff>
    </xdr:from>
    <xdr:to>
      <xdr:col>6</xdr:col>
      <xdr:colOff>561975</xdr:colOff>
      <xdr:row>57</xdr:row>
      <xdr:rowOff>89426</xdr:rowOff>
    </xdr:to>
    <xdr:sp macro="" textlink="">
      <xdr:nvSpPr>
        <xdr:cNvPr id="142" name="円/楕円 141"/>
        <xdr:cNvSpPr/>
      </xdr:nvSpPr>
      <xdr:spPr>
        <a:xfrm>
          <a:off x="4584700" y="976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137703</xdr:rowOff>
    </xdr:from>
    <xdr:ext cx="534377" cy="259045"/>
    <xdr:sp macro="" textlink="">
      <xdr:nvSpPr>
        <xdr:cNvPr id="143" name="総務費該当値テキスト"/>
        <xdr:cNvSpPr txBox="1"/>
      </xdr:nvSpPr>
      <xdr:spPr>
        <a:xfrm>
          <a:off x="4686300" y="973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32,345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54610</xdr:rowOff>
    </xdr:from>
    <xdr:to>
      <xdr:col>5</xdr:col>
      <xdr:colOff>409575</xdr:colOff>
      <xdr:row>57</xdr:row>
      <xdr:rowOff>156210</xdr:rowOff>
    </xdr:to>
    <xdr:sp macro="" textlink="">
      <xdr:nvSpPr>
        <xdr:cNvPr id="144" name="円/楕円 143"/>
        <xdr:cNvSpPr/>
      </xdr:nvSpPr>
      <xdr:spPr>
        <a:xfrm>
          <a:off x="3746500" y="9827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147337</xdr:rowOff>
    </xdr:from>
    <xdr:ext cx="534377" cy="259045"/>
    <xdr:sp macro="" textlink="">
      <xdr:nvSpPr>
        <xdr:cNvPr id="145" name="テキスト ボックス 144"/>
        <xdr:cNvSpPr txBox="1"/>
      </xdr:nvSpPr>
      <xdr:spPr>
        <a:xfrm>
          <a:off x="3530111" y="991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30,300</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73845</xdr:rowOff>
    </xdr:from>
    <xdr:to>
      <xdr:col>4</xdr:col>
      <xdr:colOff>206375</xdr:colOff>
      <xdr:row>57</xdr:row>
      <xdr:rowOff>3995</xdr:rowOff>
    </xdr:to>
    <xdr:sp macro="" textlink="">
      <xdr:nvSpPr>
        <xdr:cNvPr id="146" name="円/楕円 145"/>
        <xdr:cNvSpPr/>
      </xdr:nvSpPr>
      <xdr:spPr>
        <a:xfrm>
          <a:off x="2857500" y="967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166572</xdr:rowOff>
    </xdr:from>
    <xdr:ext cx="534377" cy="259045"/>
    <xdr:sp macro="" textlink="">
      <xdr:nvSpPr>
        <xdr:cNvPr id="147" name="テキスト ボックス 146"/>
        <xdr:cNvSpPr txBox="1"/>
      </xdr:nvSpPr>
      <xdr:spPr>
        <a:xfrm>
          <a:off x="2641111" y="976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34,961</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32109</xdr:rowOff>
    </xdr:from>
    <xdr:to>
      <xdr:col>3</xdr:col>
      <xdr:colOff>3175</xdr:colOff>
      <xdr:row>56</xdr:row>
      <xdr:rowOff>133709</xdr:rowOff>
    </xdr:to>
    <xdr:sp macro="" textlink="">
      <xdr:nvSpPr>
        <xdr:cNvPr id="148" name="円/楕円 147"/>
        <xdr:cNvSpPr/>
      </xdr:nvSpPr>
      <xdr:spPr>
        <a:xfrm>
          <a:off x="1968500" y="9633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124836</xdr:rowOff>
    </xdr:from>
    <xdr:ext cx="534377" cy="259045"/>
    <xdr:sp macro="" textlink="">
      <xdr:nvSpPr>
        <xdr:cNvPr id="149" name="テキスト ボックス 148"/>
        <xdr:cNvSpPr txBox="1"/>
      </xdr:nvSpPr>
      <xdr:spPr>
        <a:xfrm>
          <a:off x="1752111" y="972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143404</xdr:rowOff>
    </xdr:from>
    <xdr:to>
      <xdr:col>1</xdr:col>
      <xdr:colOff>485775</xdr:colOff>
      <xdr:row>57</xdr:row>
      <xdr:rowOff>73554</xdr:rowOff>
    </xdr:to>
    <xdr:sp macro="" textlink="">
      <xdr:nvSpPr>
        <xdr:cNvPr id="150" name="円/楕円 149"/>
        <xdr:cNvSpPr/>
      </xdr:nvSpPr>
      <xdr:spPr>
        <a:xfrm>
          <a:off x="1079500" y="974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64681</xdr:rowOff>
    </xdr:from>
    <xdr:ext cx="534377" cy="259045"/>
    <xdr:sp macro="" textlink="">
      <xdr:nvSpPr>
        <xdr:cNvPr id="151" name="テキスト ボックス 150"/>
        <xdr:cNvSpPr txBox="1"/>
      </xdr:nvSpPr>
      <xdr:spPr>
        <a:xfrm>
          <a:off x="863111" y="983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32,831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4" name="テキスト ボックス 163"/>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85685</xdr:rowOff>
    </xdr:from>
    <xdr:to>
      <xdr:col>6</xdr:col>
      <xdr:colOff>510540</xdr:colOff>
      <xdr:row>78</xdr:row>
      <xdr:rowOff>22623</xdr:rowOff>
    </xdr:to>
    <xdr:cxnSp macro="">
      <xdr:nvCxnSpPr>
        <xdr:cNvPr id="178" name="直線コネクタ 177"/>
        <xdr:cNvCxnSpPr/>
      </xdr:nvCxnSpPr>
      <xdr:spPr>
        <a:xfrm flipV="1">
          <a:off x="4633595" y="12087185"/>
          <a:ext cx="1270" cy="1308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26450</xdr:rowOff>
    </xdr:from>
    <xdr:ext cx="599010" cy="259045"/>
    <xdr:sp macro="" textlink="">
      <xdr:nvSpPr>
        <xdr:cNvPr id="179" name="民生費最小値テキスト"/>
        <xdr:cNvSpPr txBox="1"/>
      </xdr:nvSpPr>
      <xdr:spPr>
        <a:xfrm>
          <a:off x="4686300" y="1339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112,755</a:t>
          </a:r>
          <a:endParaRPr kumimoji="1" lang="ja-JP" altLang="en-US" sz="1000" b="1">
            <a:latin typeface="ＭＳ Ｐゴシック"/>
          </a:endParaRPr>
        </a:p>
      </xdr:txBody>
    </xdr:sp>
    <xdr:clientData/>
  </xdr:oneCellAnchor>
  <xdr:twoCellAnchor>
    <xdr:from>
      <xdr:col>6</xdr:col>
      <xdr:colOff>422275</xdr:colOff>
      <xdr:row>78</xdr:row>
      <xdr:rowOff>22623</xdr:rowOff>
    </xdr:from>
    <xdr:to>
      <xdr:col>6</xdr:col>
      <xdr:colOff>600075</xdr:colOff>
      <xdr:row>78</xdr:row>
      <xdr:rowOff>22623</xdr:rowOff>
    </xdr:to>
    <xdr:cxnSp macro="">
      <xdr:nvCxnSpPr>
        <xdr:cNvPr id="180" name="直線コネクタ 179"/>
        <xdr:cNvCxnSpPr/>
      </xdr:nvCxnSpPr>
      <xdr:spPr>
        <a:xfrm>
          <a:off x="4546600" y="13395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32362</xdr:rowOff>
    </xdr:from>
    <xdr:ext cx="599010" cy="259045"/>
    <xdr:sp macro="" textlink="">
      <xdr:nvSpPr>
        <xdr:cNvPr id="181" name="民生費最大値テキスト"/>
        <xdr:cNvSpPr txBox="1"/>
      </xdr:nvSpPr>
      <xdr:spPr>
        <a:xfrm>
          <a:off x="4686300" y="11862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232,962</a:t>
          </a:r>
          <a:endParaRPr kumimoji="1" lang="ja-JP" altLang="en-US" sz="1000" b="1">
            <a:latin typeface="ＭＳ Ｐゴシック"/>
          </a:endParaRPr>
        </a:p>
      </xdr:txBody>
    </xdr:sp>
    <xdr:clientData/>
  </xdr:oneCellAnchor>
  <xdr:twoCellAnchor>
    <xdr:from>
      <xdr:col>6</xdr:col>
      <xdr:colOff>422275</xdr:colOff>
      <xdr:row>70</xdr:row>
      <xdr:rowOff>85685</xdr:rowOff>
    </xdr:from>
    <xdr:to>
      <xdr:col>6</xdr:col>
      <xdr:colOff>600075</xdr:colOff>
      <xdr:row>70</xdr:row>
      <xdr:rowOff>85685</xdr:rowOff>
    </xdr:to>
    <xdr:cxnSp macro="">
      <xdr:nvCxnSpPr>
        <xdr:cNvPr id="182" name="直線コネクタ 181"/>
        <xdr:cNvCxnSpPr/>
      </xdr:nvCxnSpPr>
      <xdr:spPr>
        <a:xfrm>
          <a:off x="4546600" y="12087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69639</xdr:rowOff>
    </xdr:from>
    <xdr:to>
      <xdr:col>6</xdr:col>
      <xdr:colOff>511175</xdr:colOff>
      <xdr:row>77</xdr:row>
      <xdr:rowOff>100098</xdr:rowOff>
    </xdr:to>
    <xdr:cxnSp macro="">
      <xdr:nvCxnSpPr>
        <xdr:cNvPr id="183" name="直線コネクタ 182"/>
        <xdr:cNvCxnSpPr/>
      </xdr:nvCxnSpPr>
      <xdr:spPr>
        <a:xfrm flipV="1">
          <a:off x="3797300" y="13271289"/>
          <a:ext cx="838200" cy="3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150291</xdr:rowOff>
    </xdr:from>
    <xdr:ext cx="599010" cy="259045"/>
    <xdr:sp macro="" textlink="">
      <xdr:nvSpPr>
        <xdr:cNvPr id="184" name="民生費平均値テキスト"/>
        <xdr:cNvSpPr txBox="1"/>
      </xdr:nvSpPr>
      <xdr:spPr>
        <a:xfrm>
          <a:off x="4686300" y="126661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161,462</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127414</xdr:rowOff>
    </xdr:from>
    <xdr:to>
      <xdr:col>6</xdr:col>
      <xdr:colOff>561975</xdr:colOff>
      <xdr:row>75</xdr:row>
      <xdr:rowOff>57564</xdr:rowOff>
    </xdr:to>
    <xdr:sp macro="" textlink="">
      <xdr:nvSpPr>
        <xdr:cNvPr id="185" name="フローチャート : 判断 184"/>
        <xdr:cNvSpPr/>
      </xdr:nvSpPr>
      <xdr:spPr>
        <a:xfrm>
          <a:off x="4584700" y="1281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100098</xdr:rowOff>
    </xdr:from>
    <xdr:to>
      <xdr:col>5</xdr:col>
      <xdr:colOff>358775</xdr:colOff>
      <xdr:row>78</xdr:row>
      <xdr:rowOff>16332</xdr:rowOff>
    </xdr:to>
    <xdr:cxnSp macro="">
      <xdr:nvCxnSpPr>
        <xdr:cNvPr id="186" name="直線コネクタ 185"/>
        <xdr:cNvCxnSpPr/>
      </xdr:nvCxnSpPr>
      <xdr:spPr>
        <a:xfrm flipV="1">
          <a:off x="2908300" y="13301748"/>
          <a:ext cx="889000" cy="8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26035</xdr:rowOff>
    </xdr:from>
    <xdr:to>
      <xdr:col>5</xdr:col>
      <xdr:colOff>409575</xdr:colOff>
      <xdr:row>75</xdr:row>
      <xdr:rowOff>127635</xdr:rowOff>
    </xdr:to>
    <xdr:sp macro="" textlink="">
      <xdr:nvSpPr>
        <xdr:cNvPr id="187" name="フローチャート : 判断 186"/>
        <xdr:cNvSpPr/>
      </xdr:nvSpPr>
      <xdr:spPr>
        <a:xfrm>
          <a:off x="3746500" y="1288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144162</xdr:rowOff>
    </xdr:from>
    <xdr:ext cx="599010" cy="259045"/>
    <xdr:sp macro="" textlink="">
      <xdr:nvSpPr>
        <xdr:cNvPr id="188" name="テキスト ボックス 187"/>
        <xdr:cNvSpPr txBox="1"/>
      </xdr:nvSpPr>
      <xdr:spPr>
        <a:xfrm>
          <a:off x="3497794" y="1266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16332</xdr:rowOff>
    </xdr:from>
    <xdr:to>
      <xdr:col>4</xdr:col>
      <xdr:colOff>155575</xdr:colOff>
      <xdr:row>78</xdr:row>
      <xdr:rowOff>115142</xdr:rowOff>
    </xdr:to>
    <xdr:cxnSp macro="">
      <xdr:nvCxnSpPr>
        <xdr:cNvPr id="189" name="直線コネクタ 188"/>
        <xdr:cNvCxnSpPr/>
      </xdr:nvCxnSpPr>
      <xdr:spPr>
        <a:xfrm flipV="1">
          <a:off x="2019300" y="13389432"/>
          <a:ext cx="889000" cy="98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76643</xdr:rowOff>
    </xdr:from>
    <xdr:to>
      <xdr:col>4</xdr:col>
      <xdr:colOff>206375</xdr:colOff>
      <xdr:row>77</xdr:row>
      <xdr:rowOff>6793</xdr:rowOff>
    </xdr:to>
    <xdr:sp macro="" textlink="">
      <xdr:nvSpPr>
        <xdr:cNvPr id="190" name="フローチャート : 判断 189"/>
        <xdr:cNvSpPr/>
      </xdr:nvSpPr>
      <xdr:spPr>
        <a:xfrm>
          <a:off x="2857500" y="13106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23320</xdr:rowOff>
    </xdr:from>
    <xdr:ext cx="599010" cy="259045"/>
    <xdr:sp macro="" textlink="">
      <xdr:nvSpPr>
        <xdr:cNvPr id="191" name="テキスト ボックス 190"/>
        <xdr:cNvSpPr txBox="1"/>
      </xdr:nvSpPr>
      <xdr:spPr>
        <a:xfrm>
          <a:off x="2608794" y="12882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115142</xdr:rowOff>
    </xdr:from>
    <xdr:to>
      <xdr:col>2</xdr:col>
      <xdr:colOff>638175</xdr:colOff>
      <xdr:row>78</xdr:row>
      <xdr:rowOff>153645</xdr:rowOff>
    </xdr:to>
    <xdr:cxnSp macro="">
      <xdr:nvCxnSpPr>
        <xdr:cNvPr id="192" name="直線コネクタ 191"/>
        <xdr:cNvCxnSpPr/>
      </xdr:nvCxnSpPr>
      <xdr:spPr>
        <a:xfrm flipV="1">
          <a:off x="1130300" y="13488242"/>
          <a:ext cx="889000" cy="38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3208</xdr:rowOff>
    </xdr:from>
    <xdr:to>
      <xdr:col>3</xdr:col>
      <xdr:colOff>3175</xdr:colOff>
      <xdr:row>77</xdr:row>
      <xdr:rowOff>104808</xdr:rowOff>
    </xdr:to>
    <xdr:sp macro="" textlink="">
      <xdr:nvSpPr>
        <xdr:cNvPr id="193" name="フローチャート : 判断 192"/>
        <xdr:cNvSpPr/>
      </xdr:nvSpPr>
      <xdr:spPr>
        <a:xfrm>
          <a:off x="1968500" y="13204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121335</xdr:rowOff>
    </xdr:from>
    <xdr:ext cx="599010" cy="259045"/>
    <xdr:sp macro="" textlink="">
      <xdr:nvSpPr>
        <xdr:cNvPr id="194" name="テキスト ボックス 193"/>
        <xdr:cNvSpPr txBox="1"/>
      </xdr:nvSpPr>
      <xdr:spPr>
        <a:xfrm>
          <a:off x="1719794" y="12980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36844</xdr:rowOff>
    </xdr:from>
    <xdr:to>
      <xdr:col>1</xdr:col>
      <xdr:colOff>485775</xdr:colOff>
      <xdr:row>77</xdr:row>
      <xdr:rowOff>138444</xdr:rowOff>
    </xdr:to>
    <xdr:sp macro="" textlink="">
      <xdr:nvSpPr>
        <xdr:cNvPr id="195" name="フローチャート : 判断 194"/>
        <xdr:cNvSpPr/>
      </xdr:nvSpPr>
      <xdr:spPr>
        <a:xfrm>
          <a:off x="1079500" y="1323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154971</xdr:rowOff>
    </xdr:from>
    <xdr:ext cx="599010" cy="259045"/>
    <xdr:sp macro="" textlink="">
      <xdr:nvSpPr>
        <xdr:cNvPr id="196" name="テキスト ボックス 195"/>
        <xdr:cNvSpPr txBox="1"/>
      </xdr:nvSpPr>
      <xdr:spPr>
        <a:xfrm>
          <a:off x="830794" y="13013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18839</xdr:rowOff>
    </xdr:from>
    <xdr:to>
      <xdr:col>6</xdr:col>
      <xdr:colOff>561975</xdr:colOff>
      <xdr:row>77</xdr:row>
      <xdr:rowOff>120439</xdr:rowOff>
    </xdr:to>
    <xdr:sp macro="" textlink="">
      <xdr:nvSpPr>
        <xdr:cNvPr id="202" name="円/楕円 201"/>
        <xdr:cNvSpPr/>
      </xdr:nvSpPr>
      <xdr:spPr>
        <a:xfrm>
          <a:off x="4584700" y="1322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105216</xdr:rowOff>
    </xdr:from>
    <xdr:ext cx="599010" cy="259045"/>
    <xdr:sp macro="" textlink="">
      <xdr:nvSpPr>
        <xdr:cNvPr id="203" name="民生費該当値テキスト"/>
        <xdr:cNvSpPr txBox="1"/>
      </xdr:nvSpPr>
      <xdr:spPr>
        <a:xfrm>
          <a:off x="4686300" y="1313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124,186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49298</xdr:rowOff>
    </xdr:from>
    <xdr:to>
      <xdr:col>5</xdr:col>
      <xdr:colOff>409575</xdr:colOff>
      <xdr:row>77</xdr:row>
      <xdr:rowOff>150898</xdr:rowOff>
    </xdr:to>
    <xdr:sp macro="" textlink="">
      <xdr:nvSpPr>
        <xdr:cNvPr id="204" name="円/楕円 203"/>
        <xdr:cNvSpPr/>
      </xdr:nvSpPr>
      <xdr:spPr>
        <a:xfrm>
          <a:off x="3746500" y="1325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142025</xdr:rowOff>
    </xdr:from>
    <xdr:ext cx="599010" cy="259045"/>
    <xdr:sp macro="" textlink="">
      <xdr:nvSpPr>
        <xdr:cNvPr id="205" name="テキスト ボックス 204"/>
        <xdr:cNvSpPr txBox="1"/>
      </xdr:nvSpPr>
      <xdr:spPr>
        <a:xfrm>
          <a:off x="3497794" y="1334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121,388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136982</xdr:rowOff>
    </xdr:from>
    <xdr:to>
      <xdr:col>4</xdr:col>
      <xdr:colOff>206375</xdr:colOff>
      <xdr:row>78</xdr:row>
      <xdr:rowOff>67132</xdr:rowOff>
    </xdr:to>
    <xdr:sp macro="" textlink="">
      <xdr:nvSpPr>
        <xdr:cNvPr id="206" name="円/楕円 205"/>
        <xdr:cNvSpPr/>
      </xdr:nvSpPr>
      <xdr:spPr>
        <a:xfrm>
          <a:off x="2857500" y="1333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58259</xdr:rowOff>
    </xdr:from>
    <xdr:ext cx="599010" cy="259045"/>
    <xdr:sp macro="" textlink="">
      <xdr:nvSpPr>
        <xdr:cNvPr id="207" name="テキスト ボックス 206"/>
        <xdr:cNvSpPr txBox="1"/>
      </xdr:nvSpPr>
      <xdr:spPr>
        <a:xfrm>
          <a:off x="2608794" y="1343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113,333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64342</xdr:rowOff>
    </xdr:from>
    <xdr:to>
      <xdr:col>3</xdr:col>
      <xdr:colOff>3175</xdr:colOff>
      <xdr:row>78</xdr:row>
      <xdr:rowOff>165942</xdr:rowOff>
    </xdr:to>
    <xdr:sp macro="" textlink="">
      <xdr:nvSpPr>
        <xdr:cNvPr id="208" name="円/楕円 207"/>
        <xdr:cNvSpPr/>
      </xdr:nvSpPr>
      <xdr:spPr>
        <a:xfrm>
          <a:off x="1968500" y="1343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157069</xdr:rowOff>
    </xdr:from>
    <xdr:ext cx="599010" cy="259045"/>
    <xdr:sp macro="" textlink="">
      <xdr:nvSpPr>
        <xdr:cNvPr id="209" name="テキスト ボックス 208"/>
        <xdr:cNvSpPr txBox="1"/>
      </xdr:nvSpPr>
      <xdr:spPr>
        <a:xfrm>
          <a:off x="1719794" y="1353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104,256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102845</xdr:rowOff>
    </xdr:from>
    <xdr:to>
      <xdr:col>1</xdr:col>
      <xdr:colOff>485775</xdr:colOff>
      <xdr:row>79</xdr:row>
      <xdr:rowOff>32995</xdr:rowOff>
    </xdr:to>
    <xdr:sp macro="" textlink="">
      <xdr:nvSpPr>
        <xdr:cNvPr id="210" name="円/楕円 209"/>
        <xdr:cNvSpPr/>
      </xdr:nvSpPr>
      <xdr:spPr>
        <a:xfrm>
          <a:off x="1079500" y="1347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24122</xdr:rowOff>
    </xdr:from>
    <xdr:ext cx="599010" cy="259045"/>
    <xdr:sp macro="" textlink="">
      <xdr:nvSpPr>
        <xdr:cNvPr id="211" name="テキスト ボックス 210"/>
        <xdr:cNvSpPr txBox="1"/>
      </xdr:nvSpPr>
      <xdr:spPr>
        <a:xfrm>
          <a:off x="830794" y="13568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100,719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3" name="直線コネクタ 22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4" name="テキスト ボックス 22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5" name="直線コネクタ 22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6" name="テキスト ボックス 22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7" name="直線コネクタ 22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8" name="テキスト ボックス 22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9" name="直線コネクタ 22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30" name="テキスト ボックス 22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161395</xdr:rowOff>
    </xdr:from>
    <xdr:to>
      <xdr:col>6</xdr:col>
      <xdr:colOff>510540</xdr:colOff>
      <xdr:row>98</xdr:row>
      <xdr:rowOff>97980</xdr:rowOff>
    </xdr:to>
    <xdr:cxnSp macro="">
      <xdr:nvCxnSpPr>
        <xdr:cNvPr id="234" name="直線コネクタ 233"/>
        <xdr:cNvCxnSpPr/>
      </xdr:nvCxnSpPr>
      <xdr:spPr>
        <a:xfrm flipV="1">
          <a:off x="4633595" y="15591895"/>
          <a:ext cx="1270" cy="130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101807</xdr:rowOff>
    </xdr:from>
    <xdr:ext cx="534377" cy="259045"/>
    <xdr:sp macro="" textlink="">
      <xdr:nvSpPr>
        <xdr:cNvPr id="235" name="衛生費最小値テキスト"/>
        <xdr:cNvSpPr txBox="1"/>
      </xdr:nvSpPr>
      <xdr:spPr>
        <a:xfrm>
          <a:off x="4686300" y="1690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21,825</a:t>
          </a:r>
          <a:endParaRPr kumimoji="1" lang="ja-JP" altLang="en-US" sz="1000" b="1">
            <a:latin typeface="ＭＳ Ｐゴシック"/>
          </a:endParaRPr>
        </a:p>
      </xdr:txBody>
    </xdr:sp>
    <xdr:clientData/>
  </xdr:oneCellAnchor>
  <xdr:twoCellAnchor>
    <xdr:from>
      <xdr:col>6</xdr:col>
      <xdr:colOff>422275</xdr:colOff>
      <xdr:row>98</xdr:row>
      <xdr:rowOff>97980</xdr:rowOff>
    </xdr:from>
    <xdr:to>
      <xdr:col>6</xdr:col>
      <xdr:colOff>600075</xdr:colOff>
      <xdr:row>98</xdr:row>
      <xdr:rowOff>97980</xdr:rowOff>
    </xdr:to>
    <xdr:cxnSp macro="">
      <xdr:nvCxnSpPr>
        <xdr:cNvPr id="236" name="直線コネクタ 235"/>
        <xdr:cNvCxnSpPr/>
      </xdr:nvCxnSpPr>
      <xdr:spPr>
        <a:xfrm>
          <a:off x="4546600" y="1690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108072</xdr:rowOff>
    </xdr:from>
    <xdr:ext cx="534377" cy="259045"/>
    <xdr:sp macro="" textlink="">
      <xdr:nvSpPr>
        <xdr:cNvPr id="237" name="衛生費最大値テキスト"/>
        <xdr:cNvSpPr txBox="1"/>
      </xdr:nvSpPr>
      <xdr:spPr>
        <a:xfrm>
          <a:off x="4686300" y="1536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79,051</a:t>
          </a:r>
          <a:endParaRPr kumimoji="1" lang="ja-JP" altLang="en-US" sz="1000" b="1">
            <a:latin typeface="ＭＳ Ｐゴシック"/>
          </a:endParaRPr>
        </a:p>
      </xdr:txBody>
    </xdr:sp>
    <xdr:clientData/>
  </xdr:oneCellAnchor>
  <xdr:twoCellAnchor>
    <xdr:from>
      <xdr:col>6</xdr:col>
      <xdr:colOff>422275</xdr:colOff>
      <xdr:row>90</xdr:row>
      <xdr:rowOff>161395</xdr:rowOff>
    </xdr:from>
    <xdr:to>
      <xdr:col>6</xdr:col>
      <xdr:colOff>600075</xdr:colOff>
      <xdr:row>90</xdr:row>
      <xdr:rowOff>161395</xdr:rowOff>
    </xdr:to>
    <xdr:cxnSp macro="">
      <xdr:nvCxnSpPr>
        <xdr:cNvPr id="238" name="直線コネクタ 237"/>
        <xdr:cNvCxnSpPr/>
      </xdr:nvCxnSpPr>
      <xdr:spPr>
        <a:xfrm>
          <a:off x="4546600" y="1559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22496</xdr:rowOff>
    </xdr:from>
    <xdr:to>
      <xdr:col>6</xdr:col>
      <xdr:colOff>511175</xdr:colOff>
      <xdr:row>98</xdr:row>
      <xdr:rowOff>68994</xdr:rowOff>
    </xdr:to>
    <xdr:cxnSp macro="">
      <xdr:nvCxnSpPr>
        <xdr:cNvPr id="239" name="直線コネクタ 238"/>
        <xdr:cNvCxnSpPr/>
      </xdr:nvCxnSpPr>
      <xdr:spPr>
        <a:xfrm>
          <a:off x="3797300" y="16653146"/>
          <a:ext cx="838200" cy="21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169293</xdr:rowOff>
    </xdr:from>
    <xdr:ext cx="534377" cy="259045"/>
    <xdr:sp macro="" textlink="">
      <xdr:nvSpPr>
        <xdr:cNvPr id="240" name="衛生費平均値テキスト"/>
        <xdr:cNvSpPr txBox="1"/>
      </xdr:nvSpPr>
      <xdr:spPr>
        <a:xfrm>
          <a:off x="4686300" y="16457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146416</xdr:rowOff>
    </xdr:from>
    <xdr:to>
      <xdr:col>6</xdr:col>
      <xdr:colOff>561975</xdr:colOff>
      <xdr:row>97</xdr:row>
      <xdr:rowOff>76566</xdr:rowOff>
    </xdr:to>
    <xdr:sp macro="" textlink="">
      <xdr:nvSpPr>
        <xdr:cNvPr id="241" name="フローチャート : 判断 240"/>
        <xdr:cNvSpPr/>
      </xdr:nvSpPr>
      <xdr:spPr>
        <a:xfrm>
          <a:off x="45847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22496</xdr:rowOff>
    </xdr:from>
    <xdr:to>
      <xdr:col>5</xdr:col>
      <xdr:colOff>358775</xdr:colOff>
      <xdr:row>97</xdr:row>
      <xdr:rowOff>101752</xdr:rowOff>
    </xdr:to>
    <xdr:cxnSp macro="">
      <xdr:nvCxnSpPr>
        <xdr:cNvPr id="242" name="直線コネクタ 241"/>
        <xdr:cNvCxnSpPr/>
      </xdr:nvCxnSpPr>
      <xdr:spPr>
        <a:xfrm flipV="1">
          <a:off x="2908300" y="16653146"/>
          <a:ext cx="889000" cy="79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116835</xdr:rowOff>
    </xdr:from>
    <xdr:to>
      <xdr:col>5</xdr:col>
      <xdr:colOff>409575</xdr:colOff>
      <xdr:row>97</xdr:row>
      <xdr:rowOff>46985</xdr:rowOff>
    </xdr:to>
    <xdr:sp macro="" textlink="">
      <xdr:nvSpPr>
        <xdr:cNvPr id="243" name="フローチャート : 判断 242"/>
        <xdr:cNvSpPr/>
      </xdr:nvSpPr>
      <xdr:spPr>
        <a:xfrm>
          <a:off x="3746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63512</xdr:rowOff>
    </xdr:from>
    <xdr:ext cx="534377" cy="259045"/>
    <xdr:sp macro="" textlink="">
      <xdr:nvSpPr>
        <xdr:cNvPr id="244" name="テキスト ボックス 243"/>
        <xdr:cNvSpPr txBox="1"/>
      </xdr:nvSpPr>
      <xdr:spPr>
        <a:xfrm>
          <a:off x="3530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33,778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101752</xdr:rowOff>
    </xdr:from>
    <xdr:to>
      <xdr:col>4</xdr:col>
      <xdr:colOff>155575</xdr:colOff>
      <xdr:row>98</xdr:row>
      <xdr:rowOff>67965</xdr:rowOff>
    </xdr:to>
    <xdr:cxnSp macro="">
      <xdr:nvCxnSpPr>
        <xdr:cNvPr id="245" name="直線コネクタ 244"/>
        <xdr:cNvCxnSpPr/>
      </xdr:nvCxnSpPr>
      <xdr:spPr>
        <a:xfrm flipV="1">
          <a:off x="2019300" y="16732402"/>
          <a:ext cx="889000" cy="137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6" name="フローチャート : 判断 245"/>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163730</xdr:rowOff>
    </xdr:from>
    <xdr:ext cx="534377" cy="259045"/>
    <xdr:sp macro="" textlink="">
      <xdr:nvSpPr>
        <xdr:cNvPr id="247" name="テキスト ボックス 246"/>
        <xdr:cNvSpPr txBox="1"/>
      </xdr:nvSpPr>
      <xdr:spPr>
        <a:xfrm>
          <a:off x="2641111" y="1645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62502</xdr:rowOff>
    </xdr:from>
    <xdr:to>
      <xdr:col>2</xdr:col>
      <xdr:colOff>638175</xdr:colOff>
      <xdr:row>98</xdr:row>
      <xdr:rowOff>67965</xdr:rowOff>
    </xdr:to>
    <xdr:cxnSp macro="">
      <xdr:nvCxnSpPr>
        <xdr:cNvPr id="248" name="直線コネクタ 247"/>
        <xdr:cNvCxnSpPr/>
      </xdr:nvCxnSpPr>
      <xdr:spPr>
        <a:xfrm>
          <a:off x="1130300" y="16864602"/>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9" name="フローチャート : 判断 248"/>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14957</xdr:rowOff>
    </xdr:from>
    <xdr:ext cx="534377" cy="259045"/>
    <xdr:sp macro="" textlink="">
      <xdr:nvSpPr>
        <xdr:cNvPr id="250" name="テキスト ボックス 249"/>
        <xdr:cNvSpPr txBox="1"/>
      </xdr:nvSpPr>
      <xdr:spPr>
        <a:xfrm>
          <a:off x="1752111" y="1647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51" name="フローチャート : 判断 250"/>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151911</xdr:rowOff>
    </xdr:from>
    <xdr:ext cx="534377" cy="259045"/>
    <xdr:sp macro="" textlink="">
      <xdr:nvSpPr>
        <xdr:cNvPr id="252" name="テキスト ボックス 251"/>
        <xdr:cNvSpPr txBox="1"/>
      </xdr:nvSpPr>
      <xdr:spPr>
        <a:xfrm>
          <a:off x="863111" y="1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98</xdr:row>
      <xdr:rowOff>18194</xdr:rowOff>
    </xdr:from>
    <xdr:to>
      <xdr:col>6</xdr:col>
      <xdr:colOff>561975</xdr:colOff>
      <xdr:row>98</xdr:row>
      <xdr:rowOff>119794</xdr:rowOff>
    </xdr:to>
    <xdr:sp macro="" textlink="">
      <xdr:nvSpPr>
        <xdr:cNvPr id="258" name="円/楕円 257"/>
        <xdr:cNvSpPr/>
      </xdr:nvSpPr>
      <xdr:spPr>
        <a:xfrm>
          <a:off x="4584700" y="1682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104571</xdr:rowOff>
    </xdr:from>
    <xdr:ext cx="534377" cy="259045"/>
    <xdr:sp macro="" textlink="">
      <xdr:nvSpPr>
        <xdr:cNvPr id="259" name="衛生費該当値テキスト"/>
        <xdr:cNvSpPr txBox="1"/>
      </xdr:nvSpPr>
      <xdr:spPr>
        <a:xfrm>
          <a:off x="4686300" y="1673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23,093</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143146</xdr:rowOff>
    </xdr:from>
    <xdr:to>
      <xdr:col>5</xdr:col>
      <xdr:colOff>409575</xdr:colOff>
      <xdr:row>97</xdr:row>
      <xdr:rowOff>73296</xdr:rowOff>
    </xdr:to>
    <xdr:sp macro="" textlink="">
      <xdr:nvSpPr>
        <xdr:cNvPr id="260" name="円/楕円 259"/>
        <xdr:cNvSpPr/>
      </xdr:nvSpPr>
      <xdr:spPr>
        <a:xfrm>
          <a:off x="3746500" y="1660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64423</xdr:rowOff>
    </xdr:from>
    <xdr:ext cx="534377" cy="259045"/>
    <xdr:sp macro="" textlink="">
      <xdr:nvSpPr>
        <xdr:cNvPr id="261" name="テキスト ボックス 260"/>
        <xdr:cNvSpPr txBox="1"/>
      </xdr:nvSpPr>
      <xdr:spPr>
        <a:xfrm>
          <a:off x="3530111" y="1669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50952</xdr:rowOff>
    </xdr:from>
    <xdr:to>
      <xdr:col>4</xdr:col>
      <xdr:colOff>206375</xdr:colOff>
      <xdr:row>97</xdr:row>
      <xdr:rowOff>152552</xdr:rowOff>
    </xdr:to>
    <xdr:sp macro="" textlink="">
      <xdr:nvSpPr>
        <xdr:cNvPr id="262" name="円/楕円 261"/>
        <xdr:cNvSpPr/>
      </xdr:nvSpPr>
      <xdr:spPr>
        <a:xfrm>
          <a:off x="2857500" y="1668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143679</xdr:rowOff>
    </xdr:from>
    <xdr:ext cx="534377" cy="259045"/>
    <xdr:sp macro="" textlink="">
      <xdr:nvSpPr>
        <xdr:cNvPr id="263" name="テキスト ボックス 262"/>
        <xdr:cNvSpPr txBox="1"/>
      </xdr:nvSpPr>
      <xdr:spPr>
        <a:xfrm>
          <a:off x="2641111" y="1677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29,160</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17165</xdr:rowOff>
    </xdr:from>
    <xdr:to>
      <xdr:col>3</xdr:col>
      <xdr:colOff>3175</xdr:colOff>
      <xdr:row>98</xdr:row>
      <xdr:rowOff>118765</xdr:rowOff>
    </xdr:to>
    <xdr:sp macro="" textlink="">
      <xdr:nvSpPr>
        <xdr:cNvPr id="264" name="円/楕円 263"/>
        <xdr:cNvSpPr/>
      </xdr:nvSpPr>
      <xdr:spPr>
        <a:xfrm>
          <a:off x="1968500" y="1681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109892</xdr:rowOff>
    </xdr:from>
    <xdr:ext cx="534377" cy="259045"/>
    <xdr:sp macro="" textlink="">
      <xdr:nvSpPr>
        <xdr:cNvPr id="265" name="テキスト ボックス 264"/>
        <xdr:cNvSpPr txBox="1"/>
      </xdr:nvSpPr>
      <xdr:spPr>
        <a:xfrm>
          <a:off x="1752111" y="16911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11702</xdr:rowOff>
    </xdr:from>
    <xdr:to>
      <xdr:col>1</xdr:col>
      <xdr:colOff>485775</xdr:colOff>
      <xdr:row>98</xdr:row>
      <xdr:rowOff>113302</xdr:rowOff>
    </xdr:to>
    <xdr:sp macro="" textlink="">
      <xdr:nvSpPr>
        <xdr:cNvPr id="266" name="円/楕円 265"/>
        <xdr:cNvSpPr/>
      </xdr:nvSpPr>
      <xdr:spPr>
        <a:xfrm>
          <a:off x="1079500" y="16813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104429</xdr:rowOff>
    </xdr:from>
    <xdr:ext cx="534377" cy="259045"/>
    <xdr:sp macro="" textlink="">
      <xdr:nvSpPr>
        <xdr:cNvPr id="267" name="テキスト ボックス 266"/>
        <xdr:cNvSpPr txBox="1"/>
      </xdr:nvSpPr>
      <xdr:spPr>
        <a:xfrm>
          <a:off x="863111" y="16906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81" name="テキスト ボックス 28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83" name="テキスト ボックス 28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85" name="テキスト ボックス 28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3454</xdr:rowOff>
    </xdr:from>
    <xdr:to>
      <xdr:col>15</xdr:col>
      <xdr:colOff>180340</xdr:colOff>
      <xdr:row>38</xdr:row>
      <xdr:rowOff>136499</xdr:rowOff>
    </xdr:to>
    <xdr:cxnSp macro="">
      <xdr:nvCxnSpPr>
        <xdr:cNvPr id="289" name="直線コネクタ 288"/>
        <xdr:cNvCxnSpPr/>
      </xdr:nvCxnSpPr>
      <xdr:spPr>
        <a:xfrm flipV="1">
          <a:off x="10475595" y="5489854"/>
          <a:ext cx="1270" cy="1161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140326</xdr:rowOff>
    </xdr:from>
    <xdr:ext cx="249299" cy="259045"/>
    <xdr:sp macro="" textlink="">
      <xdr:nvSpPr>
        <xdr:cNvPr id="290" name="労働費最小値テキスト"/>
        <xdr:cNvSpPr txBox="1"/>
      </xdr:nvSpPr>
      <xdr:spPr>
        <a:xfrm>
          <a:off x="10528300" y="66554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a:t>
          </a:r>
          <a:endParaRPr kumimoji="1" lang="ja-JP" altLang="en-US" sz="1000" b="1">
            <a:latin typeface="ＭＳ Ｐゴシック"/>
          </a:endParaRPr>
        </a:p>
      </xdr:txBody>
    </xdr:sp>
    <xdr:clientData/>
  </xdr:oneCellAnchor>
  <xdr:twoCellAnchor>
    <xdr:from>
      <xdr:col>15</xdr:col>
      <xdr:colOff>92075</xdr:colOff>
      <xdr:row>38</xdr:row>
      <xdr:rowOff>136499</xdr:rowOff>
    </xdr:from>
    <xdr:to>
      <xdr:col>15</xdr:col>
      <xdr:colOff>269875</xdr:colOff>
      <xdr:row>38</xdr:row>
      <xdr:rowOff>136499</xdr:rowOff>
    </xdr:to>
    <xdr:cxnSp macro="">
      <xdr:nvCxnSpPr>
        <xdr:cNvPr id="291" name="直線コネクタ 290"/>
        <xdr:cNvCxnSpPr/>
      </xdr:nvCxnSpPr>
      <xdr:spPr>
        <a:xfrm>
          <a:off x="10388600" y="66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121581</xdr:rowOff>
    </xdr:from>
    <xdr:ext cx="469744" cy="259045"/>
    <xdr:sp macro="" textlink="">
      <xdr:nvSpPr>
        <xdr:cNvPr id="292" name="労働費最大値テキスト"/>
        <xdr:cNvSpPr txBox="1"/>
      </xdr:nvSpPr>
      <xdr:spPr>
        <a:xfrm>
          <a:off x="10528300" y="5265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2,548</a:t>
          </a:r>
          <a:endParaRPr kumimoji="1" lang="ja-JP" altLang="en-US" sz="1000" b="1">
            <a:latin typeface="ＭＳ Ｐゴシック"/>
          </a:endParaRPr>
        </a:p>
      </xdr:txBody>
    </xdr:sp>
    <xdr:clientData/>
  </xdr:oneCellAnchor>
  <xdr:twoCellAnchor>
    <xdr:from>
      <xdr:col>15</xdr:col>
      <xdr:colOff>92075</xdr:colOff>
      <xdr:row>32</xdr:row>
      <xdr:rowOff>3454</xdr:rowOff>
    </xdr:from>
    <xdr:to>
      <xdr:col>15</xdr:col>
      <xdr:colOff>269875</xdr:colOff>
      <xdr:row>32</xdr:row>
      <xdr:rowOff>3454</xdr:rowOff>
    </xdr:to>
    <xdr:cxnSp macro="">
      <xdr:nvCxnSpPr>
        <xdr:cNvPr id="293" name="直線コネクタ 292"/>
        <xdr:cNvCxnSpPr/>
      </xdr:nvCxnSpPr>
      <xdr:spPr>
        <a:xfrm>
          <a:off x="10388600" y="5489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60147</xdr:rowOff>
    </xdr:from>
    <xdr:to>
      <xdr:col>15</xdr:col>
      <xdr:colOff>180975</xdr:colOff>
      <xdr:row>38</xdr:row>
      <xdr:rowOff>62891</xdr:rowOff>
    </xdr:to>
    <xdr:cxnSp macro="">
      <xdr:nvCxnSpPr>
        <xdr:cNvPr id="294" name="直線コネクタ 293"/>
        <xdr:cNvCxnSpPr/>
      </xdr:nvCxnSpPr>
      <xdr:spPr>
        <a:xfrm>
          <a:off x="9639300" y="6575247"/>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140123</xdr:rowOff>
    </xdr:from>
    <xdr:ext cx="378565" cy="259045"/>
    <xdr:sp macro="" textlink="">
      <xdr:nvSpPr>
        <xdr:cNvPr id="295" name="労働費平均値テキスト"/>
        <xdr:cNvSpPr txBox="1"/>
      </xdr:nvSpPr>
      <xdr:spPr>
        <a:xfrm>
          <a:off x="10528300" y="61408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117246</xdr:rowOff>
    </xdr:from>
    <xdr:to>
      <xdr:col>15</xdr:col>
      <xdr:colOff>231775</xdr:colOff>
      <xdr:row>37</xdr:row>
      <xdr:rowOff>47396</xdr:rowOff>
    </xdr:to>
    <xdr:sp macro="" textlink="">
      <xdr:nvSpPr>
        <xdr:cNvPr id="296" name="フローチャート : 判断 295"/>
        <xdr:cNvSpPr/>
      </xdr:nvSpPr>
      <xdr:spPr>
        <a:xfrm>
          <a:off x="104267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59690</xdr:rowOff>
    </xdr:from>
    <xdr:to>
      <xdr:col>14</xdr:col>
      <xdr:colOff>28575</xdr:colOff>
      <xdr:row>38</xdr:row>
      <xdr:rowOff>60147</xdr:rowOff>
    </xdr:to>
    <xdr:cxnSp macro="">
      <xdr:nvCxnSpPr>
        <xdr:cNvPr id="297" name="直線コネクタ 296"/>
        <xdr:cNvCxnSpPr/>
      </xdr:nvCxnSpPr>
      <xdr:spPr>
        <a:xfrm>
          <a:off x="8750300" y="6574790"/>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76098</xdr:rowOff>
    </xdr:from>
    <xdr:to>
      <xdr:col>14</xdr:col>
      <xdr:colOff>79375</xdr:colOff>
      <xdr:row>37</xdr:row>
      <xdr:rowOff>6248</xdr:rowOff>
    </xdr:to>
    <xdr:sp macro="" textlink="">
      <xdr:nvSpPr>
        <xdr:cNvPr id="298" name="フローチャート : 判断 297"/>
        <xdr:cNvSpPr/>
      </xdr:nvSpPr>
      <xdr:spPr>
        <a:xfrm>
          <a:off x="9588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22775</xdr:rowOff>
    </xdr:from>
    <xdr:ext cx="378565" cy="259045"/>
    <xdr:sp macro="" textlink="">
      <xdr:nvSpPr>
        <xdr:cNvPr id="299" name="テキスト ボックス 298"/>
        <xdr:cNvSpPr txBox="1"/>
      </xdr:nvSpPr>
      <xdr:spPr>
        <a:xfrm>
          <a:off x="9450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29514</xdr:rowOff>
    </xdr:from>
    <xdr:to>
      <xdr:col>12</xdr:col>
      <xdr:colOff>511175</xdr:colOff>
      <xdr:row>38</xdr:row>
      <xdr:rowOff>59690</xdr:rowOff>
    </xdr:to>
    <xdr:cxnSp macro="">
      <xdr:nvCxnSpPr>
        <xdr:cNvPr id="300" name="直線コネクタ 299"/>
        <xdr:cNvCxnSpPr/>
      </xdr:nvCxnSpPr>
      <xdr:spPr>
        <a:xfrm>
          <a:off x="7861300" y="6544614"/>
          <a:ext cx="889000" cy="3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34</xdr:row>
      <xdr:rowOff>90272</xdr:rowOff>
    </xdr:from>
    <xdr:to>
      <xdr:col>12</xdr:col>
      <xdr:colOff>561975</xdr:colOff>
      <xdr:row>35</xdr:row>
      <xdr:rowOff>20422</xdr:rowOff>
    </xdr:to>
    <xdr:sp macro="" textlink="">
      <xdr:nvSpPr>
        <xdr:cNvPr id="301" name="フローチャート : 判断 300"/>
        <xdr:cNvSpPr/>
      </xdr:nvSpPr>
      <xdr:spPr>
        <a:xfrm>
          <a:off x="8699500" y="591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33</xdr:row>
      <xdr:rowOff>36949</xdr:rowOff>
    </xdr:from>
    <xdr:ext cx="469744" cy="259045"/>
    <xdr:sp macro="" textlink="">
      <xdr:nvSpPr>
        <xdr:cNvPr id="302" name="テキスト ボックス 301"/>
        <xdr:cNvSpPr txBox="1"/>
      </xdr:nvSpPr>
      <xdr:spPr>
        <a:xfrm>
          <a:off x="8515427" y="569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81178</xdr:rowOff>
    </xdr:from>
    <xdr:to>
      <xdr:col>11</xdr:col>
      <xdr:colOff>307975</xdr:colOff>
      <xdr:row>38</xdr:row>
      <xdr:rowOff>29514</xdr:rowOff>
    </xdr:to>
    <xdr:cxnSp macro="">
      <xdr:nvCxnSpPr>
        <xdr:cNvPr id="303" name="直線コネクタ 302"/>
        <xdr:cNvCxnSpPr/>
      </xdr:nvCxnSpPr>
      <xdr:spPr>
        <a:xfrm>
          <a:off x="6972300" y="6424828"/>
          <a:ext cx="889000" cy="119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6147</xdr:rowOff>
    </xdr:from>
    <xdr:to>
      <xdr:col>11</xdr:col>
      <xdr:colOff>358775</xdr:colOff>
      <xdr:row>34</xdr:row>
      <xdr:rowOff>107747</xdr:rowOff>
    </xdr:to>
    <xdr:sp macro="" textlink="">
      <xdr:nvSpPr>
        <xdr:cNvPr id="304" name="フローチャート : 判断 303"/>
        <xdr:cNvSpPr/>
      </xdr:nvSpPr>
      <xdr:spPr>
        <a:xfrm>
          <a:off x="7810500" y="583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32</xdr:row>
      <xdr:rowOff>124274</xdr:rowOff>
    </xdr:from>
    <xdr:ext cx="469744" cy="259045"/>
    <xdr:sp macro="" textlink="">
      <xdr:nvSpPr>
        <xdr:cNvPr id="305" name="テキスト ボックス 304"/>
        <xdr:cNvSpPr txBox="1"/>
      </xdr:nvSpPr>
      <xdr:spPr>
        <a:xfrm>
          <a:off x="7626427" y="561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8890</xdr:rowOff>
    </xdr:from>
    <xdr:to>
      <xdr:col>10</xdr:col>
      <xdr:colOff>155575</xdr:colOff>
      <xdr:row>33</xdr:row>
      <xdr:rowOff>110490</xdr:rowOff>
    </xdr:to>
    <xdr:sp macro="" textlink="">
      <xdr:nvSpPr>
        <xdr:cNvPr id="306" name="フローチャート : 判断 305"/>
        <xdr:cNvSpPr/>
      </xdr:nvSpPr>
      <xdr:spPr>
        <a:xfrm>
          <a:off x="6921500" y="566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127017</xdr:rowOff>
    </xdr:from>
    <xdr:ext cx="469744" cy="259045"/>
    <xdr:sp macro="" textlink="">
      <xdr:nvSpPr>
        <xdr:cNvPr id="307" name="テキスト ボックス 306"/>
        <xdr:cNvSpPr txBox="1"/>
      </xdr:nvSpPr>
      <xdr:spPr>
        <a:xfrm>
          <a:off x="6737427" y="5441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12091</xdr:rowOff>
    </xdr:from>
    <xdr:to>
      <xdr:col>15</xdr:col>
      <xdr:colOff>231775</xdr:colOff>
      <xdr:row>38</xdr:row>
      <xdr:rowOff>113691</xdr:rowOff>
    </xdr:to>
    <xdr:sp macro="" textlink="">
      <xdr:nvSpPr>
        <xdr:cNvPr id="313" name="円/楕円 312"/>
        <xdr:cNvSpPr/>
      </xdr:nvSpPr>
      <xdr:spPr>
        <a:xfrm>
          <a:off x="10426700" y="652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98467</xdr:rowOff>
    </xdr:from>
    <xdr:ext cx="378565" cy="259045"/>
    <xdr:sp macro="" textlink="">
      <xdr:nvSpPr>
        <xdr:cNvPr id="314" name="労働費該当値テキスト"/>
        <xdr:cNvSpPr txBox="1"/>
      </xdr:nvSpPr>
      <xdr:spPr>
        <a:xfrm>
          <a:off x="10528300" y="6442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9347</xdr:rowOff>
    </xdr:from>
    <xdr:to>
      <xdr:col>14</xdr:col>
      <xdr:colOff>79375</xdr:colOff>
      <xdr:row>38</xdr:row>
      <xdr:rowOff>110947</xdr:rowOff>
    </xdr:to>
    <xdr:sp macro="" textlink="">
      <xdr:nvSpPr>
        <xdr:cNvPr id="315" name="円/楕円 314"/>
        <xdr:cNvSpPr/>
      </xdr:nvSpPr>
      <xdr:spPr>
        <a:xfrm>
          <a:off x="95885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102074</xdr:rowOff>
    </xdr:from>
    <xdr:ext cx="378565" cy="259045"/>
    <xdr:sp macro="" textlink="">
      <xdr:nvSpPr>
        <xdr:cNvPr id="316" name="テキスト ボックス 315"/>
        <xdr:cNvSpPr txBox="1"/>
      </xdr:nvSpPr>
      <xdr:spPr>
        <a:xfrm>
          <a:off x="9450017" y="661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8890</xdr:rowOff>
    </xdr:from>
    <xdr:to>
      <xdr:col>12</xdr:col>
      <xdr:colOff>561975</xdr:colOff>
      <xdr:row>38</xdr:row>
      <xdr:rowOff>110490</xdr:rowOff>
    </xdr:to>
    <xdr:sp macro="" textlink="">
      <xdr:nvSpPr>
        <xdr:cNvPr id="317" name="円/楕円 316"/>
        <xdr:cNvSpPr/>
      </xdr:nvSpPr>
      <xdr:spPr>
        <a:xfrm>
          <a:off x="8699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101617</xdr:rowOff>
    </xdr:from>
    <xdr:ext cx="378565" cy="259045"/>
    <xdr:sp macro="" textlink="">
      <xdr:nvSpPr>
        <xdr:cNvPr id="318" name="テキスト ボックス 317"/>
        <xdr:cNvSpPr txBox="1"/>
      </xdr:nvSpPr>
      <xdr:spPr>
        <a:xfrm>
          <a:off x="8561017" y="661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150165</xdr:rowOff>
    </xdr:from>
    <xdr:to>
      <xdr:col>11</xdr:col>
      <xdr:colOff>358775</xdr:colOff>
      <xdr:row>38</xdr:row>
      <xdr:rowOff>80314</xdr:rowOff>
    </xdr:to>
    <xdr:sp macro="" textlink="">
      <xdr:nvSpPr>
        <xdr:cNvPr id="319" name="円/楕円 318"/>
        <xdr:cNvSpPr/>
      </xdr:nvSpPr>
      <xdr:spPr>
        <a:xfrm>
          <a:off x="7810500" y="649381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71441</xdr:rowOff>
    </xdr:from>
    <xdr:ext cx="378565" cy="259045"/>
    <xdr:sp macro="" textlink="">
      <xdr:nvSpPr>
        <xdr:cNvPr id="320" name="テキスト ボックス 319"/>
        <xdr:cNvSpPr txBox="1"/>
      </xdr:nvSpPr>
      <xdr:spPr>
        <a:xfrm>
          <a:off x="7672017" y="6586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30378</xdr:rowOff>
    </xdr:from>
    <xdr:to>
      <xdr:col>10</xdr:col>
      <xdr:colOff>155575</xdr:colOff>
      <xdr:row>37</xdr:row>
      <xdr:rowOff>131978</xdr:rowOff>
    </xdr:to>
    <xdr:sp macro="" textlink="">
      <xdr:nvSpPr>
        <xdr:cNvPr id="321" name="円/楕円 320"/>
        <xdr:cNvSpPr/>
      </xdr:nvSpPr>
      <xdr:spPr>
        <a:xfrm>
          <a:off x="6921500" y="637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37</xdr:row>
      <xdr:rowOff>123105</xdr:rowOff>
    </xdr:from>
    <xdr:ext cx="378565" cy="259045"/>
    <xdr:sp macro="" textlink="">
      <xdr:nvSpPr>
        <xdr:cNvPr id="322" name="テキスト ボックス 321"/>
        <xdr:cNvSpPr txBox="1"/>
      </xdr:nvSpPr>
      <xdr:spPr>
        <a:xfrm>
          <a:off x="6783017" y="6466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36" name="テキスト ボックス 335"/>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8" name="テキスト ボックス 337"/>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40" name="テキスト ボックス 339"/>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42" name="テキスト ボックス 34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44" name="テキスト ボックス 343"/>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43362</xdr:rowOff>
    </xdr:from>
    <xdr:to>
      <xdr:col>15</xdr:col>
      <xdr:colOff>180340</xdr:colOff>
      <xdr:row>59</xdr:row>
      <xdr:rowOff>87340</xdr:rowOff>
    </xdr:to>
    <xdr:cxnSp macro="">
      <xdr:nvCxnSpPr>
        <xdr:cNvPr id="348" name="直線コネクタ 347"/>
        <xdr:cNvCxnSpPr/>
      </xdr:nvCxnSpPr>
      <xdr:spPr>
        <a:xfrm flipV="1">
          <a:off x="10475595" y="8615862"/>
          <a:ext cx="1270" cy="158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91167</xdr:rowOff>
    </xdr:from>
    <xdr:ext cx="378565" cy="259045"/>
    <xdr:sp macro="" textlink="">
      <xdr:nvSpPr>
        <xdr:cNvPr id="349" name="農林水産業費最小値テキスト"/>
        <xdr:cNvSpPr txBox="1"/>
      </xdr:nvSpPr>
      <xdr:spPr>
        <a:xfrm>
          <a:off x="10528300" y="10206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15</xdr:col>
      <xdr:colOff>92075</xdr:colOff>
      <xdr:row>59</xdr:row>
      <xdr:rowOff>87340</xdr:rowOff>
    </xdr:from>
    <xdr:to>
      <xdr:col>15</xdr:col>
      <xdr:colOff>269875</xdr:colOff>
      <xdr:row>59</xdr:row>
      <xdr:rowOff>87340</xdr:rowOff>
    </xdr:to>
    <xdr:cxnSp macro="">
      <xdr:nvCxnSpPr>
        <xdr:cNvPr id="350" name="直線コネクタ 349"/>
        <xdr:cNvCxnSpPr/>
      </xdr:nvCxnSpPr>
      <xdr:spPr>
        <a:xfrm>
          <a:off x="10388600" y="10202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161489</xdr:rowOff>
    </xdr:from>
    <xdr:ext cx="534377" cy="259045"/>
    <xdr:sp macro="" textlink="">
      <xdr:nvSpPr>
        <xdr:cNvPr id="351" name="農林水産業費最大値テキスト"/>
        <xdr:cNvSpPr txBox="1"/>
      </xdr:nvSpPr>
      <xdr:spPr>
        <a:xfrm>
          <a:off x="10528300" y="839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14,685</a:t>
          </a:r>
          <a:endParaRPr kumimoji="1" lang="ja-JP" altLang="en-US" sz="1000" b="1">
            <a:latin typeface="ＭＳ Ｐゴシック"/>
          </a:endParaRPr>
        </a:p>
      </xdr:txBody>
    </xdr:sp>
    <xdr:clientData/>
  </xdr:oneCellAnchor>
  <xdr:twoCellAnchor>
    <xdr:from>
      <xdr:col>15</xdr:col>
      <xdr:colOff>92075</xdr:colOff>
      <xdr:row>50</xdr:row>
      <xdr:rowOff>43362</xdr:rowOff>
    </xdr:from>
    <xdr:to>
      <xdr:col>15</xdr:col>
      <xdr:colOff>269875</xdr:colOff>
      <xdr:row>50</xdr:row>
      <xdr:rowOff>43362</xdr:rowOff>
    </xdr:to>
    <xdr:cxnSp macro="">
      <xdr:nvCxnSpPr>
        <xdr:cNvPr id="352" name="直線コネクタ 351"/>
        <xdr:cNvCxnSpPr/>
      </xdr:nvCxnSpPr>
      <xdr:spPr>
        <a:xfrm>
          <a:off x="10388600" y="8615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99205</xdr:rowOff>
    </xdr:from>
    <xdr:to>
      <xdr:col>15</xdr:col>
      <xdr:colOff>180975</xdr:colOff>
      <xdr:row>58</xdr:row>
      <xdr:rowOff>136216</xdr:rowOff>
    </xdr:to>
    <xdr:cxnSp macro="">
      <xdr:nvCxnSpPr>
        <xdr:cNvPr id="353" name="直線コネクタ 352"/>
        <xdr:cNvCxnSpPr/>
      </xdr:nvCxnSpPr>
      <xdr:spPr>
        <a:xfrm flipV="1">
          <a:off x="9639300" y="10043305"/>
          <a:ext cx="8382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40149</xdr:rowOff>
    </xdr:from>
    <xdr:ext cx="469744" cy="259045"/>
    <xdr:sp macro="" textlink="">
      <xdr:nvSpPr>
        <xdr:cNvPr id="354" name="農林水産業費平均値テキスト"/>
        <xdr:cNvSpPr txBox="1"/>
      </xdr:nvSpPr>
      <xdr:spPr>
        <a:xfrm>
          <a:off x="10528300" y="94698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5,008</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17272</xdr:rowOff>
    </xdr:from>
    <xdr:to>
      <xdr:col>15</xdr:col>
      <xdr:colOff>231775</xdr:colOff>
      <xdr:row>56</xdr:row>
      <xdr:rowOff>118872</xdr:rowOff>
    </xdr:to>
    <xdr:sp macro="" textlink="">
      <xdr:nvSpPr>
        <xdr:cNvPr id="355" name="フローチャート : 判断 354"/>
        <xdr:cNvSpPr/>
      </xdr:nvSpPr>
      <xdr:spPr>
        <a:xfrm>
          <a:off x="10426700" y="961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114445</xdr:rowOff>
    </xdr:from>
    <xdr:to>
      <xdr:col>14</xdr:col>
      <xdr:colOff>28575</xdr:colOff>
      <xdr:row>58</xdr:row>
      <xdr:rowOff>136216</xdr:rowOff>
    </xdr:to>
    <xdr:cxnSp macro="">
      <xdr:nvCxnSpPr>
        <xdr:cNvPr id="356" name="直線コネクタ 355"/>
        <xdr:cNvCxnSpPr/>
      </xdr:nvCxnSpPr>
      <xdr:spPr>
        <a:xfrm>
          <a:off x="8750300" y="10058545"/>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35342</xdr:rowOff>
    </xdr:from>
    <xdr:to>
      <xdr:col>14</xdr:col>
      <xdr:colOff>79375</xdr:colOff>
      <xdr:row>56</xdr:row>
      <xdr:rowOff>136942</xdr:rowOff>
    </xdr:to>
    <xdr:sp macro="" textlink="">
      <xdr:nvSpPr>
        <xdr:cNvPr id="357" name="フローチャート : 判断 356"/>
        <xdr:cNvSpPr/>
      </xdr:nvSpPr>
      <xdr:spPr>
        <a:xfrm>
          <a:off x="9588500" y="963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54</xdr:row>
      <xdr:rowOff>153469</xdr:rowOff>
    </xdr:from>
    <xdr:ext cx="469744" cy="259045"/>
    <xdr:sp macro="" textlink="">
      <xdr:nvSpPr>
        <xdr:cNvPr id="358" name="テキスト ボックス 357"/>
        <xdr:cNvSpPr txBox="1"/>
      </xdr:nvSpPr>
      <xdr:spPr>
        <a:xfrm>
          <a:off x="9404427" y="94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34761</xdr:rowOff>
    </xdr:from>
    <xdr:to>
      <xdr:col>12</xdr:col>
      <xdr:colOff>511175</xdr:colOff>
      <xdr:row>58</xdr:row>
      <xdr:rowOff>114445</xdr:rowOff>
    </xdr:to>
    <xdr:cxnSp macro="">
      <xdr:nvCxnSpPr>
        <xdr:cNvPr id="359" name="直線コネクタ 358"/>
        <xdr:cNvCxnSpPr/>
      </xdr:nvCxnSpPr>
      <xdr:spPr>
        <a:xfrm>
          <a:off x="7861300" y="9978861"/>
          <a:ext cx="889000" cy="79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164338</xdr:rowOff>
    </xdr:from>
    <xdr:to>
      <xdr:col>12</xdr:col>
      <xdr:colOff>561975</xdr:colOff>
      <xdr:row>56</xdr:row>
      <xdr:rowOff>94488</xdr:rowOff>
    </xdr:to>
    <xdr:sp macro="" textlink="">
      <xdr:nvSpPr>
        <xdr:cNvPr id="360" name="フローチャート : 判断 359"/>
        <xdr:cNvSpPr/>
      </xdr:nvSpPr>
      <xdr:spPr>
        <a:xfrm>
          <a:off x="8699500" y="95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54</xdr:row>
      <xdr:rowOff>111015</xdr:rowOff>
    </xdr:from>
    <xdr:ext cx="469744" cy="259045"/>
    <xdr:sp macro="" textlink="">
      <xdr:nvSpPr>
        <xdr:cNvPr id="361" name="テキスト ボックス 360"/>
        <xdr:cNvSpPr txBox="1"/>
      </xdr:nvSpPr>
      <xdr:spPr>
        <a:xfrm>
          <a:off x="8515427" y="9369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34761</xdr:rowOff>
    </xdr:from>
    <xdr:to>
      <xdr:col>11</xdr:col>
      <xdr:colOff>307975</xdr:colOff>
      <xdr:row>58</xdr:row>
      <xdr:rowOff>123372</xdr:rowOff>
    </xdr:to>
    <xdr:cxnSp macro="">
      <xdr:nvCxnSpPr>
        <xdr:cNvPr id="362" name="直線コネクタ 361"/>
        <xdr:cNvCxnSpPr/>
      </xdr:nvCxnSpPr>
      <xdr:spPr>
        <a:xfrm flipV="1">
          <a:off x="6972300" y="9978861"/>
          <a:ext cx="889000" cy="88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41111</xdr:rowOff>
    </xdr:from>
    <xdr:to>
      <xdr:col>11</xdr:col>
      <xdr:colOff>358775</xdr:colOff>
      <xdr:row>56</xdr:row>
      <xdr:rowOff>142711</xdr:rowOff>
    </xdr:to>
    <xdr:sp macro="" textlink="">
      <xdr:nvSpPr>
        <xdr:cNvPr id="363" name="フローチャート : 判断 362"/>
        <xdr:cNvSpPr/>
      </xdr:nvSpPr>
      <xdr:spPr>
        <a:xfrm>
          <a:off x="7810500" y="964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54</xdr:row>
      <xdr:rowOff>159238</xdr:rowOff>
    </xdr:from>
    <xdr:ext cx="469744" cy="259045"/>
    <xdr:sp macro="" textlink="">
      <xdr:nvSpPr>
        <xdr:cNvPr id="364" name="テキスト ボックス 363"/>
        <xdr:cNvSpPr txBox="1"/>
      </xdr:nvSpPr>
      <xdr:spPr>
        <a:xfrm>
          <a:off x="7626427" y="9417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19014</xdr:rowOff>
    </xdr:from>
    <xdr:to>
      <xdr:col>10</xdr:col>
      <xdr:colOff>155575</xdr:colOff>
      <xdr:row>56</xdr:row>
      <xdr:rowOff>120614</xdr:rowOff>
    </xdr:to>
    <xdr:sp macro="" textlink="">
      <xdr:nvSpPr>
        <xdr:cNvPr id="365" name="フローチャート : 判断 364"/>
        <xdr:cNvSpPr/>
      </xdr:nvSpPr>
      <xdr:spPr>
        <a:xfrm>
          <a:off x="6921500" y="962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54</xdr:row>
      <xdr:rowOff>137141</xdr:rowOff>
    </xdr:from>
    <xdr:ext cx="469744" cy="259045"/>
    <xdr:sp macro="" textlink="">
      <xdr:nvSpPr>
        <xdr:cNvPr id="366" name="テキスト ボックス 365"/>
        <xdr:cNvSpPr txBox="1"/>
      </xdr:nvSpPr>
      <xdr:spPr>
        <a:xfrm>
          <a:off x="6737427" y="9395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48405</xdr:rowOff>
    </xdr:from>
    <xdr:to>
      <xdr:col>15</xdr:col>
      <xdr:colOff>231775</xdr:colOff>
      <xdr:row>58</xdr:row>
      <xdr:rowOff>150005</xdr:rowOff>
    </xdr:to>
    <xdr:sp macro="" textlink="">
      <xdr:nvSpPr>
        <xdr:cNvPr id="372" name="円/楕円 371"/>
        <xdr:cNvSpPr/>
      </xdr:nvSpPr>
      <xdr:spPr>
        <a:xfrm>
          <a:off x="10426700" y="999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26832</xdr:rowOff>
    </xdr:from>
    <xdr:ext cx="469744" cy="259045"/>
    <xdr:sp macro="" textlink="">
      <xdr:nvSpPr>
        <xdr:cNvPr id="373" name="農林水産業費該当値テキスト"/>
        <xdr:cNvSpPr txBox="1"/>
      </xdr:nvSpPr>
      <xdr:spPr>
        <a:xfrm>
          <a:off x="10528300" y="997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85416</xdr:rowOff>
    </xdr:from>
    <xdr:to>
      <xdr:col>14</xdr:col>
      <xdr:colOff>79375</xdr:colOff>
      <xdr:row>59</xdr:row>
      <xdr:rowOff>15566</xdr:rowOff>
    </xdr:to>
    <xdr:sp macro="" textlink="">
      <xdr:nvSpPr>
        <xdr:cNvPr id="374" name="円/楕円 373"/>
        <xdr:cNvSpPr/>
      </xdr:nvSpPr>
      <xdr:spPr>
        <a:xfrm>
          <a:off x="9588500" y="1002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6693</xdr:rowOff>
    </xdr:from>
    <xdr:ext cx="469744" cy="259045"/>
    <xdr:sp macro="" textlink="">
      <xdr:nvSpPr>
        <xdr:cNvPr id="375" name="テキスト ボックス 374"/>
        <xdr:cNvSpPr txBox="1"/>
      </xdr:nvSpPr>
      <xdr:spPr>
        <a:xfrm>
          <a:off x="9404427" y="1012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63645</xdr:rowOff>
    </xdr:from>
    <xdr:to>
      <xdr:col>12</xdr:col>
      <xdr:colOff>561975</xdr:colOff>
      <xdr:row>58</xdr:row>
      <xdr:rowOff>165245</xdr:rowOff>
    </xdr:to>
    <xdr:sp macro="" textlink="">
      <xdr:nvSpPr>
        <xdr:cNvPr id="376" name="円/楕円 375"/>
        <xdr:cNvSpPr/>
      </xdr:nvSpPr>
      <xdr:spPr>
        <a:xfrm>
          <a:off x="8699500" y="1000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156372</xdr:rowOff>
    </xdr:from>
    <xdr:ext cx="469744" cy="259045"/>
    <xdr:sp macro="" textlink="">
      <xdr:nvSpPr>
        <xdr:cNvPr id="377" name="テキスト ボックス 376"/>
        <xdr:cNvSpPr txBox="1"/>
      </xdr:nvSpPr>
      <xdr:spPr>
        <a:xfrm>
          <a:off x="8515427" y="1010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1,432</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155411</xdr:rowOff>
    </xdr:from>
    <xdr:to>
      <xdr:col>11</xdr:col>
      <xdr:colOff>358775</xdr:colOff>
      <xdr:row>58</xdr:row>
      <xdr:rowOff>85561</xdr:rowOff>
    </xdr:to>
    <xdr:sp macro="" textlink="">
      <xdr:nvSpPr>
        <xdr:cNvPr id="378" name="円/楕円 377"/>
        <xdr:cNvSpPr/>
      </xdr:nvSpPr>
      <xdr:spPr>
        <a:xfrm>
          <a:off x="7810500" y="992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76688</xdr:rowOff>
    </xdr:from>
    <xdr:ext cx="469744" cy="259045"/>
    <xdr:sp macro="" textlink="">
      <xdr:nvSpPr>
        <xdr:cNvPr id="379" name="テキスト ボックス 378"/>
        <xdr:cNvSpPr txBox="1"/>
      </xdr:nvSpPr>
      <xdr:spPr>
        <a:xfrm>
          <a:off x="7626427" y="10020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72572</xdr:rowOff>
    </xdr:from>
    <xdr:to>
      <xdr:col>10</xdr:col>
      <xdr:colOff>155575</xdr:colOff>
      <xdr:row>59</xdr:row>
      <xdr:rowOff>2722</xdr:rowOff>
    </xdr:to>
    <xdr:sp macro="" textlink="">
      <xdr:nvSpPr>
        <xdr:cNvPr id="380" name="円/楕円 379"/>
        <xdr:cNvSpPr/>
      </xdr:nvSpPr>
      <xdr:spPr>
        <a:xfrm>
          <a:off x="6921500" y="1001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165299</xdr:rowOff>
    </xdr:from>
    <xdr:ext cx="469744" cy="259045"/>
    <xdr:sp macro="" textlink="">
      <xdr:nvSpPr>
        <xdr:cNvPr id="381" name="テキスト ボックス 380"/>
        <xdr:cNvSpPr txBox="1"/>
      </xdr:nvSpPr>
      <xdr:spPr>
        <a:xfrm>
          <a:off x="6737427" y="1010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117777</xdr:rowOff>
    </xdr:from>
    <xdr:to>
      <xdr:col>15</xdr:col>
      <xdr:colOff>180340</xdr:colOff>
      <xdr:row>78</xdr:row>
      <xdr:rowOff>123264</xdr:rowOff>
    </xdr:to>
    <xdr:cxnSp macro="">
      <xdr:nvCxnSpPr>
        <xdr:cNvPr id="403" name="直線コネクタ 402"/>
        <xdr:cNvCxnSpPr/>
      </xdr:nvCxnSpPr>
      <xdr:spPr>
        <a:xfrm flipV="1">
          <a:off x="10475595" y="12290727"/>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127091</xdr:rowOff>
    </xdr:from>
    <xdr:ext cx="378565" cy="259045"/>
    <xdr:sp macro="" textlink="">
      <xdr:nvSpPr>
        <xdr:cNvPr id="404" name="商工費最小値テキスト"/>
        <xdr:cNvSpPr txBox="1"/>
      </xdr:nvSpPr>
      <xdr:spPr>
        <a:xfrm>
          <a:off x="10528300" y="1350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15</xdr:col>
      <xdr:colOff>92075</xdr:colOff>
      <xdr:row>78</xdr:row>
      <xdr:rowOff>123264</xdr:rowOff>
    </xdr:from>
    <xdr:to>
      <xdr:col>15</xdr:col>
      <xdr:colOff>269875</xdr:colOff>
      <xdr:row>78</xdr:row>
      <xdr:rowOff>123264</xdr:rowOff>
    </xdr:to>
    <xdr:cxnSp macro="">
      <xdr:nvCxnSpPr>
        <xdr:cNvPr id="405" name="直線コネクタ 404"/>
        <xdr:cNvCxnSpPr/>
      </xdr:nvCxnSpPr>
      <xdr:spPr>
        <a:xfrm>
          <a:off x="10388600" y="13496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64454</xdr:rowOff>
    </xdr:from>
    <xdr:ext cx="534377" cy="259045"/>
    <xdr:sp macro="" textlink="">
      <xdr:nvSpPr>
        <xdr:cNvPr id="406" name="商工費最大値テキスト"/>
        <xdr:cNvSpPr txBox="1"/>
      </xdr:nvSpPr>
      <xdr:spPr>
        <a:xfrm>
          <a:off x="10528300" y="1206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53,459</a:t>
          </a:r>
          <a:endParaRPr kumimoji="1" lang="ja-JP" altLang="en-US" sz="1000" b="1">
            <a:latin typeface="ＭＳ Ｐゴシック"/>
          </a:endParaRPr>
        </a:p>
      </xdr:txBody>
    </xdr:sp>
    <xdr:clientData/>
  </xdr:oneCellAnchor>
  <xdr:twoCellAnchor>
    <xdr:from>
      <xdr:col>15</xdr:col>
      <xdr:colOff>92075</xdr:colOff>
      <xdr:row>71</xdr:row>
      <xdr:rowOff>117777</xdr:rowOff>
    </xdr:from>
    <xdr:to>
      <xdr:col>15</xdr:col>
      <xdr:colOff>269875</xdr:colOff>
      <xdr:row>71</xdr:row>
      <xdr:rowOff>117777</xdr:rowOff>
    </xdr:to>
    <xdr:cxnSp macro="">
      <xdr:nvCxnSpPr>
        <xdr:cNvPr id="407" name="直線コネクタ 406"/>
        <xdr:cNvCxnSpPr/>
      </xdr:nvCxnSpPr>
      <xdr:spPr>
        <a:xfrm>
          <a:off x="10388600" y="12290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65199</xdr:rowOff>
    </xdr:from>
    <xdr:to>
      <xdr:col>15</xdr:col>
      <xdr:colOff>180975</xdr:colOff>
      <xdr:row>78</xdr:row>
      <xdr:rowOff>97318</xdr:rowOff>
    </xdr:to>
    <xdr:cxnSp macro="">
      <xdr:nvCxnSpPr>
        <xdr:cNvPr id="408" name="直線コネクタ 407"/>
        <xdr:cNvCxnSpPr/>
      </xdr:nvCxnSpPr>
      <xdr:spPr>
        <a:xfrm>
          <a:off x="9639300" y="13438299"/>
          <a:ext cx="838200" cy="3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26669</xdr:rowOff>
    </xdr:from>
    <xdr:ext cx="534377" cy="259045"/>
    <xdr:sp macro="" textlink="">
      <xdr:nvSpPr>
        <xdr:cNvPr id="409" name="商工費平均値テキスト"/>
        <xdr:cNvSpPr txBox="1"/>
      </xdr:nvSpPr>
      <xdr:spPr>
        <a:xfrm>
          <a:off x="10528300" y="13056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11,223</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3792</xdr:rowOff>
    </xdr:from>
    <xdr:to>
      <xdr:col>15</xdr:col>
      <xdr:colOff>231775</xdr:colOff>
      <xdr:row>77</xdr:row>
      <xdr:rowOff>105392</xdr:rowOff>
    </xdr:to>
    <xdr:sp macro="" textlink="">
      <xdr:nvSpPr>
        <xdr:cNvPr id="410" name="フローチャート : 判断 409"/>
        <xdr:cNvSpPr/>
      </xdr:nvSpPr>
      <xdr:spPr>
        <a:xfrm>
          <a:off x="10426700" y="13205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65199</xdr:rowOff>
    </xdr:from>
    <xdr:to>
      <xdr:col>14</xdr:col>
      <xdr:colOff>28575</xdr:colOff>
      <xdr:row>78</xdr:row>
      <xdr:rowOff>88426</xdr:rowOff>
    </xdr:to>
    <xdr:cxnSp macro="">
      <xdr:nvCxnSpPr>
        <xdr:cNvPr id="411" name="直線コネクタ 410"/>
        <xdr:cNvCxnSpPr/>
      </xdr:nvCxnSpPr>
      <xdr:spPr>
        <a:xfrm flipV="1">
          <a:off x="8750300" y="13438299"/>
          <a:ext cx="889000" cy="23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149273</xdr:rowOff>
    </xdr:from>
    <xdr:to>
      <xdr:col>14</xdr:col>
      <xdr:colOff>79375</xdr:colOff>
      <xdr:row>77</xdr:row>
      <xdr:rowOff>79423</xdr:rowOff>
    </xdr:to>
    <xdr:sp macro="" textlink="">
      <xdr:nvSpPr>
        <xdr:cNvPr id="412" name="フローチャート : 判断 411"/>
        <xdr:cNvSpPr/>
      </xdr:nvSpPr>
      <xdr:spPr>
        <a:xfrm>
          <a:off x="9588500" y="1317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95950</xdr:rowOff>
    </xdr:from>
    <xdr:ext cx="534377" cy="259045"/>
    <xdr:sp macro="" textlink="">
      <xdr:nvSpPr>
        <xdr:cNvPr id="413" name="テキスト ボックス 412"/>
        <xdr:cNvSpPr txBox="1"/>
      </xdr:nvSpPr>
      <xdr:spPr>
        <a:xfrm>
          <a:off x="9372111" y="1295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88426</xdr:rowOff>
    </xdr:from>
    <xdr:to>
      <xdr:col>12</xdr:col>
      <xdr:colOff>511175</xdr:colOff>
      <xdr:row>78</xdr:row>
      <xdr:rowOff>91694</xdr:rowOff>
    </xdr:to>
    <xdr:cxnSp macro="">
      <xdr:nvCxnSpPr>
        <xdr:cNvPr id="414" name="直線コネクタ 413"/>
        <xdr:cNvCxnSpPr/>
      </xdr:nvCxnSpPr>
      <xdr:spPr>
        <a:xfrm flipV="1">
          <a:off x="7861300" y="13461526"/>
          <a:ext cx="889000" cy="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28023</xdr:rowOff>
    </xdr:from>
    <xdr:to>
      <xdr:col>12</xdr:col>
      <xdr:colOff>561975</xdr:colOff>
      <xdr:row>77</xdr:row>
      <xdr:rowOff>129623</xdr:rowOff>
    </xdr:to>
    <xdr:sp macro="" textlink="">
      <xdr:nvSpPr>
        <xdr:cNvPr id="415" name="フローチャート : 判断 414"/>
        <xdr:cNvSpPr/>
      </xdr:nvSpPr>
      <xdr:spPr>
        <a:xfrm>
          <a:off x="8699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146150</xdr:rowOff>
    </xdr:from>
    <xdr:ext cx="534377" cy="259045"/>
    <xdr:sp macro="" textlink="">
      <xdr:nvSpPr>
        <xdr:cNvPr id="416" name="テキスト ボックス 415"/>
        <xdr:cNvSpPr txBox="1"/>
      </xdr:nvSpPr>
      <xdr:spPr>
        <a:xfrm>
          <a:off x="8483111" y="130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90619</xdr:rowOff>
    </xdr:from>
    <xdr:to>
      <xdr:col>11</xdr:col>
      <xdr:colOff>307975</xdr:colOff>
      <xdr:row>78</xdr:row>
      <xdr:rowOff>91694</xdr:rowOff>
    </xdr:to>
    <xdr:cxnSp macro="">
      <xdr:nvCxnSpPr>
        <xdr:cNvPr id="417" name="直線コネクタ 416"/>
        <xdr:cNvCxnSpPr/>
      </xdr:nvCxnSpPr>
      <xdr:spPr>
        <a:xfrm>
          <a:off x="6972300" y="13463719"/>
          <a:ext cx="889000" cy="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33396</xdr:rowOff>
    </xdr:from>
    <xdr:to>
      <xdr:col>11</xdr:col>
      <xdr:colOff>358775</xdr:colOff>
      <xdr:row>77</xdr:row>
      <xdr:rowOff>134996</xdr:rowOff>
    </xdr:to>
    <xdr:sp macro="" textlink="">
      <xdr:nvSpPr>
        <xdr:cNvPr id="418" name="フローチャート : 判断 417"/>
        <xdr:cNvSpPr/>
      </xdr:nvSpPr>
      <xdr:spPr>
        <a:xfrm>
          <a:off x="7810500" y="1323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151523</xdr:rowOff>
    </xdr:from>
    <xdr:ext cx="469744" cy="259045"/>
    <xdr:sp macro="" textlink="">
      <xdr:nvSpPr>
        <xdr:cNvPr id="419" name="テキスト ボックス 418"/>
        <xdr:cNvSpPr txBox="1"/>
      </xdr:nvSpPr>
      <xdr:spPr>
        <a:xfrm>
          <a:off x="7626427" y="13010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22423</xdr:rowOff>
    </xdr:from>
    <xdr:to>
      <xdr:col>10</xdr:col>
      <xdr:colOff>155575</xdr:colOff>
      <xdr:row>77</xdr:row>
      <xdr:rowOff>124023</xdr:rowOff>
    </xdr:to>
    <xdr:sp macro="" textlink="">
      <xdr:nvSpPr>
        <xdr:cNvPr id="420" name="フローチャート : 判断 419"/>
        <xdr:cNvSpPr/>
      </xdr:nvSpPr>
      <xdr:spPr>
        <a:xfrm>
          <a:off x="6921500" y="13224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140550</xdr:rowOff>
    </xdr:from>
    <xdr:ext cx="534377" cy="259045"/>
    <xdr:sp macro="" textlink="">
      <xdr:nvSpPr>
        <xdr:cNvPr id="421" name="テキスト ボックス 420"/>
        <xdr:cNvSpPr txBox="1"/>
      </xdr:nvSpPr>
      <xdr:spPr>
        <a:xfrm>
          <a:off x="6705111" y="1299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46518</xdr:rowOff>
    </xdr:from>
    <xdr:to>
      <xdr:col>15</xdr:col>
      <xdr:colOff>231775</xdr:colOff>
      <xdr:row>78</xdr:row>
      <xdr:rowOff>148118</xdr:rowOff>
    </xdr:to>
    <xdr:sp macro="" textlink="">
      <xdr:nvSpPr>
        <xdr:cNvPr id="427" name="円/楕円 426"/>
        <xdr:cNvSpPr/>
      </xdr:nvSpPr>
      <xdr:spPr>
        <a:xfrm>
          <a:off x="10426700" y="1341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132895</xdr:rowOff>
    </xdr:from>
    <xdr:ext cx="469744" cy="259045"/>
    <xdr:sp macro="" textlink="">
      <xdr:nvSpPr>
        <xdr:cNvPr id="428" name="商工費該当値テキスト"/>
        <xdr:cNvSpPr txBox="1"/>
      </xdr:nvSpPr>
      <xdr:spPr>
        <a:xfrm>
          <a:off x="10528300" y="13334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1,854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14399</xdr:rowOff>
    </xdr:from>
    <xdr:to>
      <xdr:col>14</xdr:col>
      <xdr:colOff>79375</xdr:colOff>
      <xdr:row>78</xdr:row>
      <xdr:rowOff>115999</xdr:rowOff>
    </xdr:to>
    <xdr:sp macro="" textlink="">
      <xdr:nvSpPr>
        <xdr:cNvPr id="429" name="円/楕円 428"/>
        <xdr:cNvSpPr/>
      </xdr:nvSpPr>
      <xdr:spPr>
        <a:xfrm>
          <a:off x="9588500" y="13387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107126</xdr:rowOff>
    </xdr:from>
    <xdr:ext cx="469744" cy="259045"/>
    <xdr:sp macro="" textlink="">
      <xdr:nvSpPr>
        <xdr:cNvPr id="430" name="テキスト ボックス 429"/>
        <xdr:cNvSpPr txBox="1"/>
      </xdr:nvSpPr>
      <xdr:spPr>
        <a:xfrm>
          <a:off x="9404427" y="1348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37626</xdr:rowOff>
    </xdr:from>
    <xdr:to>
      <xdr:col>12</xdr:col>
      <xdr:colOff>561975</xdr:colOff>
      <xdr:row>78</xdr:row>
      <xdr:rowOff>139226</xdr:rowOff>
    </xdr:to>
    <xdr:sp macro="" textlink="">
      <xdr:nvSpPr>
        <xdr:cNvPr id="431" name="円/楕円 430"/>
        <xdr:cNvSpPr/>
      </xdr:nvSpPr>
      <xdr:spPr>
        <a:xfrm>
          <a:off x="8699500" y="13410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130353</xdr:rowOff>
    </xdr:from>
    <xdr:ext cx="469744" cy="259045"/>
    <xdr:sp macro="" textlink="">
      <xdr:nvSpPr>
        <xdr:cNvPr id="432" name="テキスト ボックス 431"/>
        <xdr:cNvSpPr txBox="1"/>
      </xdr:nvSpPr>
      <xdr:spPr>
        <a:xfrm>
          <a:off x="8515427" y="1350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2,243</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40894</xdr:rowOff>
    </xdr:from>
    <xdr:to>
      <xdr:col>11</xdr:col>
      <xdr:colOff>358775</xdr:colOff>
      <xdr:row>78</xdr:row>
      <xdr:rowOff>142494</xdr:rowOff>
    </xdr:to>
    <xdr:sp macro="" textlink="">
      <xdr:nvSpPr>
        <xdr:cNvPr id="433" name="円/楕円 432"/>
        <xdr:cNvSpPr/>
      </xdr:nvSpPr>
      <xdr:spPr>
        <a:xfrm>
          <a:off x="7810500" y="1341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133621</xdr:rowOff>
    </xdr:from>
    <xdr:ext cx="469744" cy="259045"/>
    <xdr:sp macro="" textlink="">
      <xdr:nvSpPr>
        <xdr:cNvPr id="434" name="テキスト ボックス 433"/>
        <xdr:cNvSpPr txBox="1"/>
      </xdr:nvSpPr>
      <xdr:spPr>
        <a:xfrm>
          <a:off x="7626427" y="13506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39819</xdr:rowOff>
    </xdr:from>
    <xdr:to>
      <xdr:col>10</xdr:col>
      <xdr:colOff>155575</xdr:colOff>
      <xdr:row>78</xdr:row>
      <xdr:rowOff>141419</xdr:rowOff>
    </xdr:to>
    <xdr:sp macro="" textlink="">
      <xdr:nvSpPr>
        <xdr:cNvPr id="435" name="円/楕円 434"/>
        <xdr:cNvSpPr/>
      </xdr:nvSpPr>
      <xdr:spPr>
        <a:xfrm>
          <a:off x="6921500" y="1341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132546</xdr:rowOff>
    </xdr:from>
    <xdr:ext cx="469744" cy="259045"/>
    <xdr:sp macro="" textlink="">
      <xdr:nvSpPr>
        <xdr:cNvPr id="436" name="テキスト ボックス 435"/>
        <xdr:cNvSpPr txBox="1"/>
      </xdr:nvSpPr>
      <xdr:spPr>
        <a:xfrm>
          <a:off x="6737427" y="13505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170866</xdr:rowOff>
    </xdr:from>
    <xdr:to>
      <xdr:col>15</xdr:col>
      <xdr:colOff>180340</xdr:colOff>
      <xdr:row>99</xdr:row>
      <xdr:rowOff>17666</xdr:rowOff>
    </xdr:to>
    <xdr:cxnSp macro="">
      <xdr:nvCxnSpPr>
        <xdr:cNvPr id="461" name="直線コネクタ 460"/>
        <xdr:cNvCxnSpPr/>
      </xdr:nvCxnSpPr>
      <xdr:spPr>
        <a:xfrm flipV="1">
          <a:off x="10475595" y="15601366"/>
          <a:ext cx="1270" cy="138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21493</xdr:rowOff>
    </xdr:from>
    <xdr:ext cx="534377" cy="259045"/>
    <xdr:sp macro="" textlink="">
      <xdr:nvSpPr>
        <xdr:cNvPr id="462" name="土木費最小値テキスト"/>
        <xdr:cNvSpPr txBox="1"/>
      </xdr:nvSpPr>
      <xdr:spPr>
        <a:xfrm>
          <a:off x="10528300" y="16995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21,406</a:t>
          </a:r>
          <a:endParaRPr kumimoji="1" lang="ja-JP" altLang="en-US" sz="1000" b="1">
            <a:latin typeface="ＭＳ Ｐゴシック"/>
          </a:endParaRPr>
        </a:p>
      </xdr:txBody>
    </xdr:sp>
    <xdr:clientData/>
  </xdr:oneCellAnchor>
  <xdr:twoCellAnchor>
    <xdr:from>
      <xdr:col>15</xdr:col>
      <xdr:colOff>92075</xdr:colOff>
      <xdr:row>99</xdr:row>
      <xdr:rowOff>17666</xdr:rowOff>
    </xdr:from>
    <xdr:to>
      <xdr:col>15</xdr:col>
      <xdr:colOff>269875</xdr:colOff>
      <xdr:row>99</xdr:row>
      <xdr:rowOff>17666</xdr:rowOff>
    </xdr:to>
    <xdr:cxnSp macro="">
      <xdr:nvCxnSpPr>
        <xdr:cNvPr id="463" name="直線コネクタ 462"/>
        <xdr:cNvCxnSpPr/>
      </xdr:nvCxnSpPr>
      <xdr:spPr>
        <a:xfrm>
          <a:off x="10388600" y="16991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117543</xdr:rowOff>
    </xdr:from>
    <xdr:ext cx="534377" cy="259045"/>
    <xdr:sp macro="" textlink="">
      <xdr:nvSpPr>
        <xdr:cNvPr id="464" name="土木費最大値テキスト"/>
        <xdr:cNvSpPr txBox="1"/>
      </xdr:nvSpPr>
      <xdr:spPr>
        <a:xfrm>
          <a:off x="10528300" y="1537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94,364</a:t>
          </a:r>
          <a:endParaRPr kumimoji="1" lang="ja-JP" altLang="en-US" sz="1000" b="1">
            <a:latin typeface="ＭＳ Ｐゴシック"/>
          </a:endParaRPr>
        </a:p>
      </xdr:txBody>
    </xdr:sp>
    <xdr:clientData/>
  </xdr:oneCellAnchor>
  <xdr:twoCellAnchor>
    <xdr:from>
      <xdr:col>15</xdr:col>
      <xdr:colOff>92075</xdr:colOff>
      <xdr:row>90</xdr:row>
      <xdr:rowOff>170866</xdr:rowOff>
    </xdr:from>
    <xdr:to>
      <xdr:col>15</xdr:col>
      <xdr:colOff>269875</xdr:colOff>
      <xdr:row>90</xdr:row>
      <xdr:rowOff>170866</xdr:rowOff>
    </xdr:to>
    <xdr:cxnSp macro="">
      <xdr:nvCxnSpPr>
        <xdr:cNvPr id="465" name="直線コネクタ 464"/>
        <xdr:cNvCxnSpPr/>
      </xdr:nvCxnSpPr>
      <xdr:spPr>
        <a:xfrm>
          <a:off x="10388600" y="15601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113430</xdr:rowOff>
    </xdr:from>
    <xdr:to>
      <xdr:col>15</xdr:col>
      <xdr:colOff>180975</xdr:colOff>
      <xdr:row>97</xdr:row>
      <xdr:rowOff>136234</xdr:rowOff>
    </xdr:to>
    <xdr:cxnSp macro="">
      <xdr:nvCxnSpPr>
        <xdr:cNvPr id="466" name="直線コネクタ 465"/>
        <xdr:cNvCxnSpPr/>
      </xdr:nvCxnSpPr>
      <xdr:spPr>
        <a:xfrm flipV="1">
          <a:off x="9639300" y="16744080"/>
          <a:ext cx="838200" cy="2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82554</xdr:rowOff>
    </xdr:from>
    <xdr:ext cx="534377" cy="259045"/>
    <xdr:sp macro="" textlink="">
      <xdr:nvSpPr>
        <xdr:cNvPr id="467" name="土木費平均値テキスト"/>
        <xdr:cNvSpPr txBox="1"/>
      </xdr:nvSpPr>
      <xdr:spPr>
        <a:xfrm>
          <a:off x="10528300" y="1637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43,534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59677</xdr:rowOff>
    </xdr:from>
    <xdr:to>
      <xdr:col>15</xdr:col>
      <xdr:colOff>231775</xdr:colOff>
      <xdr:row>96</xdr:row>
      <xdr:rowOff>161277</xdr:rowOff>
    </xdr:to>
    <xdr:sp macro="" textlink="">
      <xdr:nvSpPr>
        <xdr:cNvPr id="468" name="フローチャート : 判断 467"/>
        <xdr:cNvSpPr/>
      </xdr:nvSpPr>
      <xdr:spPr>
        <a:xfrm>
          <a:off x="10426700" y="1651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136234</xdr:rowOff>
    </xdr:from>
    <xdr:to>
      <xdr:col>14</xdr:col>
      <xdr:colOff>28575</xdr:colOff>
      <xdr:row>97</xdr:row>
      <xdr:rowOff>139548</xdr:rowOff>
    </xdr:to>
    <xdr:cxnSp macro="">
      <xdr:nvCxnSpPr>
        <xdr:cNvPr id="469" name="直線コネクタ 468"/>
        <xdr:cNvCxnSpPr/>
      </xdr:nvCxnSpPr>
      <xdr:spPr>
        <a:xfrm flipV="1">
          <a:off x="8750300" y="16766884"/>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73013</xdr:rowOff>
    </xdr:from>
    <xdr:to>
      <xdr:col>14</xdr:col>
      <xdr:colOff>79375</xdr:colOff>
      <xdr:row>97</xdr:row>
      <xdr:rowOff>3163</xdr:rowOff>
    </xdr:to>
    <xdr:sp macro="" textlink="">
      <xdr:nvSpPr>
        <xdr:cNvPr id="470" name="フローチャート : 判断 469"/>
        <xdr:cNvSpPr/>
      </xdr:nvSpPr>
      <xdr:spPr>
        <a:xfrm>
          <a:off x="9588500" y="1653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19690</xdr:rowOff>
    </xdr:from>
    <xdr:ext cx="534377" cy="259045"/>
    <xdr:sp macro="" textlink="">
      <xdr:nvSpPr>
        <xdr:cNvPr id="471" name="テキスト ボックス 470"/>
        <xdr:cNvSpPr txBox="1"/>
      </xdr:nvSpPr>
      <xdr:spPr>
        <a:xfrm>
          <a:off x="9372111" y="1630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42,834</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38221</xdr:rowOff>
    </xdr:from>
    <xdr:to>
      <xdr:col>12</xdr:col>
      <xdr:colOff>511175</xdr:colOff>
      <xdr:row>97</xdr:row>
      <xdr:rowOff>139548</xdr:rowOff>
    </xdr:to>
    <xdr:cxnSp macro="">
      <xdr:nvCxnSpPr>
        <xdr:cNvPr id="472" name="直線コネクタ 471"/>
        <xdr:cNvCxnSpPr/>
      </xdr:nvCxnSpPr>
      <xdr:spPr>
        <a:xfrm>
          <a:off x="7861300" y="16668871"/>
          <a:ext cx="889000" cy="10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3" name="フローチャート : 判断 472"/>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44759</xdr:rowOff>
    </xdr:from>
    <xdr:ext cx="534377" cy="259045"/>
    <xdr:sp macro="" textlink="">
      <xdr:nvSpPr>
        <xdr:cNvPr id="474" name="テキスト ボックス 473"/>
        <xdr:cNvSpPr txBox="1"/>
      </xdr:nvSpPr>
      <xdr:spPr>
        <a:xfrm>
          <a:off x="8483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38221</xdr:rowOff>
    </xdr:from>
    <xdr:to>
      <xdr:col>11</xdr:col>
      <xdr:colOff>307975</xdr:colOff>
      <xdr:row>97</xdr:row>
      <xdr:rowOff>42907</xdr:rowOff>
    </xdr:to>
    <xdr:cxnSp macro="">
      <xdr:nvCxnSpPr>
        <xdr:cNvPr id="475" name="直線コネクタ 474"/>
        <xdr:cNvCxnSpPr/>
      </xdr:nvCxnSpPr>
      <xdr:spPr>
        <a:xfrm flipV="1">
          <a:off x="6972300" y="16668871"/>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6" name="フローチャート : 判断 475"/>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162031</xdr:rowOff>
    </xdr:from>
    <xdr:ext cx="534377" cy="259045"/>
    <xdr:sp macro="" textlink="">
      <xdr:nvSpPr>
        <xdr:cNvPr id="477" name="テキスト ボックス 476"/>
        <xdr:cNvSpPr txBox="1"/>
      </xdr:nvSpPr>
      <xdr:spPr>
        <a:xfrm>
          <a:off x="7594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8" name="フローチャート : 判断 477"/>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30757</xdr:rowOff>
    </xdr:from>
    <xdr:ext cx="534377" cy="259045"/>
    <xdr:sp macro="" textlink="">
      <xdr:nvSpPr>
        <xdr:cNvPr id="479" name="テキスト ボックス 478"/>
        <xdr:cNvSpPr txBox="1"/>
      </xdr:nvSpPr>
      <xdr:spPr>
        <a:xfrm>
          <a:off x="6705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62630</xdr:rowOff>
    </xdr:from>
    <xdr:to>
      <xdr:col>15</xdr:col>
      <xdr:colOff>231775</xdr:colOff>
      <xdr:row>97</xdr:row>
      <xdr:rowOff>164230</xdr:rowOff>
    </xdr:to>
    <xdr:sp macro="" textlink="">
      <xdr:nvSpPr>
        <xdr:cNvPr id="485" name="円/楕円 484"/>
        <xdr:cNvSpPr/>
      </xdr:nvSpPr>
      <xdr:spPr>
        <a:xfrm>
          <a:off x="10426700" y="1669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41057</xdr:rowOff>
    </xdr:from>
    <xdr:ext cx="534377" cy="259045"/>
    <xdr:sp macro="" textlink="">
      <xdr:nvSpPr>
        <xdr:cNvPr id="486" name="土木費該当値テキスト"/>
        <xdr:cNvSpPr txBox="1"/>
      </xdr:nvSpPr>
      <xdr:spPr>
        <a:xfrm>
          <a:off x="10528300" y="16671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34,379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85434</xdr:rowOff>
    </xdr:from>
    <xdr:to>
      <xdr:col>14</xdr:col>
      <xdr:colOff>79375</xdr:colOff>
      <xdr:row>98</xdr:row>
      <xdr:rowOff>15584</xdr:rowOff>
    </xdr:to>
    <xdr:sp macro="" textlink="">
      <xdr:nvSpPr>
        <xdr:cNvPr id="487" name="円/楕円 486"/>
        <xdr:cNvSpPr/>
      </xdr:nvSpPr>
      <xdr:spPr>
        <a:xfrm>
          <a:off x="9588500" y="167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6711</xdr:rowOff>
    </xdr:from>
    <xdr:ext cx="534377" cy="259045"/>
    <xdr:sp macro="" textlink="">
      <xdr:nvSpPr>
        <xdr:cNvPr id="488" name="テキスト ボックス 487"/>
        <xdr:cNvSpPr txBox="1"/>
      </xdr:nvSpPr>
      <xdr:spPr>
        <a:xfrm>
          <a:off x="9372111" y="1680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88748</xdr:rowOff>
    </xdr:from>
    <xdr:to>
      <xdr:col>12</xdr:col>
      <xdr:colOff>561975</xdr:colOff>
      <xdr:row>98</xdr:row>
      <xdr:rowOff>18898</xdr:rowOff>
    </xdr:to>
    <xdr:sp macro="" textlink="">
      <xdr:nvSpPr>
        <xdr:cNvPr id="489" name="円/楕円 488"/>
        <xdr:cNvSpPr/>
      </xdr:nvSpPr>
      <xdr:spPr>
        <a:xfrm>
          <a:off x="8699500" y="167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10025</xdr:rowOff>
    </xdr:from>
    <xdr:ext cx="534377" cy="259045"/>
    <xdr:sp macro="" textlink="">
      <xdr:nvSpPr>
        <xdr:cNvPr id="490" name="テキスト ボックス 489"/>
        <xdr:cNvSpPr txBox="1"/>
      </xdr:nvSpPr>
      <xdr:spPr>
        <a:xfrm>
          <a:off x="8483111" y="1681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33,008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158871</xdr:rowOff>
    </xdr:from>
    <xdr:to>
      <xdr:col>11</xdr:col>
      <xdr:colOff>358775</xdr:colOff>
      <xdr:row>97</xdr:row>
      <xdr:rowOff>89021</xdr:rowOff>
    </xdr:to>
    <xdr:sp macro="" textlink="">
      <xdr:nvSpPr>
        <xdr:cNvPr id="491" name="円/楕円 490"/>
        <xdr:cNvSpPr/>
      </xdr:nvSpPr>
      <xdr:spPr>
        <a:xfrm>
          <a:off x="7810500" y="1661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80148</xdr:rowOff>
    </xdr:from>
    <xdr:ext cx="534377" cy="259045"/>
    <xdr:sp macro="" textlink="">
      <xdr:nvSpPr>
        <xdr:cNvPr id="492" name="テキスト ボックス 491"/>
        <xdr:cNvSpPr txBox="1"/>
      </xdr:nvSpPr>
      <xdr:spPr>
        <a:xfrm>
          <a:off x="7594111" y="1671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38,327</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163557</xdr:rowOff>
    </xdr:from>
    <xdr:to>
      <xdr:col>10</xdr:col>
      <xdr:colOff>155575</xdr:colOff>
      <xdr:row>97</xdr:row>
      <xdr:rowOff>93707</xdr:rowOff>
    </xdr:to>
    <xdr:sp macro="" textlink="">
      <xdr:nvSpPr>
        <xdr:cNvPr id="493" name="円/楕円 492"/>
        <xdr:cNvSpPr/>
      </xdr:nvSpPr>
      <xdr:spPr>
        <a:xfrm>
          <a:off x="6921500" y="16622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84834</xdr:rowOff>
    </xdr:from>
    <xdr:ext cx="534377" cy="259045"/>
    <xdr:sp macro="" textlink="">
      <xdr:nvSpPr>
        <xdr:cNvPr id="494" name="テキスト ボックス 493"/>
        <xdr:cNvSpPr txBox="1"/>
      </xdr:nvSpPr>
      <xdr:spPr>
        <a:xfrm>
          <a:off x="6705111" y="16715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128105</xdr:rowOff>
    </xdr:from>
    <xdr:ext cx="467179" cy="259045"/>
    <xdr:sp macro="" textlink="">
      <xdr:nvSpPr>
        <xdr:cNvPr id="507" name="テキスト ボックス 506"/>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5" name="テキスト ボックス 514"/>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7" name="テキスト ボックス 516"/>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9" name="テキスト ボックス 518"/>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136761</xdr:rowOff>
    </xdr:from>
    <xdr:to>
      <xdr:col>23</xdr:col>
      <xdr:colOff>516889</xdr:colOff>
      <xdr:row>39</xdr:row>
      <xdr:rowOff>21318</xdr:rowOff>
    </xdr:to>
    <xdr:cxnSp macro="">
      <xdr:nvCxnSpPr>
        <xdr:cNvPr id="521" name="直線コネクタ 520"/>
        <xdr:cNvCxnSpPr/>
      </xdr:nvCxnSpPr>
      <xdr:spPr>
        <a:xfrm flipV="1">
          <a:off x="16317595" y="5108811"/>
          <a:ext cx="1269" cy="1599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25145</xdr:rowOff>
    </xdr:from>
    <xdr:ext cx="469744" cy="259045"/>
    <xdr:sp macro="" textlink="">
      <xdr:nvSpPr>
        <xdr:cNvPr id="522" name="消防費最小値テキスト"/>
        <xdr:cNvSpPr txBox="1"/>
      </xdr:nvSpPr>
      <xdr:spPr>
        <a:xfrm>
          <a:off x="16370300" y="671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8,475</a:t>
          </a:r>
          <a:endParaRPr kumimoji="1" lang="ja-JP" altLang="en-US" sz="1000" b="1">
            <a:latin typeface="ＭＳ Ｐゴシック"/>
          </a:endParaRPr>
        </a:p>
      </xdr:txBody>
    </xdr:sp>
    <xdr:clientData/>
  </xdr:oneCellAnchor>
  <xdr:twoCellAnchor>
    <xdr:from>
      <xdr:col>23</xdr:col>
      <xdr:colOff>428625</xdr:colOff>
      <xdr:row>39</xdr:row>
      <xdr:rowOff>21318</xdr:rowOff>
    </xdr:from>
    <xdr:to>
      <xdr:col>23</xdr:col>
      <xdr:colOff>606425</xdr:colOff>
      <xdr:row>39</xdr:row>
      <xdr:rowOff>21318</xdr:rowOff>
    </xdr:to>
    <xdr:cxnSp macro="">
      <xdr:nvCxnSpPr>
        <xdr:cNvPr id="523" name="直線コネクタ 522"/>
        <xdr:cNvCxnSpPr/>
      </xdr:nvCxnSpPr>
      <xdr:spPr>
        <a:xfrm>
          <a:off x="16230600" y="6707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83438</xdr:rowOff>
    </xdr:from>
    <xdr:ext cx="534377" cy="259045"/>
    <xdr:sp macro="" textlink="">
      <xdr:nvSpPr>
        <xdr:cNvPr id="524" name="消防費最大値テキスト"/>
        <xdr:cNvSpPr txBox="1"/>
      </xdr:nvSpPr>
      <xdr:spPr>
        <a:xfrm>
          <a:off x="16370300" y="488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18,268</a:t>
          </a:r>
          <a:endParaRPr kumimoji="1" lang="ja-JP" altLang="en-US" sz="1000" b="1">
            <a:latin typeface="ＭＳ Ｐゴシック"/>
          </a:endParaRPr>
        </a:p>
      </xdr:txBody>
    </xdr:sp>
    <xdr:clientData/>
  </xdr:oneCellAnchor>
  <xdr:twoCellAnchor>
    <xdr:from>
      <xdr:col>23</xdr:col>
      <xdr:colOff>428625</xdr:colOff>
      <xdr:row>29</xdr:row>
      <xdr:rowOff>136761</xdr:rowOff>
    </xdr:from>
    <xdr:to>
      <xdr:col>23</xdr:col>
      <xdr:colOff>606425</xdr:colOff>
      <xdr:row>29</xdr:row>
      <xdr:rowOff>136761</xdr:rowOff>
    </xdr:to>
    <xdr:cxnSp macro="">
      <xdr:nvCxnSpPr>
        <xdr:cNvPr id="525" name="直線コネクタ 524"/>
        <xdr:cNvCxnSpPr/>
      </xdr:nvCxnSpPr>
      <xdr:spPr>
        <a:xfrm>
          <a:off x="16230600" y="510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112758</xdr:rowOff>
    </xdr:from>
    <xdr:to>
      <xdr:col>23</xdr:col>
      <xdr:colOff>517525</xdr:colOff>
      <xdr:row>37</xdr:row>
      <xdr:rowOff>36993</xdr:rowOff>
    </xdr:to>
    <xdr:cxnSp macro="">
      <xdr:nvCxnSpPr>
        <xdr:cNvPr id="526" name="直線コネクタ 525"/>
        <xdr:cNvCxnSpPr/>
      </xdr:nvCxnSpPr>
      <xdr:spPr>
        <a:xfrm flipV="1">
          <a:off x="15481300" y="6284958"/>
          <a:ext cx="838200" cy="9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140842</xdr:rowOff>
    </xdr:from>
    <xdr:ext cx="534377" cy="259045"/>
    <xdr:sp macro="" textlink="">
      <xdr:nvSpPr>
        <xdr:cNvPr id="527" name="消防費平均値テキスト"/>
        <xdr:cNvSpPr txBox="1"/>
      </xdr:nvSpPr>
      <xdr:spPr>
        <a:xfrm>
          <a:off x="16370300" y="5970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11,772</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117965</xdr:rowOff>
    </xdr:from>
    <xdr:to>
      <xdr:col>23</xdr:col>
      <xdr:colOff>568325</xdr:colOff>
      <xdr:row>36</xdr:row>
      <xdr:rowOff>48115</xdr:rowOff>
    </xdr:to>
    <xdr:sp macro="" textlink="">
      <xdr:nvSpPr>
        <xdr:cNvPr id="528" name="フローチャート : 判断 527"/>
        <xdr:cNvSpPr/>
      </xdr:nvSpPr>
      <xdr:spPr>
        <a:xfrm>
          <a:off x="16268700" y="611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36993</xdr:rowOff>
    </xdr:from>
    <xdr:to>
      <xdr:col>22</xdr:col>
      <xdr:colOff>365125</xdr:colOff>
      <xdr:row>38</xdr:row>
      <xdr:rowOff>53975</xdr:rowOff>
    </xdr:to>
    <xdr:cxnSp macro="">
      <xdr:nvCxnSpPr>
        <xdr:cNvPr id="529" name="直線コネクタ 528"/>
        <xdr:cNvCxnSpPr/>
      </xdr:nvCxnSpPr>
      <xdr:spPr>
        <a:xfrm flipV="1">
          <a:off x="14592300" y="6380643"/>
          <a:ext cx="889000" cy="188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87104</xdr:rowOff>
    </xdr:from>
    <xdr:to>
      <xdr:col>22</xdr:col>
      <xdr:colOff>415925</xdr:colOff>
      <xdr:row>36</xdr:row>
      <xdr:rowOff>17254</xdr:rowOff>
    </xdr:to>
    <xdr:sp macro="" textlink="">
      <xdr:nvSpPr>
        <xdr:cNvPr id="530" name="フローチャート : 判断 529"/>
        <xdr:cNvSpPr/>
      </xdr:nvSpPr>
      <xdr:spPr>
        <a:xfrm>
          <a:off x="15430500" y="608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33781</xdr:rowOff>
    </xdr:from>
    <xdr:ext cx="534377" cy="259045"/>
    <xdr:sp macro="" textlink="">
      <xdr:nvSpPr>
        <xdr:cNvPr id="531" name="テキスト ボックス 530"/>
        <xdr:cNvSpPr txBox="1"/>
      </xdr:nvSpPr>
      <xdr:spPr>
        <a:xfrm>
          <a:off x="15214111" y="586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11,961</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153743</xdr:rowOff>
    </xdr:from>
    <xdr:to>
      <xdr:col>21</xdr:col>
      <xdr:colOff>161925</xdr:colOff>
      <xdr:row>38</xdr:row>
      <xdr:rowOff>53975</xdr:rowOff>
    </xdr:to>
    <xdr:cxnSp macro="">
      <xdr:nvCxnSpPr>
        <xdr:cNvPr id="532" name="直線コネクタ 531"/>
        <xdr:cNvCxnSpPr/>
      </xdr:nvCxnSpPr>
      <xdr:spPr>
        <a:xfrm>
          <a:off x="13703300" y="6325943"/>
          <a:ext cx="889000" cy="24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122700</xdr:rowOff>
    </xdr:from>
    <xdr:to>
      <xdr:col>21</xdr:col>
      <xdr:colOff>212725</xdr:colOff>
      <xdr:row>35</xdr:row>
      <xdr:rowOff>52850</xdr:rowOff>
    </xdr:to>
    <xdr:sp macro="" textlink="">
      <xdr:nvSpPr>
        <xdr:cNvPr id="533" name="フローチャート : 判断 532"/>
        <xdr:cNvSpPr/>
      </xdr:nvSpPr>
      <xdr:spPr>
        <a:xfrm>
          <a:off x="14541500" y="595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69377</xdr:rowOff>
    </xdr:from>
    <xdr:ext cx="534377" cy="259045"/>
    <xdr:sp macro="" textlink="">
      <xdr:nvSpPr>
        <xdr:cNvPr id="534" name="テキスト ボックス 533"/>
        <xdr:cNvSpPr txBox="1"/>
      </xdr:nvSpPr>
      <xdr:spPr>
        <a:xfrm>
          <a:off x="14325111" y="572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153743</xdr:rowOff>
    </xdr:from>
    <xdr:to>
      <xdr:col>19</xdr:col>
      <xdr:colOff>644525</xdr:colOff>
      <xdr:row>38</xdr:row>
      <xdr:rowOff>89571</xdr:rowOff>
    </xdr:to>
    <xdr:cxnSp macro="">
      <xdr:nvCxnSpPr>
        <xdr:cNvPr id="535" name="直線コネクタ 534"/>
        <xdr:cNvCxnSpPr/>
      </xdr:nvCxnSpPr>
      <xdr:spPr>
        <a:xfrm flipV="1">
          <a:off x="12814300" y="6325943"/>
          <a:ext cx="889000" cy="278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23096</xdr:rowOff>
    </xdr:from>
    <xdr:to>
      <xdr:col>20</xdr:col>
      <xdr:colOff>9525</xdr:colOff>
      <xdr:row>35</xdr:row>
      <xdr:rowOff>124696</xdr:rowOff>
    </xdr:to>
    <xdr:sp macro="" textlink="">
      <xdr:nvSpPr>
        <xdr:cNvPr id="536" name="フローチャート : 判断 535"/>
        <xdr:cNvSpPr/>
      </xdr:nvSpPr>
      <xdr:spPr>
        <a:xfrm>
          <a:off x="13652500" y="602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141223</xdr:rowOff>
    </xdr:from>
    <xdr:ext cx="534377" cy="259045"/>
    <xdr:sp macro="" textlink="">
      <xdr:nvSpPr>
        <xdr:cNvPr id="537" name="テキスト ボックス 536"/>
        <xdr:cNvSpPr txBox="1"/>
      </xdr:nvSpPr>
      <xdr:spPr>
        <a:xfrm>
          <a:off x="13436111" y="5799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86287</xdr:rowOff>
    </xdr:from>
    <xdr:to>
      <xdr:col>18</xdr:col>
      <xdr:colOff>492125</xdr:colOff>
      <xdr:row>36</xdr:row>
      <xdr:rowOff>16437</xdr:rowOff>
    </xdr:to>
    <xdr:sp macro="" textlink="">
      <xdr:nvSpPr>
        <xdr:cNvPr id="538" name="フローチャート : 判断 537"/>
        <xdr:cNvSpPr/>
      </xdr:nvSpPr>
      <xdr:spPr>
        <a:xfrm>
          <a:off x="12763500" y="608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32964</xdr:rowOff>
    </xdr:from>
    <xdr:ext cx="534377" cy="259045"/>
    <xdr:sp macro="" textlink="">
      <xdr:nvSpPr>
        <xdr:cNvPr id="539" name="テキスト ボックス 538"/>
        <xdr:cNvSpPr txBox="1"/>
      </xdr:nvSpPr>
      <xdr:spPr>
        <a:xfrm>
          <a:off x="12547111" y="5862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61958</xdr:rowOff>
    </xdr:from>
    <xdr:to>
      <xdr:col>23</xdr:col>
      <xdr:colOff>568325</xdr:colOff>
      <xdr:row>36</xdr:row>
      <xdr:rowOff>163558</xdr:rowOff>
    </xdr:to>
    <xdr:sp macro="" textlink="">
      <xdr:nvSpPr>
        <xdr:cNvPr id="545" name="円/楕円 544"/>
        <xdr:cNvSpPr/>
      </xdr:nvSpPr>
      <xdr:spPr>
        <a:xfrm>
          <a:off x="16268700" y="623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40385</xdr:rowOff>
    </xdr:from>
    <xdr:ext cx="534377" cy="259045"/>
    <xdr:sp macro="" textlink="">
      <xdr:nvSpPr>
        <xdr:cNvPr id="546" name="消防費該当値テキスト"/>
        <xdr:cNvSpPr txBox="1"/>
      </xdr:nvSpPr>
      <xdr:spPr>
        <a:xfrm>
          <a:off x="16370300" y="621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11,065</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157643</xdr:rowOff>
    </xdr:from>
    <xdr:to>
      <xdr:col>22</xdr:col>
      <xdr:colOff>415925</xdr:colOff>
      <xdr:row>37</xdr:row>
      <xdr:rowOff>87793</xdr:rowOff>
    </xdr:to>
    <xdr:sp macro="" textlink="">
      <xdr:nvSpPr>
        <xdr:cNvPr id="547" name="円/楕円 546"/>
        <xdr:cNvSpPr/>
      </xdr:nvSpPr>
      <xdr:spPr>
        <a:xfrm>
          <a:off x="15430500" y="632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78920</xdr:rowOff>
    </xdr:from>
    <xdr:ext cx="534377" cy="259045"/>
    <xdr:sp macro="" textlink="">
      <xdr:nvSpPr>
        <xdr:cNvPr id="548" name="テキスト ボックス 547"/>
        <xdr:cNvSpPr txBox="1"/>
      </xdr:nvSpPr>
      <xdr:spPr>
        <a:xfrm>
          <a:off x="15214111" y="642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3175</xdr:rowOff>
    </xdr:from>
    <xdr:to>
      <xdr:col>21</xdr:col>
      <xdr:colOff>212725</xdr:colOff>
      <xdr:row>38</xdr:row>
      <xdr:rowOff>104775</xdr:rowOff>
    </xdr:to>
    <xdr:sp macro="" textlink="">
      <xdr:nvSpPr>
        <xdr:cNvPr id="549" name="円/楕円 548"/>
        <xdr:cNvSpPr/>
      </xdr:nvSpPr>
      <xdr:spPr>
        <a:xfrm>
          <a:off x="14541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95902</xdr:rowOff>
    </xdr:from>
    <xdr:ext cx="469744" cy="259045"/>
    <xdr:sp macro="" textlink="">
      <xdr:nvSpPr>
        <xdr:cNvPr id="550" name="テキスト ボックス 549"/>
        <xdr:cNvSpPr txBox="1"/>
      </xdr:nvSpPr>
      <xdr:spPr>
        <a:xfrm>
          <a:off x="14357427" y="661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9,325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102943</xdr:rowOff>
    </xdr:from>
    <xdr:to>
      <xdr:col>20</xdr:col>
      <xdr:colOff>9525</xdr:colOff>
      <xdr:row>37</xdr:row>
      <xdr:rowOff>33093</xdr:rowOff>
    </xdr:to>
    <xdr:sp macro="" textlink="">
      <xdr:nvSpPr>
        <xdr:cNvPr id="551" name="円/楕円 550"/>
        <xdr:cNvSpPr/>
      </xdr:nvSpPr>
      <xdr:spPr>
        <a:xfrm>
          <a:off x="13652500" y="627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24220</xdr:rowOff>
    </xdr:from>
    <xdr:ext cx="534377" cy="259045"/>
    <xdr:sp macro="" textlink="">
      <xdr:nvSpPr>
        <xdr:cNvPr id="552" name="テキスト ボックス 551"/>
        <xdr:cNvSpPr txBox="1"/>
      </xdr:nvSpPr>
      <xdr:spPr>
        <a:xfrm>
          <a:off x="13436111" y="636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38771</xdr:rowOff>
    </xdr:from>
    <xdr:to>
      <xdr:col>18</xdr:col>
      <xdr:colOff>492125</xdr:colOff>
      <xdr:row>38</xdr:row>
      <xdr:rowOff>140371</xdr:rowOff>
    </xdr:to>
    <xdr:sp macro="" textlink="">
      <xdr:nvSpPr>
        <xdr:cNvPr id="553" name="円/楕円 552"/>
        <xdr:cNvSpPr/>
      </xdr:nvSpPr>
      <xdr:spPr>
        <a:xfrm>
          <a:off x="12763500" y="655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131498</xdr:rowOff>
    </xdr:from>
    <xdr:ext cx="469744" cy="259045"/>
    <xdr:sp macro="" textlink="">
      <xdr:nvSpPr>
        <xdr:cNvPr id="554" name="テキスト ボックス 553"/>
        <xdr:cNvSpPr txBox="1"/>
      </xdr:nvSpPr>
      <xdr:spPr>
        <a:xfrm>
          <a:off x="12579427" y="6646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48/48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5" name="テキスト ボックス 564"/>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67" name="テキスト ボックス 566"/>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69" name="テキスト ボックス 568"/>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71" name="テキスト ボックス 570"/>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73" name="テキスト ボックス 572"/>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96815</xdr:rowOff>
    </xdr:from>
    <xdr:to>
      <xdr:col>23</xdr:col>
      <xdr:colOff>516889</xdr:colOff>
      <xdr:row>57</xdr:row>
      <xdr:rowOff>167658</xdr:rowOff>
    </xdr:to>
    <xdr:cxnSp macro="">
      <xdr:nvCxnSpPr>
        <xdr:cNvPr id="577" name="直線コネクタ 576"/>
        <xdr:cNvCxnSpPr/>
      </xdr:nvCxnSpPr>
      <xdr:spPr>
        <a:xfrm flipV="1">
          <a:off x="16317595" y="8669315"/>
          <a:ext cx="1269" cy="1270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35</xdr:rowOff>
    </xdr:from>
    <xdr:ext cx="534377" cy="259045"/>
    <xdr:sp macro="" textlink="">
      <xdr:nvSpPr>
        <xdr:cNvPr id="578" name="教育費最小値テキスト"/>
        <xdr:cNvSpPr txBox="1"/>
      </xdr:nvSpPr>
      <xdr:spPr>
        <a:xfrm>
          <a:off x="16370300" y="99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26,277</a:t>
          </a:r>
          <a:endParaRPr kumimoji="1" lang="ja-JP" altLang="en-US" sz="1000" b="1">
            <a:latin typeface="ＭＳ Ｐゴシック"/>
          </a:endParaRPr>
        </a:p>
      </xdr:txBody>
    </xdr:sp>
    <xdr:clientData/>
  </xdr:oneCellAnchor>
  <xdr:twoCellAnchor>
    <xdr:from>
      <xdr:col>23</xdr:col>
      <xdr:colOff>428625</xdr:colOff>
      <xdr:row>57</xdr:row>
      <xdr:rowOff>167658</xdr:rowOff>
    </xdr:from>
    <xdr:to>
      <xdr:col>23</xdr:col>
      <xdr:colOff>606425</xdr:colOff>
      <xdr:row>57</xdr:row>
      <xdr:rowOff>167658</xdr:rowOff>
    </xdr:to>
    <xdr:cxnSp macro="">
      <xdr:nvCxnSpPr>
        <xdr:cNvPr id="579" name="直線コネクタ 578"/>
        <xdr:cNvCxnSpPr/>
      </xdr:nvCxnSpPr>
      <xdr:spPr>
        <a:xfrm>
          <a:off x="16230600" y="9940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43492</xdr:rowOff>
    </xdr:from>
    <xdr:ext cx="534377" cy="259045"/>
    <xdr:sp macro="" textlink="">
      <xdr:nvSpPr>
        <xdr:cNvPr id="580" name="教育費最大値テキスト"/>
        <xdr:cNvSpPr txBox="1"/>
      </xdr:nvSpPr>
      <xdr:spPr>
        <a:xfrm>
          <a:off x="16370300" y="844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81,876</a:t>
          </a:r>
          <a:endParaRPr kumimoji="1" lang="ja-JP" altLang="en-US" sz="1000" b="1">
            <a:latin typeface="ＭＳ Ｐゴシック"/>
          </a:endParaRPr>
        </a:p>
      </xdr:txBody>
    </xdr:sp>
    <xdr:clientData/>
  </xdr:oneCellAnchor>
  <xdr:twoCellAnchor>
    <xdr:from>
      <xdr:col>23</xdr:col>
      <xdr:colOff>428625</xdr:colOff>
      <xdr:row>50</xdr:row>
      <xdr:rowOff>96815</xdr:rowOff>
    </xdr:from>
    <xdr:to>
      <xdr:col>23</xdr:col>
      <xdr:colOff>606425</xdr:colOff>
      <xdr:row>50</xdr:row>
      <xdr:rowOff>96815</xdr:rowOff>
    </xdr:to>
    <xdr:cxnSp macro="">
      <xdr:nvCxnSpPr>
        <xdr:cNvPr id="581" name="直線コネクタ 580"/>
        <xdr:cNvCxnSpPr/>
      </xdr:nvCxnSpPr>
      <xdr:spPr>
        <a:xfrm>
          <a:off x="16230600" y="866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167658</xdr:rowOff>
    </xdr:from>
    <xdr:to>
      <xdr:col>23</xdr:col>
      <xdr:colOff>517525</xdr:colOff>
      <xdr:row>58</xdr:row>
      <xdr:rowOff>22428</xdr:rowOff>
    </xdr:to>
    <xdr:cxnSp macro="">
      <xdr:nvCxnSpPr>
        <xdr:cNvPr id="582" name="直線コネクタ 581"/>
        <xdr:cNvCxnSpPr/>
      </xdr:nvCxnSpPr>
      <xdr:spPr>
        <a:xfrm flipV="1">
          <a:off x="15481300" y="9940308"/>
          <a:ext cx="838200" cy="2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162732</xdr:rowOff>
    </xdr:from>
    <xdr:ext cx="534377" cy="259045"/>
    <xdr:sp macro="" textlink="">
      <xdr:nvSpPr>
        <xdr:cNvPr id="583" name="教育費平均値テキスト"/>
        <xdr:cNvSpPr txBox="1"/>
      </xdr:nvSpPr>
      <xdr:spPr>
        <a:xfrm>
          <a:off x="16370300" y="94210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40,271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139855</xdr:rowOff>
    </xdr:from>
    <xdr:to>
      <xdr:col>23</xdr:col>
      <xdr:colOff>568325</xdr:colOff>
      <xdr:row>56</xdr:row>
      <xdr:rowOff>70005</xdr:rowOff>
    </xdr:to>
    <xdr:sp macro="" textlink="">
      <xdr:nvSpPr>
        <xdr:cNvPr id="584" name="フローチャート : 判断 583"/>
        <xdr:cNvSpPr/>
      </xdr:nvSpPr>
      <xdr:spPr>
        <a:xfrm>
          <a:off x="162687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22428</xdr:rowOff>
    </xdr:from>
    <xdr:to>
      <xdr:col>22</xdr:col>
      <xdr:colOff>365125</xdr:colOff>
      <xdr:row>58</xdr:row>
      <xdr:rowOff>34018</xdr:rowOff>
    </xdr:to>
    <xdr:cxnSp macro="">
      <xdr:nvCxnSpPr>
        <xdr:cNvPr id="585" name="直線コネクタ 584"/>
        <xdr:cNvCxnSpPr/>
      </xdr:nvCxnSpPr>
      <xdr:spPr>
        <a:xfrm flipV="1">
          <a:off x="14592300" y="9966528"/>
          <a:ext cx="889000" cy="1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78681</xdr:rowOff>
    </xdr:from>
    <xdr:to>
      <xdr:col>22</xdr:col>
      <xdr:colOff>415925</xdr:colOff>
      <xdr:row>56</xdr:row>
      <xdr:rowOff>8831</xdr:rowOff>
    </xdr:to>
    <xdr:sp macro="" textlink="">
      <xdr:nvSpPr>
        <xdr:cNvPr id="586" name="フローチャート : 判断 585"/>
        <xdr:cNvSpPr/>
      </xdr:nvSpPr>
      <xdr:spPr>
        <a:xfrm>
          <a:off x="15430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25358</xdr:rowOff>
    </xdr:from>
    <xdr:ext cx="534377" cy="259045"/>
    <xdr:sp macro="" textlink="">
      <xdr:nvSpPr>
        <xdr:cNvPr id="587" name="テキスト ボックス 586"/>
        <xdr:cNvSpPr txBox="1"/>
      </xdr:nvSpPr>
      <xdr:spPr>
        <a:xfrm>
          <a:off x="15214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42,947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34018</xdr:rowOff>
    </xdr:from>
    <xdr:to>
      <xdr:col>21</xdr:col>
      <xdr:colOff>161925</xdr:colOff>
      <xdr:row>58</xdr:row>
      <xdr:rowOff>68422</xdr:rowOff>
    </xdr:to>
    <xdr:cxnSp macro="">
      <xdr:nvCxnSpPr>
        <xdr:cNvPr id="588" name="直線コネクタ 587"/>
        <xdr:cNvCxnSpPr/>
      </xdr:nvCxnSpPr>
      <xdr:spPr>
        <a:xfrm flipV="1">
          <a:off x="13703300" y="9978118"/>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30035</xdr:rowOff>
    </xdr:from>
    <xdr:to>
      <xdr:col>21</xdr:col>
      <xdr:colOff>212725</xdr:colOff>
      <xdr:row>56</xdr:row>
      <xdr:rowOff>131635</xdr:rowOff>
    </xdr:to>
    <xdr:sp macro="" textlink="">
      <xdr:nvSpPr>
        <xdr:cNvPr id="589" name="フローチャート : 判断 588"/>
        <xdr:cNvSpPr/>
      </xdr:nvSpPr>
      <xdr:spPr>
        <a:xfrm>
          <a:off x="14541500" y="96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148162</xdr:rowOff>
    </xdr:from>
    <xdr:ext cx="534377" cy="259045"/>
    <xdr:sp macro="" textlink="">
      <xdr:nvSpPr>
        <xdr:cNvPr id="590" name="テキスト ボックス 589"/>
        <xdr:cNvSpPr txBox="1"/>
      </xdr:nvSpPr>
      <xdr:spPr>
        <a:xfrm>
          <a:off x="14325111" y="9406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148410</xdr:rowOff>
    </xdr:from>
    <xdr:to>
      <xdr:col>19</xdr:col>
      <xdr:colOff>644525</xdr:colOff>
      <xdr:row>58</xdr:row>
      <xdr:rowOff>68422</xdr:rowOff>
    </xdr:to>
    <xdr:cxnSp macro="">
      <xdr:nvCxnSpPr>
        <xdr:cNvPr id="591" name="直線コネクタ 590"/>
        <xdr:cNvCxnSpPr/>
      </xdr:nvCxnSpPr>
      <xdr:spPr>
        <a:xfrm>
          <a:off x="12814300" y="9921060"/>
          <a:ext cx="889000" cy="9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86020</xdr:rowOff>
    </xdr:from>
    <xdr:to>
      <xdr:col>20</xdr:col>
      <xdr:colOff>9525</xdr:colOff>
      <xdr:row>57</xdr:row>
      <xdr:rowOff>16170</xdr:rowOff>
    </xdr:to>
    <xdr:sp macro="" textlink="">
      <xdr:nvSpPr>
        <xdr:cNvPr id="592" name="フローチャート : 判断 591"/>
        <xdr:cNvSpPr/>
      </xdr:nvSpPr>
      <xdr:spPr>
        <a:xfrm>
          <a:off x="13652500" y="968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32697</xdr:rowOff>
    </xdr:from>
    <xdr:ext cx="534377" cy="259045"/>
    <xdr:sp macro="" textlink="">
      <xdr:nvSpPr>
        <xdr:cNvPr id="593" name="テキスト ボックス 592"/>
        <xdr:cNvSpPr txBox="1"/>
      </xdr:nvSpPr>
      <xdr:spPr>
        <a:xfrm>
          <a:off x="13436111" y="946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103370</xdr:rowOff>
    </xdr:from>
    <xdr:to>
      <xdr:col>18</xdr:col>
      <xdr:colOff>492125</xdr:colOff>
      <xdr:row>57</xdr:row>
      <xdr:rowOff>33520</xdr:rowOff>
    </xdr:to>
    <xdr:sp macro="" textlink="">
      <xdr:nvSpPr>
        <xdr:cNvPr id="594" name="フローチャート : 判断 593"/>
        <xdr:cNvSpPr/>
      </xdr:nvSpPr>
      <xdr:spPr>
        <a:xfrm>
          <a:off x="12763500" y="970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50047</xdr:rowOff>
    </xdr:from>
    <xdr:ext cx="534377" cy="259045"/>
    <xdr:sp macro="" textlink="">
      <xdr:nvSpPr>
        <xdr:cNvPr id="595" name="テキスト ボックス 594"/>
        <xdr:cNvSpPr txBox="1"/>
      </xdr:nvSpPr>
      <xdr:spPr>
        <a:xfrm>
          <a:off x="12547111" y="947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116858</xdr:rowOff>
    </xdr:from>
    <xdr:to>
      <xdr:col>23</xdr:col>
      <xdr:colOff>568325</xdr:colOff>
      <xdr:row>58</xdr:row>
      <xdr:rowOff>47008</xdr:rowOff>
    </xdr:to>
    <xdr:sp macro="" textlink="">
      <xdr:nvSpPr>
        <xdr:cNvPr id="601" name="円/楕円 600"/>
        <xdr:cNvSpPr/>
      </xdr:nvSpPr>
      <xdr:spPr>
        <a:xfrm>
          <a:off x="16268700" y="9889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31785</xdr:rowOff>
    </xdr:from>
    <xdr:ext cx="534377" cy="259045"/>
    <xdr:sp macro="" textlink="">
      <xdr:nvSpPr>
        <xdr:cNvPr id="602" name="教育費該当値テキスト"/>
        <xdr:cNvSpPr txBox="1"/>
      </xdr:nvSpPr>
      <xdr:spPr>
        <a:xfrm>
          <a:off x="16370300" y="980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26,277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143078</xdr:rowOff>
    </xdr:from>
    <xdr:to>
      <xdr:col>22</xdr:col>
      <xdr:colOff>415925</xdr:colOff>
      <xdr:row>58</xdr:row>
      <xdr:rowOff>73228</xdr:rowOff>
    </xdr:to>
    <xdr:sp macro="" textlink="">
      <xdr:nvSpPr>
        <xdr:cNvPr id="603" name="円/楕円 602"/>
        <xdr:cNvSpPr/>
      </xdr:nvSpPr>
      <xdr:spPr>
        <a:xfrm>
          <a:off x="15430500" y="991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64355</xdr:rowOff>
    </xdr:from>
    <xdr:ext cx="534377" cy="259045"/>
    <xdr:sp macro="" textlink="">
      <xdr:nvSpPr>
        <xdr:cNvPr id="604" name="テキスト ボックス 603"/>
        <xdr:cNvSpPr txBox="1"/>
      </xdr:nvSpPr>
      <xdr:spPr>
        <a:xfrm>
          <a:off x="15214111" y="1000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25,130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154668</xdr:rowOff>
    </xdr:from>
    <xdr:to>
      <xdr:col>21</xdr:col>
      <xdr:colOff>212725</xdr:colOff>
      <xdr:row>58</xdr:row>
      <xdr:rowOff>84818</xdr:rowOff>
    </xdr:to>
    <xdr:sp macro="" textlink="">
      <xdr:nvSpPr>
        <xdr:cNvPr id="605" name="円/楕円 604"/>
        <xdr:cNvSpPr/>
      </xdr:nvSpPr>
      <xdr:spPr>
        <a:xfrm>
          <a:off x="14541500" y="9927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75945</xdr:rowOff>
    </xdr:from>
    <xdr:ext cx="534377" cy="259045"/>
    <xdr:sp macro="" textlink="">
      <xdr:nvSpPr>
        <xdr:cNvPr id="606" name="テキスト ボックス 605"/>
        <xdr:cNvSpPr txBox="1"/>
      </xdr:nvSpPr>
      <xdr:spPr>
        <a:xfrm>
          <a:off x="14325111" y="10020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24,623</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17622</xdr:rowOff>
    </xdr:from>
    <xdr:to>
      <xdr:col>20</xdr:col>
      <xdr:colOff>9525</xdr:colOff>
      <xdr:row>58</xdr:row>
      <xdr:rowOff>119222</xdr:rowOff>
    </xdr:to>
    <xdr:sp macro="" textlink="">
      <xdr:nvSpPr>
        <xdr:cNvPr id="607" name="円/楕円 606"/>
        <xdr:cNvSpPr/>
      </xdr:nvSpPr>
      <xdr:spPr>
        <a:xfrm>
          <a:off x="13652500" y="996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110349</xdr:rowOff>
    </xdr:from>
    <xdr:ext cx="534377" cy="259045"/>
    <xdr:sp macro="" textlink="">
      <xdr:nvSpPr>
        <xdr:cNvPr id="608" name="テキスト ボックス 607"/>
        <xdr:cNvSpPr txBox="1"/>
      </xdr:nvSpPr>
      <xdr:spPr>
        <a:xfrm>
          <a:off x="13436111" y="100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23,118</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97610</xdr:rowOff>
    </xdr:from>
    <xdr:to>
      <xdr:col>18</xdr:col>
      <xdr:colOff>492125</xdr:colOff>
      <xdr:row>58</xdr:row>
      <xdr:rowOff>27760</xdr:rowOff>
    </xdr:to>
    <xdr:sp macro="" textlink="">
      <xdr:nvSpPr>
        <xdr:cNvPr id="609" name="円/楕円 608"/>
        <xdr:cNvSpPr/>
      </xdr:nvSpPr>
      <xdr:spPr>
        <a:xfrm>
          <a:off x="12763500" y="987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18887</xdr:rowOff>
    </xdr:from>
    <xdr:ext cx="534377" cy="259045"/>
    <xdr:sp macro="" textlink="">
      <xdr:nvSpPr>
        <xdr:cNvPr id="610" name="テキスト ボックス 609"/>
        <xdr:cNvSpPr txBox="1"/>
      </xdr:nvSpPr>
      <xdr:spPr>
        <a:xfrm>
          <a:off x="12547111" y="996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27,119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4" name="テキスト ボックス 623"/>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6" name="テキスト ボックス 625"/>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8" name="テキスト ボックス 627"/>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30" name="テキスト ボックス 629"/>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38299</xdr:rowOff>
    </xdr:from>
    <xdr:ext cx="531299" cy="259045"/>
    <xdr:sp macro="" textlink="">
      <xdr:nvSpPr>
        <xdr:cNvPr id="632" name="テキスト ボックス 631"/>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30625</xdr:rowOff>
    </xdr:from>
    <xdr:to>
      <xdr:col>23</xdr:col>
      <xdr:colOff>516889</xdr:colOff>
      <xdr:row>79</xdr:row>
      <xdr:rowOff>98879</xdr:rowOff>
    </xdr:to>
    <xdr:cxnSp macro="">
      <xdr:nvCxnSpPr>
        <xdr:cNvPr id="636" name="直線コネクタ 635"/>
        <xdr:cNvCxnSpPr/>
      </xdr:nvCxnSpPr>
      <xdr:spPr>
        <a:xfrm flipV="1">
          <a:off x="16317595" y="12032125"/>
          <a:ext cx="1269" cy="1611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108864</xdr:rowOff>
    </xdr:from>
    <xdr:ext cx="249299" cy="259045"/>
    <xdr:sp macro="" textlink="">
      <xdr:nvSpPr>
        <xdr:cNvPr id="637" name="災害復旧費最小値テキスト"/>
        <xdr:cNvSpPr txBox="1"/>
      </xdr:nvSpPr>
      <xdr:spPr>
        <a:xfrm>
          <a:off x="16370300" y="13653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148752</xdr:rowOff>
    </xdr:from>
    <xdr:ext cx="534377" cy="259045"/>
    <xdr:sp macro="" textlink="">
      <xdr:nvSpPr>
        <xdr:cNvPr id="639" name="災害復旧費最大値テキスト"/>
        <xdr:cNvSpPr txBox="1"/>
      </xdr:nvSpPr>
      <xdr:spPr>
        <a:xfrm>
          <a:off x="16370300" y="1180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49,340</a:t>
          </a:r>
          <a:endParaRPr kumimoji="1" lang="ja-JP" altLang="en-US" sz="1000" b="1">
            <a:latin typeface="ＭＳ Ｐゴシック"/>
          </a:endParaRPr>
        </a:p>
      </xdr:txBody>
    </xdr:sp>
    <xdr:clientData/>
  </xdr:oneCellAnchor>
  <xdr:twoCellAnchor>
    <xdr:from>
      <xdr:col>23</xdr:col>
      <xdr:colOff>428625</xdr:colOff>
      <xdr:row>70</xdr:row>
      <xdr:rowOff>30625</xdr:rowOff>
    </xdr:from>
    <xdr:to>
      <xdr:col>23</xdr:col>
      <xdr:colOff>606425</xdr:colOff>
      <xdr:row>70</xdr:row>
      <xdr:rowOff>30625</xdr:rowOff>
    </xdr:to>
    <xdr:cxnSp macro="">
      <xdr:nvCxnSpPr>
        <xdr:cNvPr id="640" name="直線コネクタ 639"/>
        <xdr:cNvCxnSpPr/>
      </xdr:nvCxnSpPr>
      <xdr:spPr>
        <a:xfrm>
          <a:off x="16230600" y="1203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96855</xdr:rowOff>
    </xdr:from>
    <xdr:to>
      <xdr:col>23</xdr:col>
      <xdr:colOff>517525</xdr:colOff>
      <xdr:row>79</xdr:row>
      <xdr:rowOff>98879</xdr:rowOff>
    </xdr:to>
    <xdr:cxnSp macro="">
      <xdr:nvCxnSpPr>
        <xdr:cNvPr id="641" name="直線コネクタ 640"/>
        <xdr:cNvCxnSpPr/>
      </xdr:nvCxnSpPr>
      <xdr:spPr>
        <a:xfrm>
          <a:off x="15481300" y="13641405"/>
          <a:ext cx="8382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26314</xdr:rowOff>
    </xdr:from>
    <xdr:ext cx="469744" cy="259045"/>
    <xdr:sp macro="" textlink="">
      <xdr:nvSpPr>
        <xdr:cNvPr id="642" name="災害復旧費平均値テキスト"/>
        <xdr:cNvSpPr txBox="1"/>
      </xdr:nvSpPr>
      <xdr:spPr>
        <a:xfrm>
          <a:off x="16370300" y="133994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1,367</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3437</xdr:rowOff>
    </xdr:from>
    <xdr:to>
      <xdr:col>23</xdr:col>
      <xdr:colOff>568325</xdr:colOff>
      <xdr:row>79</xdr:row>
      <xdr:rowOff>105037</xdr:rowOff>
    </xdr:to>
    <xdr:sp macro="" textlink="">
      <xdr:nvSpPr>
        <xdr:cNvPr id="643" name="フローチャート : 判断 642"/>
        <xdr:cNvSpPr/>
      </xdr:nvSpPr>
      <xdr:spPr>
        <a:xfrm>
          <a:off x="162687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96855</xdr:rowOff>
    </xdr:from>
    <xdr:to>
      <xdr:col>22</xdr:col>
      <xdr:colOff>365125</xdr:colOff>
      <xdr:row>79</xdr:row>
      <xdr:rowOff>98879</xdr:rowOff>
    </xdr:to>
    <xdr:cxnSp macro="">
      <xdr:nvCxnSpPr>
        <xdr:cNvPr id="644" name="直線コネクタ 643"/>
        <xdr:cNvCxnSpPr/>
      </xdr:nvCxnSpPr>
      <xdr:spPr>
        <a:xfrm flipV="1">
          <a:off x="14592300" y="13641405"/>
          <a:ext cx="889000" cy="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14508</xdr:rowOff>
    </xdr:from>
    <xdr:to>
      <xdr:col>22</xdr:col>
      <xdr:colOff>415925</xdr:colOff>
      <xdr:row>79</xdr:row>
      <xdr:rowOff>116108</xdr:rowOff>
    </xdr:to>
    <xdr:sp macro="" textlink="">
      <xdr:nvSpPr>
        <xdr:cNvPr id="645" name="フローチャート : 判断 644"/>
        <xdr:cNvSpPr/>
      </xdr:nvSpPr>
      <xdr:spPr>
        <a:xfrm>
          <a:off x="15430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132635</xdr:rowOff>
    </xdr:from>
    <xdr:ext cx="469744" cy="259045"/>
    <xdr:sp macro="" textlink="">
      <xdr:nvSpPr>
        <xdr:cNvPr id="646" name="テキスト ボックス 645"/>
        <xdr:cNvSpPr txBox="1"/>
      </xdr:nvSpPr>
      <xdr:spPr>
        <a:xfrm>
          <a:off x="15246427"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28600</xdr:rowOff>
    </xdr:from>
    <xdr:to>
      <xdr:col>21</xdr:col>
      <xdr:colOff>161925</xdr:colOff>
      <xdr:row>79</xdr:row>
      <xdr:rowOff>98879</xdr:rowOff>
    </xdr:to>
    <xdr:cxnSp macro="">
      <xdr:nvCxnSpPr>
        <xdr:cNvPr id="647" name="直線コネクタ 646"/>
        <xdr:cNvCxnSpPr/>
      </xdr:nvCxnSpPr>
      <xdr:spPr>
        <a:xfrm>
          <a:off x="13703300" y="13573150"/>
          <a:ext cx="889000" cy="7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37497</xdr:rowOff>
    </xdr:from>
    <xdr:to>
      <xdr:col>21</xdr:col>
      <xdr:colOff>212725</xdr:colOff>
      <xdr:row>79</xdr:row>
      <xdr:rowOff>139097</xdr:rowOff>
    </xdr:to>
    <xdr:sp macro="" textlink="">
      <xdr:nvSpPr>
        <xdr:cNvPr id="648" name="フローチャート : 判断 647"/>
        <xdr:cNvSpPr/>
      </xdr:nvSpPr>
      <xdr:spPr>
        <a:xfrm>
          <a:off x="14541500" y="13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77</xdr:row>
      <xdr:rowOff>155624</xdr:rowOff>
    </xdr:from>
    <xdr:ext cx="378565" cy="259045"/>
    <xdr:sp macro="" textlink="">
      <xdr:nvSpPr>
        <xdr:cNvPr id="649" name="テキスト ボックス 648"/>
        <xdr:cNvSpPr txBox="1"/>
      </xdr:nvSpPr>
      <xdr:spPr>
        <a:xfrm>
          <a:off x="14403017" y="133572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28600</xdr:rowOff>
    </xdr:from>
    <xdr:to>
      <xdr:col>19</xdr:col>
      <xdr:colOff>644525</xdr:colOff>
      <xdr:row>79</xdr:row>
      <xdr:rowOff>96593</xdr:rowOff>
    </xdr:to>
    <xdr:cxnSp macro="">
      <xdr:nvCxnSpPr>
        <xdr:cNvPr id="650" name="直線コネクタ 649"/>
        <xdr:cNvCxnSpPr/>
      </xdr:nvCxnSpPr>
      <xdr:spPr>
        <a:xfrm flipV="1">
          <a:off x="12814300" y="13573150"/>
          <a:ext cx="889000" cy="6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33905</xdr:rowOff>
    </xdr:from>
    <xdr:to>
      <xdr:col>20</xdr:col>
      <xdr:colOff>9525</xdr:colOff>
      <xdr:row>79</xdr:row>
      <xdr:rowOff>135505</xdr:rowOff>
    </xdr:to>
    <xdr:sp macro="" textlink="">
      <xdr:nvSpPr>
        <xdr:cNvPr id="651" name="フローチャート : 判断 650"/>
        <xdr:cNvSpPr/>
      </xdr:nvSpPr>
      <xdr:spPr>
        <a:xfrm>
          <a:off x="13652500" y="1357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126632</xdr:rowOff>
    </xdr:from>
    <xdr:ext cx="378565" cy="259045"/>
    <xdr:sp macro="" textlink="">
      <xdr:nvSpPr>
        <xdr:cNvPr id="652" name="テキスト ボックス 651"/>
        <xdr:cNvSpPr txBox="1"/>
      </xdr:nvSpPr>
      <xdr:spPr>
        <a:xfrm>
          <a:off x="13514017" y="136711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79</xdr:row>
      <xdr:rowOff>16238</xdr:rowOff>
    </xdr:from>
    <xdr:to>
      <xdr:col>18</xdr:col>
      <xdr:colOff>492125</xdr:colOff>
      <xdr:row>79</xdr:row>
      <xdr:rowOff>117838</xdr:rowOff>
    </xdr:to>
    <xdr:sp macro="" textlink="">
      <xdr:nvSpPr>
        <xdr:cNvPr id="653" name="フローチャート : 判断 652"/>
        <xdr:cNvSpPr/>
      </xdr:nvSpPr>
      <xdr:spPr>
        <a:xfrm>
          <a:off x="12763500" y="1356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77</xdr:row>
      <xdr:rowOff>134365</xdr:rowOff>
    </xdr:from>
    <xdr:ext cx="378565" cy="259045"/>
    <xdr:sp macro="" textlink="">
      <xdr:nvSpPr>
        <xdr:cNvPr id="654" name="テキスト ボックス 653"/>
        <xdr:cNvSpPr txBox="1"/>
      </xdr:nvSpPr>
      <xdr:spPr>
        <a:xfrm>
          <a:off x="12625017" y="13336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0" name="円/楕円 65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153314</xdr:rowOff>
    </xdr:from>
    <xdr:ext cx="249299" cy="259045"/>
    <xdr:sp macro="" textlink="">
      <xdr:nvSpPr>
        <xdr:cNvPr id="661" name="災害復旧費該当値テキスト"/>
        <xdr:cNvSpPr txBox="1"/>
      </xdr:nvSpPr>
      <xdr:spPr>
        <a:xfrm>
          <a:off x="16370300" y="135264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46055</xdr:rowOff>
    </xdr:from>
    <xdr:to>
      <xdr:col>22</xdr:col>
      <xdr:colOff>415925</xdr:colOff>
      <xdr:row>79</xdr:row>
      <xdr:rowOff>147655</xdr:rowOff>
    </xdr:to>
    <xdr:sp macro="" textlink="">
      <xdr:nvSpPr>
        <xdr:cNvPr id="662" name="円/楕円 661"/>
        <xdr:cNvSpPr/>
      </xdr:nvSpPr>
      <xdr:spPr>
        <a:xfrm>
          <a:off x="15430500" y="135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208158</xdr:colOff>
      <xdr:row>79</xdr:row>
      <xdr:rowOff>138782</xdr:rowOff>
    </xdr:from>
    <xdr:ext cx="313932" cy="259045"/>
    <xdr:sp macro="" textlink="">
      <xdr:nvSpPr>
        <xdr:cNvPr id="663" name="テキスト ボックス 662"/>
        <xdr:cNvSpPr txBox="1"/>
      </xdr:nvSpPr>
      <xdr:spPr>
        <a:xfrm>
          <a:off x="15324333" y="1368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4" name="円/楕円 66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5" name="テキスト ボックス 664"/>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149250</xdr:rowOff>
    </xdr:from>
    <xdr:to>
      <xdr:col>20</xdr:col>
      <xdr:colOff>9525</xdr:colOff>
      <xdr:row>79</xdr:row>
      <xdr:rowOff>79400</xdr:rowOff>
    </xdr:to>
    <xdr:sp macro="" textlink="">
      <xdr:nvSpPr>
        <xdr:cNvPr id="666" name="円/楕円 665"/>
        <xdr:cNvSpPr/>
      </xdr:nvSpPr>
      <xdr:spPr>
        <a:xfrm>
          <a:off x="13652500" y="1352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95927</xdr:rowOff>
    </xdr:from>
    <xdr:ext cx="469744" cy="259045"/>
    <xdr:sp macro="" textlink="">
      <xdr:nvSpPr>
        <xdr:cNvPr id="667" name="テキスト ボックス 666"/>
        <xdr:cNvSpPr txBox="1"/>
      </xdr:nvSpPr>
      <xdr:spPr>
        <a:xfrm>
          <a:off x="13468427" y="1329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2,152</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45793</xdr:rowOff>
    </xdr:from>
    <xdr:to>
      <xdr:col>18</xdr:col>
      <xdr:colOff>492125</xdr:colOff>
      <xdr:row>79</xdr:row>
      <xdr:rowOff>147393</xdr:rowOff>
    </xdr:to>
    <xdr:sp macro="" textlink="">
      <xdr:nvSpPr>
        <xdr:cNvPr id="668" name="円/楕円 667"/>
        <xdr:cNvSpPr/>
      </xdr:nvSpPr>
      <xdr:spPr>
        <a:xfrm>
          <a:off x="12763500" y="13590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138520</xdr:rowOff>
    </xdr:from>
    <xdr:ext cx="313932" cy="259045"/>
    <xdr:sp macro="" textlink="">
      <xdr:nvSpPr>
        <xdr:cNvPr id="669" name="テキスト ボックス 668"/>
        <xdr:cNvSpPr txBox="1"/>
      </xdr:nvSpPr>
      <xdr:spPr>
        <a:xfrm>
          <a:off x="12657333" y="136830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80" name="テキスト ボックス 679"/>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98879</xdr:rowOff>
    </xdr:from>
    <xdr:to>
      <xdr:col>24</xdr:col>
      <xdr:colOff>644525</xdr:colOff>
      <xdr:row>99</xdr:row>
      <xdr:rowOff>98879</xdr:rowOff>
    </xdr:to>
    <xdr:cxnSp macro="">
      <xdr:nvCxnSpPr>
        <xdr:cNvPr id="681" name="直線コネクタ 68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128106</xdr:rowOff>
    </xdr:from>
    <xdr:ext cx="531299" cy="259045"/>
    <xdr:sp macro="" textlink="">
      <xdr:nvSpPr>
        <xdr:cNvPr id="682" name="テキスト ボックス 681"/>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3" name="直線コネクタ 68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4" name="テキスト ボックス 68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5" name="直線コネクタ 68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6" name="テキスト ボックス 68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7" name="直線コネクタ 68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8" name="テキスト ボックス 68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89" name="直線コネクタ 68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90" name="テキスト ボックス 68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1" name="直線コネクタ 69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38298</xdr:rowOff>
    </xdr:from>
    <xdr:ext cx="531299" cy="259045"/>
    <xdr:sp macro="" textlink="">
      <xdr:nvSpPr>
        <xdr:cNvPr id="692" name="テキスト ボックス 69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3" name="直線コネクタ 69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94" name="テキスト ボックス 69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106291</xdr:rowOff>
    </xdr:from>
    <xdr:to>
      <xdr:col>23</xdr:col>
      <xdr:colOff>516889</xdr:colOff>
      <xdr:row>98</xdr:row>
      <xdr:rowOff>43427</xdr:rowOff>
    </xdr:to>
    <xdr:cxnSp macro="">
      <xdr:nvCxnSpPr>
        <xdr:cNvPr id="696" name="直線コネクタ 695"/>
        <xdr:cNvCxnSpPr/>
      </xdr:nvCxnSpPr>
      <xdr:spPr>
        <a:xfrm flipV="1">
          <a:off x="16317595" y="15365341"/>
          <a:ext cx="1269"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47254</xdr:rowOff>
    </xdr:from>
    <xdr:ext cx="534377" cy="259045"/>
    <xdr:sp macro="" textlink="">
      <xdr:nvSpPr>
        <xdr:cNvPr id="697" name="公債費最小値テキスト"/>
        <xdr:cNvSpPr txBox="1"/>
      </xdr:nvSpPr>
      <xdr:spPr>
        <a:xfrm>
          <a:off x="16370300" y="168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16,948</a:t>
          </a:r>
          <a:endParaRPr kumimoji="1" lang="ja-JP" altLang="en-US" sz="1000" b="1">
            <a:latin typeface="ＭＳ Ｐゴシック"/>
          </a:endParaRPr>
        </a:p>
      </xdr:txBody>
    </xdr:sp>
    <xdr:clientData/>
  </xdr:oneCellAnchor>
  <xdr:twoCellAnchor>
    <xdr:from>
      <xdr:col>23</xdr:col>
      <xdr:colOff>428625</xdr:colOff>
      <xdr:row>98</xdr:row>
      <xdr:rowOff>43427</xdr:rowOff>
    </xdr:from>
    <xdr:to>
      <xdr:col>23</xdr:col>
      <xdr:colOff>606425</xdr:colOff>
      <xdr:row>98</xdr:row>
      <xdr:rowOff>43427</xdr:rowOff>
    </xdr:to>
    <xdr:cxnSp macro="">
      <xdr:nvCxnSpPr>
        <xdr:cNvPr id="698" name="直線コネクタ 697"/>
        <xdr:cNvCxnSpPr/>
      </xdr:nvCxnSpPr>
      <xdr:spPr>
        <a:xfrm>
          <a:off x="16230600" y="168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52968</xdr:rowOff>
    </xdr:from>
    <xdr:ext cx="534377" cy="259045"/>
    <xdr:sp macro="" textlink="">
      <xdr:nvSpPr>
        <xdr:cNvPr id="699" name="公債費最大値テキスト"/>
        <xdr:cNvSpPr txBox="1"/>
      </xdr:nvSpPr>
      <xdr:spPr>
        <a:xfrm>
          <a:off x="16370300" y="15140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62,273</a:t>
          </a:r>
          <a:endParaRPr kumimoji="1" lang="ja-JP" altLang="en-US" sz="1000" b="1">
            <a:latin typeface="ＭＳ Ｐゴシック"/>
          </a:endParaRPr>
        </a:p>
      </xdr:txBody>
    </xdr:sp>
    <xdr:clientData/>
  </xdr:oneCellAnchor>
  <xdr:twoCellAnchor>
    <xdr:from>
      <xdr:col>23</xdr:col>
      <xdr:colOff>428625</xdr:colOff>
      <xdr:row>89</xdr:row>
      <xdr:rowOff>106291</xdr:rowOff>
    </xdr:from>
    <xdr:to>
      <xdr:col>23</xdr:col>
      <xdr:colOff>606425</xdr:colOff>
      <xdr:row>89</xdr:row>
      <xdr:rowOff>106291</xdr:rowOff>
    </xdr:to>
    <xdr:cxnSp macro="">
      <xdr:nvCxnSpPr>
        <xdr:cNvPr id="700" name="直線コネクタ 699"/>
        <xdr:cNvCxnSpPr/>
      </xdr:nvCxnSpPr>
      <xdr:spPr>
        <a:xfrm>
          <a:off x="16230600" y="1536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170169</xdr:rowOff>
    </xdr:from>
    <xdr:to>
      <xdr:col>23</xdr:col>
      <xdr:colOff>517525</xdr:colOff>
      <xdr:row>97</xdr:row>
      <xdr:rowOff>29025</xdr:rowOff>
    </xdr:to>
    <xdr:cxnSp macro="">
      <xdr:nvCxnSpPr>
        <xdr:cNvPr id="701" name="直線コネクタ 700"/>
        <xdr:cNvCxnSpPr/>
      </xdr:nvCxnSpPr>
      <xdr:spPr>
        <a:xfrm>
          <a:off x="15481300" y="16629369"/>
          <a:ext cx="838200" cy="30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57</xdr:rowOff>
    </xdr:from>
    <xdr:ext cx="534377" cy="259045"/>
    <xdr:sp macro="" textlink="">
      <xdr:nvSpPr>
        <xdr:cNvPr id="702" name="公債費平均値テキスト"/>
        <xdr:cNvSpPr txBox="1"/>
      </xdr:nvSpPr>
      <xdr:spPr>
        <a:xfrm>
          <a:off x="16370300" y="159449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38,421</a:t>
          </a:r>
          <a:endParaRPr kumimoji="1" lang="ja-JP" altLang="en-US" sz="1000" b="1">
            <a:solidFill>
              <a:srgbClr val="000080"/>
            </a:solidFill>
            <a:latin typeface="ＭＳ Ｐゴシック"/>
          </a:endParaRPr>
        </a:p>
      </xdr:txBody>
    </xdr:sp>
    <xdr:clientData/>
  </xdr:oneCellAnchor>
  <xdr:twoCellAnchor>
    <xdr:from>
      <xdr:col>23</xdr:col>
      <xdr:colOff>466725</xdr:colOff>
      <xdr:row>93</xdr:row>
      <xdr:rowOff>148630</xdr:rowOff>
    </xdr:from>
    <xdr:to>
      <xdr:col>23</xdr:col>
      <xdr:colOff>568325</xdr:colOff>
      <xdr:row>94</xdr:row>
      <xdr:rowOff>78780</xdr:rowOff>
    </xdr:to>
    <xdr:sp macro="" textlink="">
      <xdr:nvSpPr>
        <xdr:cNvPr id="703" name="フローチャート : 判断 702"/>
        <xdr:cNvSpPr/>
      </xdr:nvSpPr>
      <xdr:spPr>
        <a:xfrm>
          <a:off x="16268700" y="1609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128662</xdr:rowOff>
    </xdr:from>
    <xdr:to>
      <xdr:col>22</xdr:col>
      <xdr:colOff>365125</xdr:colOff>
      <xdr:row>96</xdr:row>
      <xdr:rowOff>170169</xdr:rowOff>
    </xdr:to>
    <xdr:cxnSp macro="">
      <xdr:nvCxnSpPr>
        <xdr:cNvPr id="704" name="直線コネクタ 703"/>
        <xdr:cNvCxnSpPr/>
      </xdr:nvCxnSpPr>
      <xdr:spPr>
        <a:xfrm>
          <a:off x="14592300" y="16587862"/>
          <a:ext cx="889000" cy="41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93</xdr:row>
      <xdr:rowOff>142948</xdr:rowOff>
    </xdr:from>
    <xdr:to>
      <xdr:col>22</xdr:col>
      <xdr:colOff>415925</xdr:colOff>
      <xdr:row>94</xdr:row>
      <xdr:rowOff>73098</xdr:rowOff>
    </xdr:to>
    <xdr:sp macro="" textlink="">
      <xdr:nvSpPr>
        <xdr:cNvPr id="705" name="フローチャート : 判断 704"/>
        <xdr:cNvSpPr/>
      </xdr:nvSpPr>
      <xdr:spPr>
        <a:xfrm>
          <a:off x="15430500" y="16087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89625</xdr:rowOff>
    </xdr:from>
    <xdr:ext cx="534377" cy="259045"/>
    <xdr:sp macro="" textlink="">
      <xdr:nvSpPr>
        <xdr:cNvPr id="706" name="テキスト ボックス 705"/>
        <xdr:cNvSpPr txBox="1"/>
      </xdr:nvSpPr>
      <xdr:spPr>
        <a:xfrm>
          <a:off x="15214111" y="1586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38,595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52277</xdr:rowOff>
    </xdr:from>
    <xdr:to>
      <xdr:col>21</xdr:col>
      <xdr:colOff>161925</xdr:colOff>
      <xdr:row>96</xdr:row>
      <xdr:rowOff>128662</xdr:rowOff>
    </xdr:to>
    <xdr:cxnSp macro="">
      <xdr:nvCxnSpPr>
        <xdr:cNvPr id="707" name="直線コネクタ 706"/>
        <xdr:cNvCxnSpPr/>
      </xdr:nvCxnSpPr>
      <xdr:spPr>
        <a:xfrm>
          <a:off x="13703300" y="16511477"/>
          <a:ext cx="889000" cy="7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77045</xdr:rowOff>
    </xdr:from>
    <xdr:to>
      <xdr:col>21</xdr:col>
      <xdr:colOff>212725</xdr:colOff>
      <xdr:row>95</xdr:row>
      <xdr:rowOff>7195</xdr:rowOff>
    </xdr:to>
    <xdr:sp macro="" textlink="">
      <xdr:nvSpPr>
        <xdr:cNvPr id="708" name="フローチャート : 判断 707"/>
        <xdr:cNvSpPr/>
      </xdr:nvSpPr>
      <xdr:spPr>
        <a:xfrm>
          <a:off x="14541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23722</xdr:rowOff>
    </xdr:from>
    <xdr:ext cx="534377" cy="259045"/>
    <xdr:sp macro="" textlink="">
      <xdr:nvSpPr>
        <xdr:cNvPr id="709" name="テキスト ボックス 708"/>
        <xdr:cNvSpPr txBox="1"/>
      </xdr:nvSpPr>
      <xdr:spPr>
        <a:xfrm>
          <a:off x="14325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52277</xdr:rowOff>
    </xdr:from>
    <xdr:to>
      <xdr:col>19</xdr:col>
      <xdr:colOff>644525</xdr:colOff>
      <xdr:row>96</xdr:row>
      <xdr:rowOff>64785</xdr:rowOff>
    </xdr:to>
    <xdr:cxnSp macro="">
      <xdr:nvCxnSpPr>
        <xdr:cNvPr id="710" name="直線コネクタ 709"/>
        <xdr:cNvCxnSpPr/>
      </xdr:nvCxnSpPr>
      <xdr:spPr>
        <a:xfrm flipV="1">
          <a:off x="12814300" y="16511477"/>
          <a:ext cx="889000" cy="12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79659</xdr:rowOff>
    </xdr:from>
    <xdr:to>
      <xdr:col>20</xdr:col>
      <xdr:colOff>9525</xdr:colOff>
      <xdr:row>95</xdr:row>
      <xdr:rowOff>9809</xdr:rowOff>
    </xdr:to>
    <xdr:sp macro="" textlink="">
      <xdr:nvSpPr>
        <xdr:cNvPr id="711" name="フローチャート : 判断 710"/>
        <xdr:cNvSpPr/>
      </xdr:nvSpPr>
      <xdr:spPr>
        <a:xfrm>
          <a:off x="13652500" y="1619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26336</xdr:rowOff>
    </xdr:from>
    <xdr:ext cx="534377" cy="259045"/>
    <xdr:sp macro="" textlink="">
      <xdr:nvSpPr>
        <xdr:cNvPr id="712" name="テキスト ボックス 711"/>
        <xdr:cNvSpPr txBox="1"/>
      </xdr:nvSpPr>
      <xdr:spPr>
        <a:xfrm>
          <a:off x="13436111" y="1597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87495</xdr:rowOff>
    </xdr:from>
    <xdr:to>
      <xdr:col>18</xdr:col>
      <xdr:colOff>492125</xdr:colOff>
      <xdr:row>95</xdr:row>
      <xdr:rowOff>17645</xdr:rowOff>
    </xdr:to>
    <xdr:sp macro="" textlink="">
      <xdr:nvSpPr>
        <xdr:cNvPr id="713" name="フローチャート : 判断 712"/>
        <xdr:cNvSpPr/>
      </xdr:nvSpPr>
      <xdr:spPr>
        <a:xfrm>
          <a:off x="12763500" y="1620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34172</xdr:rowOff>
    </xdr:from>
    <xdr:ext cx="534377" cy="259045"/>
    <xdr:sp macro="" textlink="">
      <xdr:nvSpPr>
        <xdr:cNvPr id="714" name="テキスト ボックス 713"/>
        <xdr:cNvSpPr txBox="1"/>
      </xdr:nvSpPr>
      <xdr:spPr>
        <a:xfrm>
          <a:off x="12547111" y="1597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5" name="テキスト ボックス 71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6" name="テキスト ボックス 71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7" name="テキスト ボックス 71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8" name="テキスト ボックス 71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9" name="テキスト ボックス 71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149675</xdr:rowOff>
    </xdr:from>
    <xdr:to>
      <xdr:col>23</xdr:col>
      <xdr:colOff>568325</xdr:colOff>
      <xdr:row>97</xdr:row>
      <xdr:rowOff>79825</xdr:rowOff>
    </xdr:to>
    <xdr:sp macro="" textlink="">
      <xdr:nvSpPr>
        <xdr:cNvPr id="720" name="円/楕円 719"/>
        <xdr:cNvSpPr/>
      </xdr:nvSpPr>
      <xdr:spPr>
        <a:xfrm>
          <a:off x="16268700" y="1660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128102</xdr:rowOff>
    </xdr:from>
    <xdr:ext cx="534377" cy="259045"/>
    <xdr:sp macro="" textlink="">
      <xdr:nvSpPr>
        <xdr:cNvPr id="721" name="公債費該当値テキスト"/>
        <xdr:cNvSpPr txBox="1"/>
      </xdr:nvSpPr>
      <xdr:spPr>
        <a:xfrm>
          <a:off x="16370300" y="16587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22,639</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119369</xdr:rowOff>
    </xdr:from>
    <xdr:to>
      <xdr:col>22</xdr:col>
      <xdr:colOff>415925</xdr:colOff>
      <xdr:row>97</xdr:row>
      <xdr:rowOff>49519</xdr:rowOff>
    </xdr:to>
    <xdr:sp macro="" textlink="">
      <xdr:nvSpPr>
        <xdr:cNvPr id="722" name="円/楕円 721"/>
        <xdr:cNvSpPr/>
      </xdr:nvSpPr>
      <xdr:spPr>
        <a:xfrm>
          <a:off x="15430500" y="1657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40646</xdr:rowOff>
    </xdr:from>
    <xdr:ext cx="534377" cy="259045"/>
    <xdr:sp macro="" textlink="">
      <xdr:nvSpPr>
        <xdr:cNvPr id="723" name="テキスト ボックス 722"/>
        <xdr:cNvSpPr txBox="1"/>
      </xdr:nvSpPr>
      <xdr:spPr>
        <a:xfrm>
          <a:off x="15214111" y="1667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23,567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77862</xdr:rowOff>
    </xdr:from>
    <xdr:to>
      <xdr:col>21</xdr:col>
      <xdr:colOff>212725</xdr:colOff>
      <xdr:row>97</xdr:row>
      <xdr:rowOff>8012</xdr:rowOff>
    </xdr:to>
    <xdr:sp macro="" textlink="">
      <xdr:nvSpPr>
        <xdr:cNvPr id="724" name="円/楕円 723"/>
        <xdr:cNvSpPr/>
      </xdr:nvSpPr>
      <xdr:spPr>
        <a:xfrm>
          <a:off x="14541500" y="1653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170589</xdr:rowOff>
    </xdr:from>
    <xdr:ext cx="534377" cy="259045"/>
    <xdr:sp macro="" textlink="">
      <xdr:nvSpPr>
        <xdr:cNvPr id="725" name="テキスト ボックス 724"/>
        <xdr:cNvSpPr txBox="1"/>
      </xdr:nvSpPr>
      <xdr:spPr>
        <a:xfrm>
          <a:off x="14325111" y="1662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24,838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1477</xdr:rowOff>
    </xdr:from>
    <xdr:to>
      <xdr:col>20</xdr:col>
      <xdr:colOff>9525</xdr:colOff>
      <xdr:row>96</xdr:row>
      <xdr:rowOff>103077</xdr:rowOff>
    </xdr:to>
    <xdr:sp macro="" textlink="">
      <xdr:nvSpPr>
        <xdr:cNvPr id="726" name="円/楕円 725"/>
        <xdr:cNvSpPr/>
      </xdr:nvSpPr>
      <xdr:spPr>
        <a:xfrm>
          <a:off x="13652500" y="1646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94204</xdr:rowOff>
    </xdr:from>
    <xdr:ext cx="534377" cy="259045"/>
    <xdr:sp macro="" textlink="">
      <xdr:nvSpPr>
        <xdr:cNvPr id="727" name="テキスト ボックス 726"/>
        <xdr:cNvSpPr txBox="1"/>
      </xdr:nvSpPr>
      <xdr:spPr>
        <a:xfrm>
          <a:off x="13436111" y="1655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27,177</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13985</xdr:rowOff>
    </xdr:from>
    <xdr:to>
      <xdr:col>18</xdr:col>
      <xdr:colOff>492125</xdr:colOff>
      <xdr:row>96</xdr:row>
      <xdr:rowOff>115585</xdr:rowOff>
    </xdr:to>
    <xdr:sp macro="" textlink="">
      <xdr:nvSpPr>
        <xdr:cNvPr id="728" name="円/楕円 727"/>
        <xdr:cNvSpPr/>
      </xdr:nvSpPr>
      <xdr:spPr>
        <a:xfrm>
          <a:off x="12763500" y="1647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106712</xdr:rowOff>
    </xdr:from>
    <xdr:ext cx="534377" cy="259045"/>
    <xdr:sp macro="" textlink="">
      <xdr:nvSpPr>
        <xdr:cNvPr id="729" name="テキスト ボックス 728"/>
        <xdr:cNvSpPr txBox="1"/>
      </xdr:nvSpPr>
      <xdr:spPr>
        <a:xfrm>
          <a:off x="12547111" y="16565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26,794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0" name="正方形/長方形 72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1" name="正方形/長方形 73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2" name="正方形/長方形 73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3" name="正方形/長方形 73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4" name="正方形/長方形 73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5" name="正方形/長方形 73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6" name="正方形/長方形 73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7" name="正方形/長方形 73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8" name="テキスト ボックス 73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9" name="直線コネクタ 73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40" name="直線コネクタ 73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41" name="テキスト ボックス 74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42" name="直線コネクタ 74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43" name="テキスト ボックス 74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44" name="直線コネクタ 74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45" name="テキスト ボックス 74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46" name="直線コネクタ 74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47" name="テキスト ボックス 74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48" name="直線コネクタ 74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49" name="テキスト ボックス 74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50" name="直線コネクタ 74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51" name="テキスト ボックス 75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53" name="テキスト ボックス 75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39116</xdr:rowOff>
    </xdr:from>
    <xdr:to>
      <xdr:col>32</xdr:col>
      <xdr:colOff>186689</xdr:colOff>
      <xdr:row>39</xdr:row>
      <xdr:rowOff>98878</xdr:rowOff>
    </xdr:to>
    <xdr:cxnSp macro="">
      <xdr:nvCxnSpPr>
        <xdr:cNvPr id="755" name="直線コネクタ 754"/>
        <xdr:cNvCxnSpPr/>
      </xdr:nvCxnSpPr>
      <xdr:spPr>
        <a:xfrm flipV="1">
          <a:off x="22159595" y="5354066"/>
          <a:ext cx="1269" cy="1431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56"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57" name="直線コネクタ 75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157243</xdr:rowOff>
    </xdr:from>
    <xdr:ext cx="469744" cy="259045"/>
    <xdr:sp macro="" textlink="">
      <xdr:nvSpPr>
        <xdr:cNvPr id="758" name="諸支出金最大値テキスト"/>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4,383</a:t>
          </a:r>
          <a:endParaRPr kumimoji="1" lang="ja-JP" altLang="en-US" sz="1000" b="1">
            <a:latin typeface="ＭＳ Ｐゴシック"/>
          </a:endParaRPr>
        </a:p>
      </xdr:txBody>
    </xdr:sp>
    <xdr:clientData/>
  </xdr:oneCellAnchor>
  <xdr:twoCellAnchor>
    <xdr:from>
      <xdr:col>32</xdr:col>
      <xdr:colOff>98425</xdr:colOff>
      <xdr:row>31</xdr:row>
      <xdr:rowOff>39116</xdr:rowOff>
    </xdr:from>
    <xdr:to>
      <xdr:col>32</xdr:col>
      <xdr:colOff>276225</xdr:colOff>
      <xdr:row>31</xdr:row>
      <xdr:rowOff>39116</xdr:rowOff>
    </xdr:to>
    <xdr:cxnSp macro="">
      <xdr:nvCxnSpPr>
        <xdr:cNvPr id="759" name="直線コネクタ 758"/>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60" name="直線コネクタ 75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157497</xdr:rowOff>
    </xdr:from>
    <xdr:ext cx="378565" cy="259045"/>
    <xdr:sp macro="" textlink="">
      <xdr:nvSpPr>
        <xdr:cNvPr id="761" name="諸支出金平均値テキスト"/>
        <xdr:cNvSpPr txBox="1"/>
      </xdr:nvSpPr>
      <xdr:spPr>
        <a:xfrm>
          <a:off x="22212300" y="65011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134620</xdr:rowOff>
    </xdr:from>
    <xdr:to>
      <xdr:col>32</xdr:col>
      <xdr:colOff>238125</xdr:colOff>
      <xdr:row>39</xdr:row>
      <xdr:rowOff>64770</xdr:rowOff>
    </xdr:to>
    <xdr:sp macro="" textlink="">
      <xdr:nvSpPr>
        <xdr:cNvPr id="762" name="フローチャート : 判断 761"/>
        <xdr:cNvSpPr/>
      </xdr:nvSpPr>
      <xdr:spPr>
        <a:xfrm>
          <a:off x="221107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63" name="直線コネクタ 76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88574</xdr:rowOff>
    </xdr:from>
    <xdr:to>
      <xdr:col>31</xdr:col>
      <xdr:colOff>85725</xdr:colOff>
      <xdr:row>39</xdr:row>
      <xdr:rowOff>18724</xdr:rowOff>
    </xdr:to>
    <xdr:sp macro="" textlink="">
      <xdr:nvSpPr>
        <xdr:cNvPr id="764" name="フローチャート : 判断 763"/>
        <xdr:cNvSpPr/>
      </xdr:nvSpPr>
      <xdr:spPr>
        <a:xfrm>
          <a:off x="21272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35250</xdr:rowOff>
    </xdr:from>
    <xdr:ext cx="378565" cy="259045"/>
    <xdr:sp macro="" textlink="">
      <xdr:nvSpPr>
        <xdr:cNvPr id="765" name="テキスト ボックス 764"/>
        <xdr:cNvSpPr txBox="1"/>
      </xdr:nvSpPr>
      <xdr:spPr>
        <a:xfrm>
          <a:off x="21134017" y="6378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66" name="直線コネクタ 76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100983</xdr:rowOff>
    </xdr:from>
    <xdr:to>
      <xdr:col>29</xdr:col>
      <xdr:colOff>568325</xdr:colOff>
      <xdr:row>39</xdr:row>
      <xdr:rowOff>31133</xdr:rowOff>
    </xdr:to>
    <xdr:sp macro="" textlink="">
      <xdr:nvSpPr>
        <xdr:cNvPr id="767" name="フローチャート : 判断 766"/>
        <xdr:cNvSpPr/>
      </xdr:nvSpPr>
      <xdr:spPr>
        <a:xfrm>
          <a:off x="20383500" y="661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47660</xdr:rowOff>
    </xdr:from>
    <xdr:ext cx="378565" cy="259045"/>
    <xdr:sp macro="" textlink="">
      <xdr:nvSpPr>
        <xdr:cNvPr id="768" name="テキスト ボックス 767"/>
        <xdr:cNvSpPr txBox="1"/>
      </xdr:nvSpPr>
      <xdr:spPr>
        <a:xfrm>
          <a:off x="20245017" y="6391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69" name="直線コネクタ 76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63101</xdr:rowOff>
    </xdr:from>
    <xdr:to>
      <xdr:col>28</xdr:col>
      <xdr:colOff>365125</xdr:colOff>
      <xdr:row>38</xdr:row>
      <xdr:rowOff>164701</xdr:rowOff>
    </xdr:to>
    <xdr:sp macro="" textlink="">
      <xdr:nvSpPr>
        <xdr:cNvPr id="770" name="フローチャート : 判断 769"/>
        <xdr:cNvSpPr/>
      </xdr:nvSpPr>
      <xdr:spPr>
        <a:xfrm>
          <a:off x="19494500" y="657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9778</xdr:rowOff>
    </xdr:from>
    <xdr:ext cx="378565" cy="259045"/>
    <xdr:sp macro="" textlink="">
      <xdr:nvSpPr>
        <xdr:cNvPr id="771" name="テキスト ボックス 770"/>
        <xdr:cNvSpPr txBox="1"/>
      </xdr:nvSpPr>
      <xdr:spPr>
        <a:xfrm>
          <a:off x="19356017" y="63534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23259</xdr:rowOff>
    </xdr:from>
    <xdr:to>
      <xdr:col>27</xdr:col>
      <xdr:colOff>161925</xdr:colOff>
      <xdr:row>38</xdr:row>
      <xdr:rowOff>124859</xdr:rowOff>
    </xdr:to>
    <xdr:sp macro="" textlink="">
      <xdr:nvSpPr>
        <xdr:cNvPr id="772" name="フローチャート : 判断 771"/>
        <xdr:cNvSpPr/>
      </xdr:nvSpPr>
      <xdr:spPr>
        <a:xfrm>
          <a:off x="18605500" y="6538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141386</xdr:rowOff>
    </xdr:from>
    <xdr:ext cx="378565" cy="259045"/>
    <xdr:sp macro="" textlink="">
      <xdr:nvSpPr>
        <xdr:cNvPr id="773" name="テキスト ボックス 772"/>
        <xdr:cNvSpPr txBox="1"/>
      </xdr:nvSpPr>
      <xdr:spPr>
        <a:xfrm>
          <a:off x="18467017" y="6313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79" name="円/楕円 77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80"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81" name="円/楕円 78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82" name="テキスト ボックス 78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83" name="円/楕円 78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84" name="テキスト ボックス 78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85" name="円/楕円 78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86" name="テキスト ボックス 78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87" name="円/楕円 78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88" name="テキスト ボックス 78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1" name="フローチャート :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13" name="フローチャート :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14" name="テキスト ボックス 81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16" name="フローチャート :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7" name="テキスト ボックス 81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9" name="フローチャート :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20" name="テキスト ボックス 81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フローチャート :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22" name="テキスト ボックス 82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8" name="円/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30" name="円/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31" name="テキスト ボックス 83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32" name="円/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33" name="テキスト ボックス 83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34" name="円/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35" name="テキスト ボックス 83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36" name="円/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7" name="テキスト ボックス 83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衛生費で救急医療対策事業の減や地域医療推進事業の減などにより前年度比</a:t>
          </a:r>
          <a:r>
            <a:rPr kumimoji="1" lang="en-US" altLang="ja-JP" sz="1100">
              <a:solidFill>
                <a:schemeClr val="dk1"/>
              </a:solidFill>
              <a:effectLst/>
              <a:latin typeface="+mn-lt"/>
              <a:ea typeface="+mn-ea"/>
              <a:cs typeface="+mn-cs"/>
            </a:rPr>
            <a:t>29.2</a:t>
          </a:r>
          <a:r>
            <a:rPr kumimoji="1" lang="ja-JP" altLang="ja-JP" sz="1100">
              <a:solidFill>
                <a:schemeClr val="dk1"/>
              </a:solidFill>
              <a:effectLst/>
              <a:latin typeface="+mn-lt"/>
              <a:ea typeface="+mn-ea"/>
              <a:cs typeface="+mn-cs"/>
            </a:rPr>
            <a:t>％の減、商工費で地域商業活性化事業の減などにより前年度比</a:t>
          </a:r>
          <a:r>
            <a:rPr kumimoji="1" lang="en-US" altLang="ja-JP" sz="1100">
              <a:solidFill>
                <a:schemeClr val="dk1"/>
              </a:solidFill>
              <a:effectLst/>
              <a:latin typeface="+mn-lt"/>
              <a:ea typeface="+mn-ea"/>
              <a:cs typeface="+mn-cs"/>
            </a:rPr>
            <a:t>43.1</a:t>
          </a:r>
          <a:r>
            <a:rPr kumimoji="1" lang="ja-JP" altLang="ja-JP" sz="1100">
              <a:solidFill>
                <a:schemeClr val="dk1"/>
              </a:solidFill>
              <a:effectLst/>
              <a:latin typeface="+mn-lt"/>
              <a:ea typeface="+mn-ea"/>
              <a:cs typeface="+mn-cs"/>
            </a:rPr>
            <a:t>％の減となった。一方、総務費で財政調整基金費の増などにより前年度比</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％の増、民生費で子ども・子育て支援給付費の増や年金生活者等支援臨時福祉給付金事業の皆増などにより前年度比</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％の増となった。類似団体内平均と比べると全ての費目で下回っている。今後も最小の経費で最大の効果を上げるように努める</a:t>
          </a:r>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埼玉県越谷市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　財政調整基金残高については、平成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年度末の基金残高の標準財政規模比が前年度より</a:t>
          </a:r>
          <a:r>
            <a:rPr lang="en-US" altLang="ja-JP" sz="1100" b="0" i="0" baseline="0">
              <a:solidFill>
                <a:schemeClr val="dk1"/>
              </a:solidFill>
              <a:effectLst/>
              <a:latin typeface="+mn-lt"/>
              <a:ea typeface="+mn-ea"/>
              <a:cs typeface="+mn-cs"/>
            </a:rPr>
            <a:t>1.62</a:t>
          </a:r>
          <a:r>
            <a:rPr lang="ja-JP" altLang="ja-JP" sz="1100" b="0" i="0" baseline="0">
              <a:solidFill>
                <a:schemeClr val="dk1"/>
              </a:solidFill>
              <a:effectLst/>
              <a:latin typeface="+mn-lt"/>
              <a:ea typeface="+mn-ea"/>
              <a:cs typeface="+mn-cs"/>
            </a:rPr>
            <a:t>ポイント増加し</a:t>
          </a:r>
          <a:r>
            <a:rPr lang="en-US" altLang="ja-JP" sz="1100" b="0" i="0" baseline="0">
              <a:solidFill>
                <a:schemeClr val="dk1"/>
              </a:solidFill>
              <a:effectLst/>
              <a:latin typeface="+mn-lt"/>
              <a:ea typeface="+mn-ea"/>
              <a:cs typeface="+mn-cs"/>
            </a:rPr>
            <a:t>6.70</a:t>
          </a:r>
          <a:r>
            <a:rPr lang="ja-JP" altLang="ja-JP" sz="1100" b="0" i="0" baseline="0">
              <a:solidFill>
                <a:schemeClr val="dk1"/>
              </a:solidFill>
              <a:effectLst/>
              <a:latin typeface="+mn-lt"/>
              <a:ea typeface="+mn-ea"/>
              <a:cs typeface="+mn-cs"/>
            </a:rPr>
            <a:t>％となった。これは、基金取崩し額は前年度と同額であったものの、積立額が前年度と比べ</a:t>
          </a:r>
          <a:r>
            <a:rPr lang="en-US" altLang="ja-JP" sz="1100" b="0" i="0" baseline="0">
              <a:solidFill>
                <a:schemeClr val="dk1"/>
              </a:solidFill>
              <a:effectLst/>
              <a:latin typeface="+mn-lt"/>
              <a:ea typeface="+mn-ea"/>
              <a:cs typeface="+mn-cs"/>
            </a:rPr>
            <a:t>89.7</a:t>
          </a:r>
          <a:r>
            <a:rPr lang="ja-JP" altLang="ja-JP" sz="1100" b="0" i="0" baseline="0">
              <a:solidFill>
                <a:schemeClr val="dk1"/>
              </a:solidFill>
              <a:effectLst/>
              <a:latin typeface="+mn-lt"/>
              <a:ea typeface="+mn-ea"/>
              <a:cs typeface="+mn-cs"/>
            </a:rPr>
            <a:t>％増加し、積立額が基金取崩し額を上回ったためである。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実質収支比率については、分母である</a:t>
          </a:r>
          <a:r>
            <a:rPr lang="ja-JP" altLang="ja-JP" sz="1100" b="0" i="0" baseline="0">
              <a:solidFill>
                <a:sysClr val="windowText" lastClr="000000"/>
              </a:solidFill>
              <a:effectLst/>
              <a:latin typeface="+mn-lt"/>
              <a:ea typeface="+mn-ea"/>
              <a:cs typeface="+mn-cs"/>
            </a:rPr>
            <a:t>標準財政規模が、地方税や譲与税等の増加により前年度に比べ</a:t>
          </a:r>
          <a:r>
            <a:rPr lang="en-US" altLang="ja-JP" sz="1100" b="0" i="0" baseline="0">
              <a:solidFill>
                <a:sysClr val="windowText" lastClr="000000"/>
              </a:solidFill>
              <a:effectLst/>
              <a:latin typeface="+mn-lt"/>
              <a:ea typeface="+mn-ea"/>
              <a:cs typeface="+mn-cs"/>
            </a:rPr>
            <a:t>1.9</a:t>
          </a:r>
          <a:r>
            <a:rPr lang="ja-JP" altLang="ja-JP" sz="1100" b="0" i="0" baseline="0">
              <a:solidFill>
                <a:sysClr val="windowText" lastClr="000000"/>
              </a:solidFill>
              <a:effectLst/>
              <a:latin typeface="+mn-lt"/>
              <a:ea typeface="+mn-ea"/>
              <a:cs typeface="+mn-cs"/>
            </a:rPr>
            <a:t>％増となった。また、分子である実質収支額は、歳入において、地方税が増となったものの、地方交付税や地方消費税交付金等が減となったことにより減少し、普通建設費等の歳出の減を上回ったことにより、前年度に比べ</a:t>
          </a:r>
          <a:r>
            <a:rPr lang="en-US" altLang="ja-JP" sz="1100" b="0" i="0" baseline="0">
              <a:solidFill>
                <a:sysClr val="windowText" lastClr="000000"/>
              </a:solidFill>
              <a:effectLst/>
              <a:latin typeface="+mn-lt"/>
              <a:ea typeface="+mn-ea"/>
              <a:cs typeface="+mn-cs"/>
            </a:rPr>
            <a:t>10.0</a:t>
          </a:r>
          <a:r>
            <a:rPr lang="ja-JP" altLang="ja-JP" sz="1100" b="0" i="0" baseline="0">
              <a:solidFill>
                <a:sysClr val="windowText" lastClr="000000"/>
              </a:solidFill>
              <a:effectLst/>
              <a:latin typeface="+mn-lt"/>
              <a:ea typeface="+mn-ea"/>
              <a:cs typeface="+mn-cs"/>
            </a:rPr>
            <a:t>％減となった。これにより、実質収支比率は、</a:t>
          </a:r>
          <a:r>
            <a:rPr lang="en-US" altLang="ja-JP" sz="1100" b="0" i="0" baseline="0">
              <a:solidFill>
                <a:sysClr val="windowText" lastClr="000000"/>
              </a:solidFill>
              <a:effectLst/>
              <a:latin typeface="+mn-lt"/>
              <a:ea typeface="+mn-ea"/>
              <a:cs typeface="+mn-cs"/>
            </a:rPr>
            <a:t>1.0</a:t>
          </a:r>
          <a:r>
            <a:rPr lang="ja-JP" altLang="ja-JP" sz="1100" b="0" i="0" baseline="0">
              <a:solidFill>
                <a:schemeClr val="dk1"/>
              </a:solidFill>
              <a:effectLst/>
              <a:latin typeface="+mn-lt"/>
              <a:ea typeface="+mn-ea"/>
              <a:cs typeface="+mn-cs"/>
            </a:rPr>
            <a:t>ポイント減少した。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埼玉県越谷市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健全化判断比率の算定開始から、赤字を計上した会計はなく、連結実質赤字比率についても黒字を維持している状況である。行政評価の予算編成への反映や、配分予算の拡充、市単独補助金の適正化等の実施により、限られた財源の効率的、効果的な配分を行うとともに、使用料の改定、広告収入の拡充、不用資産の売却等の自主財源確保の取り組みにより、引き続き黒字の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99531205</v>
      </c>
      <c r="BO4" s="381"/>
      <c r="BP4" s="381"/>
      <c r="BQ4" s="381"/>
      <c r="BR4" s="381"/>
      <c r="BS4" s="381"/>
      <c r="BT4" s="381"/>
      <c r="BU4" s="382"/>
      <c r="BV4" s="380">
        <v>100481987</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8</v>
      </c>
      <c r="CU4" s="387"/>
      <c r="CV4" s="387"/>
      <c r="CW4" s="387"/>
      <c r="CX4" s="387"/>
      <c r="CY4" s="387"/>
      <c r="CZ4" s="387"/>
      <c r="DA4" s="388"/>
      <c r="DB4" s="386">
        <v>9</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94700840</v>
      </c>
      <c r="BO5" s="418"/>
      <c r="BP5" s="418"/>
      <c r="BQ5" s="418"/>
      <c r="BR5" s="418"/>
      <c r="BS5" s="418"/>
      <c r="BT5" s="418"/>
      <c r="BU5" s="419"/>
      <c r="BV5" s="417">
        <v>95251493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89.2</v>
      </c>
      <c r="CU5" s="415"/>
      <c r="CV5" s="415"/>
      <c r="CW5" s="415"/>
      <c r="CX5" s="415"/>
      <c r="CY5" s="415"/>
      <c r="CZ5" s="415"/>
      <c r="DA5" s="416"/>
      <c r="DB5" s="414">
        <v>87.9</v>
      </c>
      <c r="DC5" s="415"/>
      <c r="DD5" s="415"/>
      <c r="DE5" s="415"/>
      <c r="DF5" s="415"/>
      <c r="DG5" s="415"/>
      <c r="DH5" s="415"/>
      <c r="DI5" s="416"/>
      <c r="DJ5" s="139"/>
      <c r="DK5" s="139"/>
      <c r="DL5" s="139"/>
      <c r="DM5" s="139"/>
      <c r="DN5" s="139"/>
      <c r="DO5" s="139"/>
    </row>
    <row r="6" spans="1:119" ht="18.75" customHeight="1">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4830365</v>
      </c>
      <c r="BO6" s="418"/>
      <c r="BP6" s="418"/>
      <c r="BQ6" s="418"/>
      <c r="BR6" s="418"/>
      <c r="BS6" s="418"/>
      <c r="BT6" s="418"/>
      <c r="BU6" s="419"/>
      <c r="BV6" s="417">
        <v>5230494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95.6</v>
      </c>
      <c r="CU6" s="455"/>
      <c r="CV6" s="455"/>
      <c r="CW6" s="455"/>
      <c r="CX6" s="455"/>
      <c r="CY6" s="455"/>
      <c r="CZ6" s="455"/>
      <c r="DA6" s="456"/>
      <c r="DB6" s="454">
        <v>94.9</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135279</v>
      </c>
      <c r="BO7" s="418"/>
      <c r="BP7" s="418"/>
      <c r="BQ7" s="418"/>
      <c r="BR7" s="418"/>
      <c r="BS7" s="418"/>
      <c r="BT7" s="418"/>
      <c r="BU7" s="419"/>
      <c r="BV7" s="417">
        <v>75999</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58588462</v>
      </c>
      <c r="CU7" s="418"/>
      <c r="CV7" s="418"/>
      <c r="CW7" s="418"/>
      <c r="CX7" s="418"/>
      <c r="CY7" s="418"/>
      <c r="CZ7" s="418"/>
      <c r="DA7" s="419"/>
      <c r="DB7" s="417">
        <v>57480625</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4695086</v>
      </c>
      <c r="BO8" s="418"/>
      <c r="BP8" s="418"/>
      <c r="BQ8" s="418"/>
      <c r="BR8" s="418"/>
      <c r="BS8" s="418"/>
      <c r="BT8" s="418"/>
      <c r="BU8" s="419"/>
      <c r="BV8" s="417">
        <v>5154495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0.92</v>
      </c>
      <c r="CU8" s="458"/>
      <c r="CV8" s="458"/>
      <c r="CW8" s="458"/>
      <c r="CX8" s="458"/>
      <c r="CY8" s="458"/>
      <c r="CZ8" s="458"/>
      <c r="DA8" s="459"/>
      <c r="DB8" s="457">
        <v>0.92</v>
      </c>
      <c r="DC8" s="458"/>
      <c r="DD8" s="458"/>
      <c r="DE8" s="458"/>
      <c r="DF8" s="458"/>
      <c r="DG8" s="458"/>
      <c r="DH8" s="458"/>
      <c r="DI8" s="459"/>
      <c r="DJ8" s="139"/>
      <c r="DK8" s="139"/>
      <c r="DL8" s="139"/>
      <c r="DM8" s="139"/>
      <c r="DN8" s="139"/>
      <c r="DO8" s="139"/>
    </row>
    <row r="9" spans="1:119" ht="18.75" customHeight="1" thickBot="1">
      <c r="A9" s="140"/>
      <c r="B9" s="411" t="s">
        <v>96</v>
      </c>
      <c r="C9" s="412"/>
      <c r="D9" s="412"/>
      <c r="E9" s="412"/>
      <c r="F9" s="412"/>
      <c r="G9" s="412"/>
      <c r="H9" s="412"/>
      <c r="I9" s="412"/>
      <c r="J9" s="412"/>
      <c r="K9" s="460"/>
      <c r="L9" s="461" t="s">
        <v>97</v>
      </c>
      <c r="M9" s="462"/>
      <c r="N9" s="462"/>
      <c r="O9" s="462"/>
      <c r="P9" s="462"/>
      <c r="Q9" s="463"/>
      <c r="R9" s="464">
        <v>337498</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-459409</v>
      </c>
      <c r="BO9" s="418"/>
      <c r="BP9" s="418"/>
      <c r="BQ9" s="418"/>
      <c r="BR9" s="418"/>
      <c r="BS9" s="418"/>
      <c r="BT9" s="418"/>
      <c r="BU9" s="419"/>
      <c r="BV9" s="417">
        <v>1713794</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11</v>
      </c>
      <c r="CU9" s="415"/>
      <c r="CV9" s="415"/>
      <c r="CW9" s="415"/>
      <c r="CX9" s="415"/>
      <c r="CY9" s="415"/>
      <c r="CZ9" s="415"/>
      <c r="DA9" s="416"/>
      <c r="DB9" s="414">
        <v>11.5</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102</v>
      </c>
      <c r="M10" s="447"/>
      <c r="N10" s="447"/>
      <c r="O10" s="447"/>
      <c r="P10" s="447"/>
      <c r="Q10" s="448"/>
      <c r="R10" s="468">
        <v>326313</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2604300</v>
      </c>
      <c r="BO10" s="418"/>
      <c r="BP10" s="418"/>
      <c r="BQ10" s="418"/>
      <c r="BR10" s="418"/>
      <c r="BS10" s="418"/>
      <c r="BT10" s="418"/>
      <c r="BU10" s="419"/>
      <c r="BV10" s="417">
        <v>1372800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c r="A12" s="140"/>
      <c r="B12" s="477" t="s">
        <v>113</v>
      </c>
      <c r="C12" s="478"/>
      <c r="D12" s="478"/>
      <c r="E12" s="478"/>
      <c r="F12" s="478"/>
      <c r="G12" s="478"/>
      <c r="H12" s="478"/>
      <c r="I12" s="478"/>
      <c r="J12" s="478"/>
      <c r="K12" s="479"/>
      <c r="L12" s="486" t="s">
        <v>114</v>
      </c>
      <c r="M12" s="487"/>
      <c r="N12" s="487"/>
      <c r="O12" s="487"/>
      <c r="P12" s="487"/>
      <c r="Q12" s="488"/>
      <c r="R12" s="489">
        <v>339156</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1600000</v>
      </c>
      <c r="BO12" s="418"/>
      <c r="BP12" s="418"/>
      <c r="BQ12" s="418"/>
      <c r="BR12" s="418"/>
      <c r="BS12" s="418"/>
      <c r="BT12" s="418"/>
      <c r="BU12" s="419"/>
      <c r="BV12" s="417">
        <v>1600000</v>
      </c>
      <c r="BW12" s="418"/>
      <c r="BX12" s="418"/>
      <c r="BY12" s="418"/>
      <c r="BZ12" s="418"/>
      <c r="CA12" s="418"/>
      <c r="CB12" s="418"/>
      <c r="CC12" s="419"/>
      <c r="CD12" s="420" t="s">
        <v>120</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122</v>
      </c>
      <c r="N13" s="506"/>
      <c r="O13" s="506"/>
      <c r="P13" s="506"/>
      <c r="Q13" s="507"/>
      <c r="R13" s="498">
        <v>333725</v>
      </c>
      <c r="S13" s="499"/>
      <c r="T13" s="499"/>
      <c r="U13" s="499"/>
      <c r="V13" s="500"/>
      <c r="W13" s="433" t="s">
        <v>123</v>
      </c>
      <c r="X13" s="434"/>
      <c r="Y13" s="434"/>
      <c r="Z13" s="434"/>
      <c r="AA13" s="434"/>
      <c r="AB13" s="424"/>
      <c r="AC13" s="468">
        <v>1187</v>
      </c>
      <c r="AD13" s="469"/>
      <c r="AE13" s="469"/>
      <c r="AF13" s="469"/>
      <c r="AG13" s="508"/>
      <c r="AH13" s="468">
        <v>1169</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544891</v>
      </c>
      <c r="BO13" s="418"/>
      <c r="BP13" s="418"/>
      <c r="BQ13" s="418"/>
      <c r="BR13" s="418"/>
      <c r="BS13" s="418"/>
      <c r="BT13" s="418"/>
      <c r="BU13" s="419"/>
      <c r="BV13" s="417">
        <v>1486594</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7.6</v>
      </c>
      <c r="CU13" s="415"/>
      <c r="CV13" s="415"/>
      <c r="CW13" s="415"/>
      <c r="CX13" s="415"/>
      <c r="CY13" s="415"/>
      <c r="CZ13" s="415"/>
      <c r="DA13" s="416"/>
      <c r="DB13" s="414">
        <v>8.1999999999999993</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128</v>
      </c>
      <c r="M14" s="496"/>
      <c r="N14" s="496"/>
      <c r="O14" s="496"/>
      <c r="P14" s="496"/>
      <c r="Q14" s="497"/>
      <c r="R14" s="498">
        <v>336565</v>
      </c>
      <c r="S14" s="499"/>
      <c r="T14" s="499"/>
      <c r="U14" s="499"/>
      <c r="V14" s="500"/>
      <c r="W14" s="407"/>
      <c r="X14" s="408"/>
      <c r="Y14" s="408"/>
      <c r="Z14" s="408"/>
      <c r="AA14" s="408"/>
      <c r="AB14" s="397"/>
      <c r="AC14" s="501">
        <v>0.8</v>
      </c>
      <c r="AD14" s="502"/>
      <c r="AE14" s="502"/>
      <c r="AF14" s="502"/>
      <c r="AG14" s="503"/>
      <c r="AH14" s="501">
        <v>0.8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49.9</v>
      </c>
      <c r="CU14" s="513"/>
      <c r="CV14" s="513"/>
      <c r="CW14" s="513"/>
      <c r="CX14" s="513"/>
      <c r="CY14" s="513"/>
      <c r="CZ14" s="513"/>
      <c r="DA14" s="514"/>
      <c r="DB14" s="512">
        <v>58.1</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122</v>
      </c>
      <c r="N15" s="506"/>
      <c r="O15" s="506"/>
      <c r="P15" s="506"/>
      <c r="Q15" s="507"/>
      <c r="R15" s="498">
        <v>331737</v>
      </c>
      <c r="S15" s="499"/>
      <c r="T15" s="499"/>
      <c r="U15" s="499"/>
      <c r="V15" s="500"/>
      <c r="W15" s="433" t="s">
        <v>130</v>
      </c>
      <c r="X15" s="434"/>
      <c r="Y15" s="434"/>
      <c r="Z15" s="434"/>
      <c r="AA15" s="434"/>
      <c r="AB15" s="424"/>
      <c r="AC15" s="468">
        <v>33985</v>
      </c>
      <c r="AD15" s="469"/>
      <c r="AE15" s="469"/>
      <c r="AF15" s="469"/>
      <c r="AG15" s="508"/>
      <c r="AH15" s="468">
        <v>32822</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40109628</v>
      </c>
      <c r="BO15" s="381"/>
      <c r="BP15" s="381"/>
      <c r="BQ15" s="381"/>
      <c r="BR15" s="381"/>
      <c r="BS15" s="381"/>
      <c r="BT15" s="381"/>
      <c r="BU15" s="382"/>
      <c r="BV15" s="380">
        <v>38852565</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23.2</v>
      </c>
      <c r="AD16" s="502"/>
      <c r="AE16" s="502"/>
      <c r="AF16" s="502"/>
      <c r="AG16" s="503"/>
      <c r="AH16" s="501">
        <v>23.2</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43210346</v>
      </c>
      <c r="BO16" s="418"/>
      <c r="BP16" s="418"/>
      <c r="BQ16" s="418"/>
      <c r="BR16" s="418"/>
      <c r="BS16" s="418"/>
      <c r="BT16" s="418"/>
      <c r="BU16" s="419"/>
      <c r="BV16" s="417">
        <v>42136923</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111193</v>
      </c>
      <c r="AD17" s="469"/>
      <c r="AE17" s="469"/>
      <c r="AF17" s="469"/>
      <c r="AG17" s="508"/>
      <c r="AH17" s="468">
        <v>107733</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51554834</v>
      </c>
      <c r="BO17" s="418"/>
      <c r="BP17" s="418"/>
      <c r="BQ17" s="418"/>
      <c r="BR17" s="418"/>
      <c r="BS17" s="418"/>
      <c r="BT17" s="418"/>
      <c r="BU17" s="419"/>
      <c r="BV17" s="417">
        <v>49831399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60.24</v>
      </c>
      <c r="M18" s="530"/>
      <c r="N18" s="530"/>
      <c r="O18" s="530"/>
      <c r="P18" s="530"/>
      <c r="Q18" s="530"/>
      <c r="R18" s="531"/>
      <c r="S18" s="531"/>
      <c r="T18" s="531"/>
      <c r="U18" s="531"/>
      <c r="V18" s="532"/>
      <c r="W18" s="435"/>
      <c r="X18" s="436"/>
      <c r="Y18" s="436"/>
      <c r="Z18" s="436"/>
      <c r="AA18" s="436"/>
      <c r="AB18" s="427"/>
      <c r="AC18" s="533">
        <v>76</v>
      </c>
      <c r="AD18" s="534"/>
      <c r="AE18" s="534"/>
      <c r="AF18" s="534"/>
      <c r="AG18" s="535"/>
      <c r="AH18" s="533">
        <v>76</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52851386</v>
      </c>
      <c r="BO18" s="418"/>
      <c r="BP18" s="418"/>
      <c r="BQ18" s="418"/>
      <c r="BR18" s="418"/>
      <c r="BS18" s="418"/>
      <c r="BT18" s="418"/>
      <c r="BU18" s="419"/>
      <c r="BV18" s="417">
        <v>52541258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5603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69562366</v>
      </c>
      <c r="BO19" s="418"/>
      <c r="BP19" s="418"/>
      <c r="BQ19" s="418"/>
      <c r="BR19" s="418"/>
      <c r="BS19" s="418"/>
      <c r="BT19" s="418"/>
      <c r="BU19" s="419"/>
      <c r="BV19" s="417">
        <v>69003006</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136460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76676058</v>
      </c>
      <c r="BO23" s="418"/>
      <c r="BP23" s="418"/>
      <c r="BQ23" s="418"/>
      <c r="BR23" s="418"/>
      <c r="BS23" s="418"/>
      <c r="BT23" s="418"/>
      <c r="BU23" s="419"/>
      <c r="BV23" s="417">
        <v>76358980</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10510</v>
      </c>
      <c r="R24" s="469"/>
      <c r="S24" s="469"/>
      <c r="T24" s="469"/>
      <c r="U24" s="469"/>
      <c r="V24" s="508"/>
      <c r="W24" s="563"/>
      <c r="X24" s="551"/>
      <c r="Y24" s="552"/>
      <c r="Z24" s="467" t="s">
        <v>154</v>
      </c>
      <c r="AA24" s="447"/>
      <c r="AB24" s="447"/>
      <c r="AC24" s="447"/>
      <c r="AD24" s="447"/>
      <c r="AE24" s="447"/>
      <c r="AF24" s="447"/>
      <c r="AG24" s="448"/>
      <c r="AH24" s="468">
        <v>2051</v>
      </c>
      <c r="AI24" s="469"/>
      <c r="AJ24" s="469"/>
      <c r="AK24" s="469"/>
      <c r="AL24" s="508"/>
      <c r="AM24" s="468">
        <v>6191969</v>
      </c>
      <c r="AN24" s="469"/>
      <c r="AO24" s="469"/>
      <c r="AP24" s="469"/>
      <c r="AQ24" s="469"/>
      <c r="AR24" s="508"/>
      <c r="AS24" s="468">
        <v>3019</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66792971</v>
      </c>
      <c r="BO24" s="418"/>
      <c r="BP24" s="418"/>
      <c r="BQ24" s="418"/>
      <c r="BR24" s="418"/>
      <c r="BS24" s="418"/>
      <c r="BT24" s="418"/>
      <c r="BU24" s="419"/>
      <c r="BV24" s="417">
        <v>66960540</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8820</v>
      </c>
      <c r="R25" s="469"/>
      <c r="S25" s="469"/>
      <c r="T25" s="469"/>
      <c r="U25" s="469"/>
      <c r="V25" s="508"/>
      <c r="W25" s="563"/>
      <c r="X25" s="551"/>
      <c r="Y25" s="552"/>
      <c r="Z25" s="467" t="s">
        <v>157</v>
      </c>
      <c r="AA25" s="447"/>
      <c r="AB25" s="447"/>
      <c r="AC25" s="447"/>
      <c r="AD25" s="447"/>
      <c r="AE25" s="447"/>
      <c r="AF25" s="447"/>
      <c r="AG25" s="448"/>
      <c r="AH25" s="468">
        <v>333</v>
      </c>
      <c r="AI25" s="469"/>
      <c r="AJ25" s="469"/>
      <c r="AK25" s="469"/>
      <c r="AL25" s="508"/>
      <c r="AM25" s="468">
        <v>1017981</v>
      </c>
      <c r="AN25" s="469"/>
      <c r="AO25" s="469"/>
      <c r="AP25" s="469"/>
      <c r="AQ25" s="469"/>
      <c r="AR25" s="508"/>
      <c r="AS25" s="468">
        <v>3057</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21747445</v>
      </c>
      <c r="BO25" s="381"/>
      <c r="BP25" s="381"/>
      <c r="BQ25" s="381"/>
      <c r="BR25" s="381"/>
      <c r="BS25" s="381"/>
      <c r="BT25" s="381"/>
      <c r="BU25" s="382"/>
      <c r="BV25" s="380">
        <v>19989558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7820</v>
      </c>
      <c r="R26" s="469"/>
      <c r="S26" s="469"/>
      <c r="T26" s="469"/>
      <c r="U26" s="469"/>
      <c r="V26" s="508"/>
      <c r="W26" s="563"/>
      <c r="X26" s="551"/>
      <c r="Y26" s="552"/>
      <c r="Z26" s="467" t="s">
        <v>160</v>
      </c>
      <c r="AA26" s="573"/>
      <c r="AB26" s="573"/>
      <c r="AC26" s="573"/>
      <c r="AD26" s="573"/>
      <c r="AE26" s="573"/>
      <c r="AF26" s="573"/>
      <c r="AG26" s="574"/>
      <c r="AH26" s="468">
        <v>306</v>
      </c>
      <c r="AI26" s="469"/>
      <c r="AJ26" s="469"/>
      <c r="AK26" s="469"/>
      <c r="AL26" s="508"/>
      <c r="AM26" s="468">
        <v>912798</v>
      </c>
      <c r="AN26" s="469"/>
      <c r="AO26" s="469"/>
      <c r="AP26" s="469"/>
      <c r="AQ26" s="469"/>
      <c r="AR26" s="508"/>
      <c r="AS26" s="468">
        <v>2983</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v>60000</v>
      </c>
      <c r="BO26" s="418"/>
      <c r="BP26" s="418"/>
      <c r="BQ26" s="418"/>
      <c r="BR26" s="418"/>
      <c r="BS26" s="418"/>
      <c r="BT26" s="418"/>
      <c r="BU26" s="419"/>
      <c r="BV26" s="417">
        <v>60000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6570</v>
      </c>
      <c r="R27" s="469"/>
      <c r="S27" s="469"/>
      <c r="T27" s="469"/>
      <c r="U27" s="469"/>
      <c r="V27" s="508"/>
      <c r="W27" s="563"/>
      <c r="X27" s="551"/>
      <c r="Y27" s="552"/>
      <c r="Z27" s="467" t="s">
        <v>163</v>
      </c>
      <c r="AA27" s="447"/>
      <c r="AB27" s="447"/>
      <c r="AC27" s="447"/>
      <c r="AD27" s="447"/>
      <c r="AE27" s="447"/>
      <c r="AF27" s="447"/>
      <c r="AG27" s="448"/>
      <c r="AH27" s="468">
        <v>35</v>
      </c>
      <c r="AI27" s="469"/>
      <c r="AJ27" s="469"/>
      <c r="AK27" s="469"/>
      <c r="AL27" s="508"/>
      <c r="AM27" s="468">
        <v>157885</v>
      </c>
      <c r="AN27" s="469"/>
      <c r="AO27" s="469"/>
      <c r="AP27" s="469"/>
      <c r="AQ27" s="469"/>
      <c r="AR27" s="508"/>
      <c r="AS27" s="468">
        <v>4511</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v>2500000</v>
      </c>
      <c r="BO27" s="587"/>
      <c r="BP27" s="587"/>
      <c r="BQ27" s="587"/>
      <c r="BR27" s="587"/>
      <c r="BS27" s="587"/>
      <c r="BT27" s="587"/>
      <c r="BU27" s="588"/>
      <c r="BV27" s="586">
        <v>2500000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165</v>
      </c>
      <c r="F28" s="447"/>
      <c r="G28" s="447"/>
      <c r="H28" s="447"/>
      <c r="I28" s="447"/>
      <c r="J28" s="447"/>
      <c r="K28" s="448"/>
      <c r="L28" s="468">
        <v>1</v>
      </c>
      <c r="M28" s="469"/>
      <c r="N28" s="469"/>
      <c r="O28" s="469"/>
      <c r="P28" s="508"/>
      <c r="Q28" s="468">
        <v>5910</v>
      </c>
      <c r="R28" s="469"/>
      <c r="S28" s="469"/>
      <c r="T28" s="469"/>
      <c r="U28" s="469"/>
      <c r="V28" s="508"/>
      <c r="W28" s="563"/>
      <c r="X28" s="551"/>
      <c r="Y28" s="552"/>
      <c r="Z28" s="467" t="s">
        <v>166</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3923533</v>
      </c>
      <c r="BO28" s="381"/>
      <c r="BP28" s="381"/>
      <c r="BQ28" s="381"/>
      <c r="BR28" s="381"/>
      <c r="BS28" s="381"/>
      <c r="BT28" s="381"/>
      <c r="BU28" s="382"/>
      <c r="BV28" s="380">
        <v>2919233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169</v>
      </c>
      <c r="F29" s="447"/>
      <c r="G29" s="447"/>
      <c r="H29" s="447"/>
      <c r="I29" s="447"/>
      <c r="J29" s="447"/>
      <c r="K29" s="448"/>
      <c r="L29" s="468">
        <v>30</v>
      </c>
      <c r="M29" s="469"/>
      <c r="N29" s="469"/>
      <c r="O29" s="469"/>
      <c r="P29" s="508"/>
      <c r="Q29" s="468">
        <v>5750</v>
      </c>
      <c r="R29" s="469"/>
      <c r="S29" s="469"/>
      <c r="T29" s="469"/>
      <c r="U29" s="469"/>
      <c r="V29" s="508"/>
      <c r="W29" s="564"/>
      <c r="X29" s="565"/>
      <c r="Y29" s="566"/>
      <c r="Z29" s="467" t="s">
        <v>170</v>
      </c>
      <c r="AA29" s="447"/>
      <c r="AB29" s="447"/>
      <c r="AC29" s="447"/>
      <c r="AD29" s="447"/>
      <c r="AE29" s="447"/>
      <c r="AF29" s="447"/>
      <c r="AG29" s="448"/>
      <c r="AH29" s="468">
        <v>2086</v>
      </c>
      <c r="AI29" s="469"/>
      <c r="AJ29" s="469"/>
      <c r="AK29" s="469"/>
      <c r="AL29" s="508"/>
      <c r="AM29" s="468">
        <v>6349854</v>
      </c>
      <c r="AN29" s="469"/>
      <c r="AO29" s="469"/>
      <c r="AP29" s="469"/>
      <c r="AQ29" s="469"/>
      <c r="AR29" s="508"/>
      <c r="AS29" s="468">
        <v>3044</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t="s">
        <v>121</v>
      </c>
      <c r="BO29" s="418"/>
      <c r="BP29" s="418"/>
      <c r="BQ29" s="418"/>
      <c r="BR29" s="418"/>
      <c r="BS29" s="418"/>
      <c r="BT29" s="418"/>
      <c r="BU29" s="419"/>
      <c r="BV29" s="417" t="s">
        <v>121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103.7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3110423</v>
      </c>
      <c r="BO30" s="587"/>
      <c r="BP30" s="587"/>
      <c r="BQ30" s="587"/>
      <c r="BR30" s="587"/>
      <c r="BS30" s="587"/>
      <c r="BT30" s="587"/>
      <c r="BU30" s="588"/>
      <c r="BV30" s="586">
        <v>2881987</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IF('各会計、関係団体の財政状況及び健全化判断比率'!B31="","",'各会計、関係団体の財政状況及び健全化判断比率'!B31)</f>
        <v>病院事業会計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IF('各会計、関係団体の財政状況及び健全化判断比率'!B32="","",'各会計、関係団体の財政状況及び健全化判断比率'!B32)</f>
        <v>公共下水道事業費特別会計</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東埼玉資源環境組合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越谷市施設管理公社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公共用地先行取得事業費特別会計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IF('各会計、関係団体の財政状況及び健全化判断比率'!B33="","",'各会計、関係団体の財政状況及び健全化判断比率'!B33)</f>
        <v>都市計画事業東越谷土地区画整理事業費特別会計</v>
      </c>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越谷・松伏水道企業団</v>
      </c>
      <c r="BZ35" s="599"/>
      <c r="CA35" s="599"/>
      <c r="CB35" s="599"/>
      <c r="CC35" s="599"/>
      <c r="CD35" s="599"/>
      <c r="CE35" s="599"/>
      <c r="CF35" s="599"/>
      <c r="CG35" s="599"/>
      <c r="CH35" s="599"/>
      <c r="CI35" s="599"/>
      <c r="CJ35" s="599"/>
      <c r="CK35" s="599"/>
      <c r="CL35" s="599"/>
      <c r="CM35" s="599"/>
      <c r="CN35" s="167"/>
      <c r="CO35" s="598">
        <f t="shared" ref="CO35:CO43" si="3">IF(CQ35="","",CO34+1)</f>
        <v>21</v>
      </c>
      <c r="CP35" s="598"/>
      <c r="CQ35" s="599" t="str">
        <f>IF('各会計、関係団体の財政状況及び健全化判断比率'!BS8="","",'各会計、関係団体の財政状況及び健全化判断比率'!BS8)</f>
        <v>越谷コミュニティプラザ</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都市計画事業西大袋土地区画整理事業費特別会計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11</v>
      </c>
      <c r="BF36" s="598"/>
      <c r="BG36" s="599" t="str">
        <f>IF('各会計、関係団体の財政状況及び健全化判断比率'!B34="","",'各会計、関係団体の財政状況及び健全化判断比率'!B34)</f>
        <v>都市計画事業七左第一土地区画整理事業費特別会計</v>
      </c>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埼玉県都市競艇組合</v>
      </c>
      <c r="BZ36" s="599"/>
      <c r="CA36" s="599"/>
      <c r="CB36" s="599"/>
      <c r="CC36" s="599"/>
      <c r="CD36" s="599"/>
      <c r="CE36" s="599"/>
      <c r="CF36" s="599"/>
      <c r="CG36" s="599"/>
      <c r="CH36" s="599"/>
      <c r="CI36" s="599"/>
      <c r="CJ36" s="599"/>
      <c r="CK36" s="599"/>
      <c r="CL36" s="599"/>
      <c r="CM36" s="599"/>
      <c r="CN36" s="167"/>
      <c r="CO36" s="598">
        <f t="shared" si="3"/>
        <v>22</v>
      </c>
      <c r="CP36" s="598"/>
      <c r="CQ36" s="599" t="str">
        <f>IF('各会計、関係団体の財政状況及び健全化判断比率'!BS9="","",'各会計、関係団体の財政状況及び健全化判断比率'!BS9)</f>
        <v>越谷市土地開発公社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v>
      </c>
      <c r="DH36" s="600"/>
      <c r="DI36" s="171"/>
      <c r="DJ36" s="139"/>
      <c r="DK36" s="139"/>
      <c r="DL36" s="139"/>
      <c r="DM36" s="139"/>
      <c r="DN36" s="139"/>
      <c r="DO36" s="139"/>
    </row>
    <row r="37" spans="1:119" ht="32.25" customHeight="1">
      <c r="A37" s="140"/>
      <c r="B37" s="166"/>
      <c r="C37" s="598">
        <f>IF(E37="","",C36+1)</f>
        <v>4</v>
      </c>
      <c r="D37" s="598"/>
      <c r="E37" s="599" t="str">
        <f>IF('各会計、関係団体の財政状況及び健全化判断比率'!B10="","",'各会計、関係団体の財政状況及び健全化判断比率'!B10)</f>
        <v>母子父子寡婦福祉資金貸付金特別会計</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15</v>
      </c>
      <c r="BX37" s="598"/>
      <c r="BY37" s="599" t="str">
        <f>IF('各会計、関係団体の財政状況及び健全化判断比率'!B71="","",'各会計、関係団体の財政状況及び健全化判断比率'!B71)</f>
        <v>埼玉県後期高齢者医療広域連合</v>
      </c>
      <c r="BZ37" s="599"/>
      <c r="CA37" s="599"/>
      <c r="CB37" s="599"/>
      <c r="CC37" s="599"/>
      <c r="CD37" s="599"/>
      <c r="CE37" s="599"/>
      <c r="CF37" s="599"/>
      <c r="CG37" s="599"/>
      <c r="CH37" s="599"/>
      <c r="CI37" s="599"/>
      <c r="CJ37" s="599"/>
      <c r="CK37" s="599"/>
      <c r="CL37" s="599"/>
      <c r="CM37" s="599"/>
      <c r="CN37" s="167"/>
      <c r="CO37" s="598">
        <f t="shared" si="3"/>
        <v>23</v>
      </c>
      <c r="CP37" s="598"/>
      <c r="CQ37" s="599" t="str">
        <f>IF('各会計、関係団体の財政状況及び健全化判断比率'!BS10="","",'各会計、関係団体の財政状況及び健全化判断比率'!BS10)</f>
        <v>埼玉県東部流通センター</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16</v>
      </c>
      <c r="BX38" s="598"/>
      <c r="BY38" s="599" t="str">
        <f>IF('各会計、関係団体の財政状況及び健全化判断比率'!B72="","",'各会計、関係団体の財政状況及び健全化判断比率'!B72)</f>
        <v>埼玉県後期高齢者医療広域連合</v>
      </c>
      <c r="BZ38" s="599"/>
      <c r="CA38" s="599"/>
      <c r="CB38" s="599"/>
      <c r="CC38" s="599"/>
      <c r="CD38" s="599"/>
      <c r="CE38" s="599"/>
      <c r="CF38" s="599"/>
      <c r="CG38" s="599"/>
      <c r="CH38" s="599"/>
      <c r="CI38" s="599"/>
      <c r="CJ38" s="599"/>
      <c r="CK38" s="599"/>
      <c r="CL38" s="599"/>
      <c r="CM38" s="599"/>
      <c r="CN38" s="167"/>
      <c r="CO38" s="598">
        <f t="shared" si="3"/>
        <v>24</v>
      </c>
      <c r="CP38" s="598"/>
      <c r="CQ38" s="599" t="str">
        <f>IF('各会計、関係団体の財政状況及び健全化判断比率'!BS11="","",'各会計、関係団体の財政状況及び健全化判断比率'!BS11)</f>
        <v>パルテきたこし</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17</v>
      </c>
      <c r="BX39" s="598"/>
      <c r="BY39" s="599" t="str">
        <f>IF('各会計、関係団体の財政状況及び健全化判断比率'!B73="","",'各会計、関係団体の財政状況及び健全化判断比率'!B73)</f>
        <v>埼玉県市町村総合事務組合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18</v>
      </c>
      <c r="BX40" s="598"/>
      <c r="BY40" s="599" t="str">
        <f>IF('各会計、関係団体の財政状況及び健全化判断比率'!B74="","",'各会計、関係団体の財政状況及び健全化判断比率'!B74)</f>
        <v>埼玉県市町村総合事務組合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19</v>
      </c>
      <c r="BX41" s="598"/>
      <c r="BY41" s="599" t="str">
        <f>IF('各会計、関係団体の財政状況及び健全化判断比率'!B75="","",'各会計、関係団体の財政状況及び健全化判断比率'!B75)</f>
        <v>彩の国さいたま人づくり広域連合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191</v>
      </c>
    </row>
    <row r="50" spans="5:5">
      <c r="E50" s="141" t="s">
        <v>192</v>
      </c>
    </row>
    <row r="51" spans="5:5">
      <c r="E51" s="141" t="s">
        <v>193</v>
      </c>
    </row>
    <row r="52" spans="5:5">
      <c r="E52" s="141" t="s">
        <v>194</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4" t="s">
        <v>530</v>
      </c>
      <c r="D34" s="1184"/>
      <c r="E34" s="1185"/>
      <c r="F34" s="32">
        <v>8.2799999999999994</v>
      </c>
      <c r="G34" s="33">
        <v>7.78</v>
      </c>
      <c r="H34" s="33">
        <v>6.19</v>
      </c>
      <c r="I34" s="33">
        <v>8.9600000000000009</v>
      </c>
      <c r="J34" s="34">
        <v>8.01</v>
      </c>
      <c r="K34" s="22"/>
      <c r="L34" s="22"/>
      <c r="M34" s="22"/>
      <c r="N34" s="22"/>
      <c r="O34" s="22"/>
      <c r="P34" s="22"/>
    </row>
    <row r="35" spans="1:16" ht="39" customHeight="1">
      <c r="A35" s="22"/>
      <c r="B35" s="35"/>
      <c r="C35" s="1178" t="s">
        <v>531</v>
      </c>
      <c r="D35" s="1179"/>
      <c r="E35" s="1180"/>
      <c r="F35" s="36">
        <v>2.58</v>
      </c>
      <c r="G35" s="37">
        <v>1.55</v>
      </c>
      <c r="H35" s="37">
        <v>2.16</v>
      </c>
      <c r="I35" s="37">
        <v>2.42</v>
      </c>
      <c r="J35" s="38">
        <v>3.38</v>
      </c>
      <c r="K35" s="22"/>
      <c r="L35" s="22"/>
      <c r="M35" s="22"/>
      <c r="N35" s="22"/>
      <c r="O35" s="22"/>
      <c r="P35" s="22"/>
    </row>
    <row r="36" spans="1:16" ht="39" customHeight="1">
      <c r="A36" s="22"/>
      <c r="B36" s="35"/>
      <c r="C36" s="1178" t="s">
        <v>532</v>
      </c>
      <c r="D36" s="1179"/>
      <c r="E36" s="1180"/>
      <c r="F36" s="36">
        <v>5.69</v>
      </c>
      <c r="G36" s="37">
        <v>4.96</v>
      </c>
      <c r="H36" s="37">
        <v>3.64</v>
      </c>
      <c r="I36" s="37">
        <v>2.94</v>
      </c>
      <c r="J36" s="38">
        <v>2.35</v>
      </c>
      <c r="K36" s="22"/>
      <c r="L36" s="22"/>
      <c r="M36" s="22"/>
      <c r="N36" s="22"/>
      <c r="O36" s="22"/>
      <c r="P36" s="22"/>
    </row>
    <row r="37" spans="1:16" ht="39" customHeight="1">
      <c r="A37" s="22"/>
      <c r="B37" s="35"/>
      <c r="C37" s="1178" t="s">
        <v>533</v>
      </c>
      <c r="D37" s="1179"/>
      <c r="E37" s="1180"/>
      <c r="F37" s="36">
        <v>1.67</v>
      </c>
      <c r="G37" s="37">
        <v>2.02</v>
      </c>
      <c r="H37" s="37">
        <v>1.82</v>
      </c>
      <c r="I37" s="37">
        <v>1.63</v>
      </c>
      <c r="J37" s="38">
        <v>1.84</v>
      </c>
      <c r="K37" s="22"/>
      <c r="L37" s="22"/>
      <c r="M37" s="22"/>
      <c r="N37" s="22"/>
      <c r="O37" s="22"/>
      <c r="P37" s="22"/>
    </row>
    <row r="38" spans="1:16" ht="39" customHeight="1">
      <c r="A38" s="22"/>
      <c r="B38" s="35"/>
      <c r="C38" s="1178" t="s">
        <v>534</v>
      </c>
      <c r="D38" s="1179"/>
      <c r="E38" s="1180"/>
      <c r="F38" s="36">
        <v>0.84</v>
      </c>
      <c r="G38" s="37">
        <v>1.08</v>
      </c>
      <c r="H38" s="37">
        <v>0.88</v>
      </c>
      <c r="I38" s="37">
        <v>0.81</v>
      </c>
      <c r="J38" s="38">
        <v>1.01</v>
      </c>
      <c r="K38" s="22"/>
      <c r="L38" s="22"/>
      <c r="M38" s="22"/>
      <c r="N38" s="22"/>
      <c r="O38" s="22"/>
      <c r="P38" s="22"/>
    </row>
    <row r="39" spans="1:16" ht="39" customHeight="1">
      <c r="A39" s="22"/>
      <c r="B39" s="35"/>
      <c r="C39" s="1178" t="s">
        <v>535</v>
      </c>
      <c r="D39" s="1179"/>
      <c r="E39" s="1180"/>
      <c r="F39" s="36">
        <v>0.21</v>
      </c>
      <c r="G39" s="37">
        <v>0.36</v>
      </c>
      <c r="H39" s="37">
        <v>0.38</v>
      </c>
      <c r="I39" s="37">
        <v>0.34</v>
      </c>
      <c r="J39" s="38">
        <v>0.23</v>
      </c>
      <c r="K39" s="22"/>
      <c r="L39" s="22"/>
      <c r="M39" s="22"/>
      <c r="N39" s="22"/>
      <c r="O39" s="22"/>
      <c r="P39" s="22"/>
    </row>
    <row r="40" spans="1:16" ht="39" customHeight="1">
      <c r="A40" s="22"/>
      <c r="B40" s="35"/>
      <c r="C40" s="1178" t="s">
        <v>536</v>
      </c>
      <c r="D40" s="1179"/>
      <c r="E40" s="1180"/>
      <c r="F40" s="36">
        <v>0.15</v>
      </c>
      <c r="G40" s="37">
        <v>0.23</v>
      </c>
      <c r="H40" s="37">
        <v>0.18</v>
      </c>
      <c r="I40" s="37">
        <v>0.35</v>
      </c>
      <c r="J40" s="38">
        <v>0.21</v>
      </c>
      <c r="K40" s="22"/>
      <c r="L40" s="22"/>
      <c r="M40" s="22"/>
      <c r="N40" s="22"/>
      <c r="O40" s="22"/>
      <c r="P40" s="22"/>
    </row>
    <row r="41" spans="1:16" ht="39" customHeight="1">
      <c r="A41" s="22"/>
      <c r="B41" s="35"/>
      <c r="C41" s="1178" t="s">
        <v>537</v>
      </c>
      <c r="D41" s="1179"/>
      <c r="E41" s="1180"/>
      <c r="F41" s="36">
        <v>0.2</v>
      </c>
      <c r="G41" s="37">
        <v>0.16</v>
      </c>
      <c r="H41" s="37">
        <v>0.22</v>
      </c>
      <c r="I41" s="37">
        <v>0.23</v>
      </c>
      <c r="J41" s="38">
        <v>0.12</v>
      </c>
      <c r="K41" s="22"/>
      <c r="L41" s="22"/>
      <c r="M41" s="22"/>
      <c r="N41" s="22"/>
      <c r="O41" s="22"/>
      <c r="P41" s="22"/>
    </row>
    <row r="42" spans="1:16" ht="39" customHeight="1">
      <c r="A42" s="22"/>
      <c r="B42" s="39"/>
      <c r="C42" s="1178" t="s">
        <v>538</v>
      </c>
      <c r="D42" s="1179"/>
      <c r="E42" s="1180"/>
      <c r="F42" s="36" t="s">
        <v>483</v>
      </c>
      <c r="G42" s="37" t="s">
        <v>483</v>
      </c>
      <c r="H42" s="37" t="s">
        <v>483</v>
      </c>
      <c r="I42" s="37" t="s">
        <v>483</v>
      </c>
      <c r="J42" s="38" t="s">
        <v>483</v>
      </c>
      <c r="K42" s="22"/>
      <c r="L42" s="22"/>
      <c r="M42" s="22"/>
      <c r="N42" s="22"/>
      <c r="O42" s="22"/>
      <c r="P42" s="22"/>
    </row>
    <row r="43" spans="1:16" ht="39" customHeight="1" thickBot="1">
      <c r="A43" s="22"/>
      <c r="B43" s="40"/>
      <c r="C43" s="1181" t="s">
        <v>539</v>
      </c>
      <c r="D43" s="1182"/>
      <c r="E43" s="1183"/>
      <c r="F43" s="41">
        <v>0.09</v>
      </c>
      <c r="G43" s="42">
        <v>7.0000000000000007E-2</v>
      </c>
      <c r="H43" s="42">
        <v>0.08</v>
      </c>
      <c r="I43" s="42">
        <v>7.0000000000000007E-2</v>
      </c>
      <c r="J43" s="43">
        <v>7.0000000000000007E-2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4" t="s">
        <v>11</v>
      </c>
      <c r="C45" s="1195"/>
      <c r="D45" s="58"/>
      <c r="E45" s="1200" t="s">
        <v>12</v>
      </c>
      <c r="F45" s="1200"/>
      <c r="G45" s="1200"/>
      <c r="H45" s="1200"/>
      <c r="I45" s="1200"/>
      <c r="J45" s="1201"/>
      <c r="K45" s="59">
        <v>8640</v>
      </c>
      <c r="L45" s="60">
        <v>8780</v>
      </c>
      <c r="M45" s="60">
        <v>8049</v>
      </c>
      <c r="N45" s="60">
        <v>7706</v>
      </c>
      <c r="O45" s="61">
        <v>7479</v>
      </c>
      <c r="P45" s="48"/>
      <c r="Q45" s="48"/>
      <c r="R45" s="48"/>
      <c r="S45" s="48"/>
      <c r="T45" s="48"/>
      <c r="U45" s="48"/>
    </row>
    <row r="46" spans="1:21" ht="30.75" customHeight="1">
      <c r="A46" s="48"/>
      <c r="B46" s="1196"/>
      <c r="C46" s="1197"/>
      <c r="D46" s="62"/>
      <c r="E46" s="1188" t="s">
        <v>13</v>
      </c>
      <c r="F46" s="1188"/>
      <c r="G46" s="1188"/>
      <c r="H46" s="1188"/>
      <c r="I46" s="1188"/>
      <c r="J46" s="1189"/>
      <c r="K46" s="63" t="s">
        <v>483</v>
      </c>
      <c r="L46" s="64" t="s">
        <v>483</v>
      </c>
      <c r="M46" s="64" t="s">
        <v>483</v>
      </c>
      <c r="N46" s="64" t="s">
        <v>483</v>
      </c>
      <c r="O46" s="65" t="s">
        <v>483</v>
      </c>
      <c r="P46" s="48"/>
      <c r="Q46" s="48"/>
      <c r="R46" s="48"/>
      <c r="S46" s="48"/>
      <c r="T46" s="48"/>
      <c r="U46" s="48"/>
    </row>
    <row r="47" spans="1:21" ht="30.75" customHeight="1">
      <c r="A47" s="48"/>
      <c r="B47" s="1196"/>
      <c r="C47" s="1197"/>
      <c r="D47" s="62"/>
      <c r="E47" s="1188" t="s">
        <v>14</v>
      </c>
      <c r="F47" s="1188"/>
      <c r="G47" s="1188"/>
      <c r="H47" s="1188"/>
      <c r="I47" s="1188"/>
      <c r="J47" s="1189"/>
      <c r="K47" s="63" t="s">
        <v>483</v>
      </c>
      <c r="L47" s="64" t="s">
        <v>483</v>
      </c>
      <c r="M47" s="64" t="s">
        <v>483</v>
      </c>
      <c r="N47" s="64" t="s">
        <v>483</v>
      </c>
      <c r="O47" s="65" t="s">
        <v>483</v>
      </c>
      <c r="P47" s="48"/>
      <c r="Q47" s="48"/>
      <c r="R47" s="48"/>
      <c r="S47" s="48"/>
      <c r="T47" s="48"/>
      <c r="U47" s="48"/>
    </row>
    <row r="48" spans="1:21" ht="30.75" customHeight="1">
      <c r="A48" s="48"/>
      <c r="B48" s="1196"/>
      <c r="C48" s="1197"/>
      <c r="D48" s="62"/>
      <c r="E48" s="1188" t="s">
        <v>15</v>
      </c>
      <c r="F48" s="1188"/>
      <c r="G48" s="1188"/>
      <c r="H48" s="1188"/>
      <c r="I48" s="1188"/>
      <c r="J48" s="1189"/>
      <c r="K48" s="63">
        <v>3085</v>
      </c>
      <c r="L48" s="64">
        <v>2960</v>
      </c>
      <c r="M48" s="64">
        <v>2809</v>
      </c>
      <c r="N48" s="64">
        <v>2652</v>
      </c>
      <c r="O48" s="65">
        <v>2466</v>
      </c>
      <c r="P48" s="48"/>
      <c r="Q48" s="48"/>
      <c r="R48" s="48"/>
      <c r="S48" s="48"/>
      <c r="T48" s="48"/>
      <c r="U48" s="48"/>
    </row>
    <row r="49" spans="1:21" ht="30.75" customHeight="1">
      <c r="A49" s="48"/>
      <c r="B49" s="1196"/>
      <c r="C49" s="1197"/>
      <c r="D49" s="62"/>
      <c r="E49" s="1188" t="s">
        <v>16</v>
      </c>
      <c r="F49" s="1188"/>
      <c r="G49" s="1188"/>
      <c r="H49" s="1188"/>
      <c r="I49" s="1188"/>
      <c r="J49" s="1189"/>
      <c r="K49" s="63">
        <v>183</v>
      </c>
      <c r="L49" s="64">
        <v>170</v>
      </c>
      <c r="M49" s="64">
        <v>129</v>
      </c>
      <c r="N49" s="64">
        <v>208</v>
      </c>
      <c r="O49" s="65">
        <v>183</v>
      </c>
      <c r="P49" s="48"/>
      <c r="Q49" s="48"/>
      <c r="R49" s="48"/>
      <c r="S49" s="48"/>
      <c r="T49" s="48"/>
      <c r="U49" s="48"/>
    </row>
    <row r="50" spans="1:21" ht="30.75" customHeight="1">
      <c r="A50" s="48"/>
      <c r="B50" s="1196"/>
      <c r="C50" s="1197"/>
      <c r="D50" s="62"/>
      <c r="E50" s="1188" t="s">
        <v>17</v>
      </c>
      <c r="F50" s="1188"/>
      <c r="G50" s="1188"/>
      <c r="H50" s="1188"/>
      <c r="I50" s="1188"/>
      <c r="J50" s="1189"/>
      <c r="K50" s="63">
        <v>1030</v>
      </c>
      <c r="L50" s="64">
        <v>1107</v>
      </c>
      <c r="M50" s="64">
        <v>1482</v>
      </c>
      <c r="N50" s="64">
        <v>983</v>
      </c>
      <c r="O50" s="65">
        <v>1550</v>
      </c>
      <c r="P50" s="48"/>
      <c r="Q50" s="48"/>
      <c r="R50" s="48"/>
      <c r="S50" s="48"/>
      <c r="T50" s="48"/>
      <c r="U50" s="48"/>
    </row>
    <row r="51" spans="1:21" ht="30.75" customHeight="1">
      <c r="A51" s="48"/>
      <c r="B51" s="1198"/>
      <c r="C51" s="1199"/>
      <c r="D51" s="66"/>
      <c r="E51" s="1188" t="s">
        <v>18</v>
      </c>
      <c r="F51" s="1188"/>
      <c r="G51" s="1188"/>
      <c r="H51" s="1188"/>
      <c r="I51" s="1188"/>
      <c r="J51" s="1189"/>
      <c r="K51" s="63">
        <v>8</v>
      </c>
      <c r="L51" s="64">
        <v>4</v>
      </c>
      <c r="M51" s="64">
        <v>4</v>
      </c>
      <c r="N51" s="64">
        <v>2</v>
      </c>
      <c r="O51" s="65">
        <v>0</v>
      </c>
      <c r="P51" s="48"/>
      <c r="Q51" s="48"/>
      <c r="R51" s="48"/>
      <c r="S51" s="48"/>
      <c r="T51" s="48"/>
      <c r="U51" s="48"/>
    </row>
    <row r="52" spans="1:21" ht="30.75" customHeight="1">
      <c r="A52" s="48"/>
      <c r="B52" s="1186" t="s">
        <v>19</v>
      </c>
      <c r="C52" s="1187"/>
      <c r="D52" s="66"/>
      <c r="E52" s="1188" t="s">
        <v>20</v>
      </c>
      <c r="F52" s="1188"/>
      <c r="G52" s="1188"/>
      <c r="H52" s="1188"/>
      <c r="I52" s="1188"/>
      <c r="J52" s="1189"/>
      <c r="K52" s="63">
        <v>8465</v>
      </c>
      <c r="L52" s="64">
        <v>8504</v>
      </c>
      <c r="M52" s="64">
        <v>8459</v>
      </c>
      <c r="N52" s="64">
        <v>7943</v>
      </c>
      <c r="O52" s="65">
        <v>7709</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4481</v>
      </c>
      <c r="L53" s="69">
        <v>4517</v>
      </c>
      <c r="M53" s="69">
        <v>4014</v>
      </c>
      <c r="N53" s="69">
        <v>3608</v>
      </c>
      <c r="O53" s="70">
        <v>3969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02" t="s">
        <v>24</v>
      </c>
      <c r="C41" s="1203"/>
      <c r="D41" s="81"/>
      <c r="E41" s="1208" t="s">
        <v>25</v>
      </c>
      <c r="F41" s="1208"/>
      <c r="G41" s="1208"/>
      <c r="H41" s="1209"/>
      <c r="I41" s="82">
        <v>72396</v>
      </c>
      <c r="J41" s="83">
        <v>73005</v>
      </c>
      <c r="K41" s="83">
        <v>74212</v>
      </c>
      <c r="L41" s="83">
        <v>75281</v>
      </c>
      <c r="M41" s="84">
        <v>75782</v>
      </c>
    </row>
    <row r="42" spans="2:13" ht="27.75" customHeight="1">
      <c r="B42" s="1204"/>
      <c r="C42" s="1205"/>
      <c r="D42" s="85"/>
      <c r="E42" s="1210" t="s">
        <v>26</v>
      </c>
      <c r="F42" s="1210"/>
      <c r="G42" s="1210"/>
      <c r="H42" s="1211"/>
      <c r="I42" s="86">
        <v>12453</v>
      </c>
      <c r="J42" s="87">
        <v>11347</v>
      </c>
      <c r="K42" s="87">
        <v>9716</v>
      </c>
      <c r="L42" s="87">
        <v>8660</v>
      </c>
      <c r="M42" s="88">
        <v>10433</v>
      </c>
    </row>
    <row r="43" spans="2:13" ht="27.75" customHeight="1">
      <c r="B43" s="1204"/>
      <c r="C43" s="1205"/>
      <c r="D43" s="85"/>
      <c r="E43" s="1210" t="s">
        <v>27</v>
      </c>
      <c r="F43" s="1210"/>
      <c r="G43" s="1210"/>
      <c r="H43" s="1211"/>
      <c r="I43" s="86">
        <v>35106</v>
      </c>
      <c r="J43" s="87">
        <v>31934</v>
      </c>
      <c r="K43" s="87">
        <v>28537</v>
      </c>
      <c r="L43" s="87">
        <v>26457</v>
      </c>
      <c r="M43" s="88">
        <v>24114</v>
      </c>
    </row>
    <row r="44" spans="2:13" ht="27.75" customHeight="1">
      <c r="B44" s="1204"/>
      <c r="C44" s="1205"/>
      <c r="D44" s="85"/>
      <c r="E44" s="1210" t="s">
        <v>28</v>
      </c>
      <c r="F44" s="1210"/>
      <c r="G44" s="1210"/>
      <c r="H44" s="1211"/>
      <c r="I44" s="86">
        <v>930</v>
      </c>
      <c r="J44" s="87">
        <v>970</v>
      </c>
      <c r="K44" s="87">
        <v>1669</v>
      </c>
      <c r="L44" s="87">
        <v>3007</v>
      </c>
      <c r="M44" s="88">
        <v>2768</v>
      </c>
    </row>
    <row r="45" spans="2:13" ht="27.75" customHeight="1">
      <c r="B45" s="1204"/>
      <c r="C45" s="1205"/>
      <c r="D45" s="85"/>
      <c r="E45" s="1210" t="s">
        <v>29</v>
      </c>
      <c r="F45" s="1210"/>
      <c r="G45" s="1210"/>
      <c r="H45" s="1211"/>
      <c r="I45" s="86">
        <v>9802</v>
      </c>
      <c r="J45" s="87">
        <v>8344</v>
      </c>
      <c r="K45" s="87">
        <v>6484</v>
      </c>
      <c r="L45" s="87">
        <v>5680</v>
      </c>
      <c r="M45" s="88">
        <v>4589</v>
      </c>
    </row>
    <row r="46" spans="2:13" ht="27.75" customHeight="1">
      <c r="B46" s="1204"/>
      <c r="C46" s="1205"/>
      <c r="D46" s="89"/>
      <c r="E46" s="1210" t="s">
        <v>30</v>
      </c>
      <c r="F46" s="1210"/>
      <c r="G46" s="1210"/>
      <c r="H46" s="1211"/>
      <c r="I46" s="86">
        <v>7179</v>
      </c>
      <c r="J46" s="87">
        <v>6838</v>
      </c>
      <c r="K46" s="87">
        <v>6531</v>
      </c>
      <c r="L46" s="87">
        <v>6649</v>
      </c>
      <c r="M46" s="88">
        <v>6318</v>
      </c>
    </row>
    <row r="47" spans="2:13" ht="27.75" customHeight="1">
      <c r="B47" s="1204"/>
      <c r="C47" s="1205"/>
      <c r="D47" s="90"/>
      <c r="E47" s="1212" t="s">
        <v>31</v>
      </c>
      <c r="F47" s="1213"/>
      <c r="G47" s="1213"/>
      <c r="H47" s="1214"/>
      <c r="I47" s="86" t="s">
        <v>483</v>
      </c>
      <c r="J47" s="87" t="s">
        <v>483</v>
      </c>
      <c r="K47" s="87" t="s">
        <v>483</v>
      </c>
      <c r="L47" s="87" t="s">
        <v>483</v>
      </c>
      <c r="M47" s="88" t="s">
        <v>483</v>
      </c>
    </row>
    <row r="48" spans="2:13" ht="27.75" customHeight="1">
      <c r="B48" s="1204"/>
      <c r="C48" s="1205"/>
      <c r="D48" s="85"/>
      <c r="E48" s="1210" t="s">
        <v>32</v>
      </c>
      <c r="F48" s="1210"/>
      <c r="G48" s="1210"/>
      <c r="H48" s="1211"/>
      <c r="I48" s="86" t="s">
        <v>483</v>
      </c>
      <c r="J48" s="87" t="s">
        <v>483</v>
      </c>
      <c r="K48" s="87" t="s">
        <v>483</v>
      </c>
      <c r="L48" s="87" t="s">
        <v>483</v>
      </c>
      <c r="M48" s="88" t="s">
        <v>483</v>
      </c>
    </row>
    <row r="49" spans="2:13" ht="27.75" customHeight="1">
      <c r="B49" s="1206"/>
      <c r="C49" s="1207"/>
      <c r="D49" s="85"/>
      <c r="E49" s="1210" t="s">
        <v>33</v>
      </c>
      <c r="F49" s="1210"/>
      <c r="G49" s="1210"/>
      <c r="H49" s="1211"/>
      <c r="I49" s="86" t="s">
        <v>483</v>
      </c>
      <c r="J49" s="87" t="s">
        <v>483</v>
      </c>
      <c r="K49" s="87" t="s">
        <v>483</v>
      </c>
      <c r="L49" s="87" t="s">
        <v>483</v>
      </c>
      <c r="M49" s="88" t="s">
        <v>483</v>
      </c>
    </row>
    <row r="50" spans="2:13" ht="27.75" customHeight="1">
      <c r="B50" s="1215" t="s">
        <v>34</v>
      </c>
      <c r="C50" s="1216"/>
      <c r="D50" s="91"/>
      <c r="E50" s="1210" t="s">
        <v>35</v>
      </c>
      <c r="F50" s="1210"/>
      <c r="G50" s="1210"/>
      <c r="H50" s="1211"/>
      <c r="I50" s="86">
        <v>6964</v>
      </c>
      <c r="J50" s="87">
        <v>7624</v>
      </c>
      <c r="K50" s="87">
        <v>7654</v>
      </c>
      <c r="L50" s="87">
        <v>7793</v>
      </c>
      <c r="M50" s="88">
        <v>9481</v>
      </c>
    </row>
    <row r="51" spans="2:13" ht="27.75" customHeight="1">
      <c r="B51" s="1204"/>
      <c r="C51" s="1205"/>
      <c r="D51" s="85"/>
      <c r="E51" s="1210" t="s">
        <v>36</v>
      </c>
      <c r="F51" s="1210"/>
      <c r="G51" s="1210"/>
      <c r="H51" s="1211"/>
      <c r="I51" s="86">
        <v>15036</v>
      </c>
      <c r="J51" s="87">
        <v>13103</v>
      </c>
      <c r="K51" s="87">
        <v>11498</v>
      </c>
      <c r="L51" s="87">
        <v>11959</v>
      </c>
      <c r="M51" s="88">
        <v>11880</v>
      </c>
    </row>
    <row r="52" spans="2:13" ht="27.75" customHeight="1">
      <c r="B52" s="1206"/>
      <c r="C52" s="1207"/>
      <c r="D52" s="85"/>
      <c r="E52" s="1210" t="s">
        <v>37</v>
      </c>
      <c r="F52" s="1210"/>
      <c r="G52" s="1210"/>
      <c r="H52" s="1211"/>
      <c r="I52" s="86">
        <v>76244</v>
      </c>
      <c r="J52" s="87">
        <v>75755</v>
      </c>
      <c r="K52" s="87">
        <v>76030</v>
      </c>
      <c r="L52" s="87">
        <v>76201</v>
      </c>
      <c r="M52" s="88">
        <v>76471</v>
      </c>
    </row>
    <row r="53" spans="2:13" ht="27.75" customHeight="1" thickBot="1">
      <c r="B53" s="1217" t="s">
        <v>21</v>
      </c>
      <c r="C53" s="1218"/>
      <c r="D53" s="92"/>
      <c r="E53" s="1219" t="s">
        <v>38</v>
      </c>
      <c r="F53" s="1219"/>
      <c r="G53" s="1219"/>
      <c r="H53" s="1220"/>
      <c r="I53" s="93">
        <v>39623</v>
      </c>
      <c r="J53" s="94">
        <v>35955</v>
      </c>
      <c r="K53" s="94">
        <v>31966</v>
      </c>
      <c r="L53" s="94">
        <v>29781</v>
      </c>
      <c r="M53" s="95">
        <v>26173</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E23" sqref="E23"/>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564</v>
      </c>
      <c r="C41" s="248"/>
      <c r="D41" s="248"/>
      <c r="E41" s="248"/>
      <c r="F41" s="248"/>
      <c r="G41" s="248"/>
      <c r="H41" s="248"/>
      <c r="I41" s="248"/>
      <c r="J41" s="248"/>
      <c r="K41" s="248"/>
      <c r="L41" s="248"/>
      <c r="M41" s="248"/>
      <c r="N41" s="248"/>
      <c r="O41" s="248"/>
      <c r="P41" s="249"/>
    </row>
    <row r="42" spans="2:17">
      <c r="B42" s="250"/>
      <c r="C42" s="246"/>
      <c r="D42" s="246"/>
      <c r="E42" s="246"/>
      <c r="F42" s="246"/>
      <c r="G42" s="353" t="s">
        <v>565</v>
      </c>
      <c r="I42" s="354"/>
      <c r="J42" s="354"/>
      <c r="K42" s="354"/>
      <c r="L42" s="246"/>
      <c r="M42" s="246"/>
      <c r="N42" s="246"/>
      <c r="O42" s="246"/>
    </row>
    <row r="43" spans="2:17">
      <c r="B43" s="250"/>
      <c r="C43" s="246"/>
      <c r="D43" s="246"/>
      <c r="E43" s="246"/>
      <c r="F43" s="246"/>
      <c r="G43" s="1235" t="s">
        <v>575</v>
      </c>
      <c r="H43" s="1236"/>
      <c r="I43" s="1236"/>
      <c r="J43" s="1236"/>
      <c r="K43" s="1236"/>
      <c r="L43" s="1236"/>
      <c r="M43" s="1236"/>
      <c r="N43" s="1236"/>
      <c r="O43" s="1237"/>
    </row>
    <row r="44" spans="2:17">
      <c r="B44" s="250"/>
      <c r="C44" s="246"/>
      <c r="D44" s="246"/>
      <c r="E44" s="246"/>
      <c r="F44" s="246"/>
      <c r="G44" s="1238"/>
      <c r="H44" s="1239"/>
      <c r="I44" s="1239"/>
      <c r="J44" s="1239"/>
      <c r="K44" s="1239"/>
      <c r="L44" s="1239"/>
      <c r="M44" s="1239"/>
      <c r="N44" s="1239"/>
      <c r="O44" s="1240"/>
    </row>
    <row r="45" spans="2:17">
      <c r="B45" s="250"/>
      <c r="C45" s="246"/>
      <c r="D45" s="246"/>
      <c r="E45" s="246"/>
      <c r="F45" s="246"/>
      <c r="G45" s="1238"/>
      <c r="H45" s="1239"/>
      <c r="I45" s="1239"/>
      <c r="J45" s="1239"/>
      <c r="K45" s="1239"/>
      <c r="L45" s="1239"/>
      <c r="M45" s="1239"/>
      <c r="N45" s="1239"/>
      <c r="O45" s="1240"/>
    </row>
    <row r="46" spans="2:17">
      <c r="B46" s="250"/>
      <c r="C46" s="246"/>
      <c r="D46" s="246"/>
      <c r="E46" s="246"/>
      <c r="F46" s="246"/>
      <c r="G46" s="1238"/>
      <c r="H46" s="1239"/>
      <c r="I46" s="1239"/>
      <c r="J46" s="1239"/>
      <c r="K46" s="1239"/>
      <c r="L46" s="1239"/>
      <c r="M46" s="1239"/>
      <c r="N46" s="1239"/>
      <c r="O46" s="1240"/>
    </row>
    <row r="47" spans="2:17">
      <c r="B47" s="250"/>
      <c r="C47" s="246"/>
      <c r="D47" s="246"/>
      <c r="E47" s="246"/>
      <c r="F47" s="246"/>
      <c r="G47" s="1241"/>
      <c r="H47" s="1242"/>
      <c r="I47" s="1242"/>
      <c r="J47" s="1242"/>
      <c r="K47" s="1242"/>
      <c r="L47" s="1242"/>
      <c r="M47" s="1242"/>
      <c r="N47" s="1242"/>
      <c r="O47" s="1243"/>
    </row>
    <row r="48" spans="2:17">
      <c r="B48" s="250"/>
      <c r="C48" s="246"/>
      <c r="D48" s="246"/>
      <c r="E48" s="246"/>
      <c r="F48" s="246"/>
      <c r="G48" s="246"/>
      <c r="H48" s="355"/>
      <c r="I48" s="355"/>
      <c r="J48" s="355"/>
    </row>
    <row r="49" spans="1:17">
      <c r="B49" s="250"/>
      <c r="C49" s="246"/>
      <c r="D49" s="246"/>
      <c r="E49" s="246"/>
      <c r="F49" s="246"/>
      <c r="G49" s="245" t="s">
        <v>566</v>
      </c>
    </row>
    <row r="50" spans="1:17">
      <c r="B50" s="250"/>
      <c r="C50" s="246"/>
      <c r="D50" s="246"/>
      <c r="E50" s="246"/>
      <c r="F50" s="246"/>
      <c r="G50" s="1244"/>
      <c r="H50" s="1245"/>
      <c r="I50" s="1245"/>
      <c r="J50" s="1246"/>
      <c r="K50" s="356" t="s">
        <v>523</v>
      </c>
      <c r="L50" s="356" t="s">
        <v>524</v>
      </c>
      <c r="M50" s="356" t="s">
        <v>525</v>
      </c>
      <c r="N50" s="356" t="s">
        <v>526</v>
      </c>
      <c r="O50" s="356" t="s">
        <v>527</v>
      </c>
    </row>
    <row r="51" spans="1:17">
      <c r="B51" s="250"/>
      <c r="C51" s="246"/>
      <c r="D51" s="246"/>
      <c r="E51" s="246"/>
      <c r="F51" s="246"/>
      <c r="G51" s="1247" t="s">
        <v>567</v>
      </c>
      <c r="H51" s="1248"/>
      <c r="I51" s="1253" t="s">
        <v>568</v>
      </c>
      <c r="J51" s="1253"/>
      <c r="K51" s="1256"/>
      <c r="L51" s="1256"/>
      <c r="M51" s="1256"/>
      <c r="N51" s="1221">
        <v>58.1</v>
      </c>
      <c r="O51" s="1221">
        <v>49.9</v>
      </c>
    </row>
    <row r="52" spans="1:17">
      <c r="B52" s="250"/>
      <c r="C52" s="246"/>
      <c r="D52" s="246"/>
      <c r="E52" s="246"/>
      <c r="F52" s="246"/>
      <c r="G52" s="1249"/>
      <c r="H52" s="1250"/>
      <c r="I52" s="1254"/>
      <c r="J52" s="1254"/>
      <c r="K52" s="1221"/>
      <c r="L52" s="1221"/>
      <c r="M52" s="1221"/>
      <c r="N52" s="1221"/>
      <c r="O52" s="1221"/>
    </row>
    <row r="53" spans="1:17">
      <c r="A53" s="357"/>
      <c r="B53" s="250"/>
      <c r="C53" s="246"/>
      <c r="D53" s="246"/>
      <c r="E53" s="246"/>
      <c r="F53" s="246"/>
      <c r="G53" s="1249"/>
      <c r="H53" s="1250"/>
      <c r="I53" s="1233" t="s">
        <v>574</v>
      </c>
      <c r="J53" s="1233"/>
      <c r="K53" s="1255"/>
      <c r="L53" s="1255"/>
      <c r="M53" s="1255"/>
      <c r="N53" s="1225">
        <v>47.9</v>
      </c>
      <c r="O53" s="1225">
        <v>56</v>
      </c>
    </row>
    <row r="54" spans="1:17">
      <c r="A54" s="357"/>
      <c r="B54" s="250"/>
      <c r="C54" s="246"/>
      <c r="D54" s="246"/>
      <c r="E54" s="246"/>
      <c r="F54" s="246"/>
      <c r="G54" s="1251"/>
      <c r="H54" s="1252"/>
      <c r="I54" s="1233"/>
      <c r="J54" s="1233"/>
      <c r="K54" s="1226"/>
      <c r="L54" s="1226"/>
      <c r="M54" s="1226"/>
      <c r="N54" s="1226"/>
      <c r="O54" s="1226"/>
    </row>
    <row r="55" spans="1:17">
      <c r="A55" s="357"/>
      <c r="B55" s="250"/>
      <c r="C55" s="246"/>
      <c r="D55" s="246"/>
      <c r="E55" s="246"/>
      <c r="F55" s="246"/>
      <c r="G55" s="1227" t="s">
        <v>569</v>
      </c>
      <c r="H55" s="1228"/>
      <c r="I55" s="1233" t="s">
        <v>568</v>
      </c>
      <c r="J55" s="1233"/>
      <c r="K55" s="1256"/>
      <c r="L55" s="1256"/>
      <c r="M55" s="1256"/>
      <c r="N55" s="1221">
        <v>41.4</v>
      </c>
      <c r="O55" s="1221">
        <v>38.9</v>
      </c>
    </row>
    <row r="56" spans="1:17">
      <c r="A56" s="357"/>
      <c r="B56" s="250"/>
      <c r="C56" s="246"/>
      <c r="D56" s="246"/>
      <c r="E56" s="246"/>
      <c r="F56" s="246"/>
      <c r="G56" s="1229"/>
      <c r="H56" s="1230"/>
      <c r="I56" s="1233"/>
      <c r="J56" s="1233"/>
      <c r="K56" s="1221"/>
      <c r="L56" s="1221"/>
      <c r="M56" s="1221"/>
      <c r="N56" s="1221"/>
      <c r="O56" s="1221"/>
    </row>
    <row r="57" spans="1:17" s="357" customFormat="1">
      <c r="B57" s="358"/>
      <c r="C57" s="354"/>
      <c r="D57" s="354"/>
      <c r="E57" s="354"/>
      <c r="F57" s="354"/>
      <c r="G57" s="1229"/>
      <c r="H57" s="1230"/>
      <c r="I57" s="1223" t="s">
        <v>574</v>
      </c>
      <c r="J57" s="1223"/>
      <c r="K57" s="1255"/>
      <c r="L57" s="1255"/>
      <c r="M57" s="1255"/>
      <c r="N57" s="1225">
        <v>60.2</v>
      </c>
      <c r="O57" s="1225">
        <v>62.1</v>
      </c>
      <c r="P57" s="359"/>
      <c r="Q57" s="358"/>
    </row>
    <row r="58" spans="1:17" s="357" customFormat="1">
      <c r="A58" s="245"/>
      <c r="B58" s="358"/>
      <c r="C58" s="354"/>
      <c r="D58" s="354"/>
      <c r="E58" s="354"/>
      <c r="F58" s="354"/>
      <c r="G58" s="1231"/>
      <c r="H58" s="1232"/>
      <c r="I58" s="1223"/>
      <c r="J58" s="1223"/>
      <c r="K58" s="1226"/>
      <c r="L58" s="1226"/>
      <c r="M58" s="1226"/>
      <c r="N58" s="1226"/>
      <c r="O58" s="1226"/>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570</v>
      </c>
      <c r="C63" s="246"/>
      <c r="D63" s="246"/>
      <c r="E63" s="246"/>
      <c r="F63" s="246"/>
      <c r="G63" s="246"/>
      <c r="H63" s="246"/>
      <c r="I63" s="246"/>
      <c r="J63" s="246"/>
      <c r="K63" s="246"/>
      <c r="L63" s="246"/>
      <c r="M63" s="246"/>
      <c r="N63" s="246"/>
      <c r="O63" s="246"/>
    </row>
    <row r="64" spans="1:17">
      <c r="B64" s="250"/>
      <c r="C64" s="246"/>
      <c r="D64" s="246"/>
      <c r="E64" s="246"/>
      <c r="F64" s="246"/>
      <c r="G64" s="353" t="s">
        <v>565</v>
      </c>
      <c r="I64" s="354"/>
      <c r="J64" s="354"/>
      <c r="K64" s="354"/>
      <c r="L64" s="246"/>
      <c r="M64" s="246"/>
      <c r="N64" s="246"/>
      <c r="O64" s="246"/>
    </row>
    <row r="65" spans="2:30">
      <c r="B65" s="250"/>
      <c r="C65" s="246"/>
      <c r="D65" s="246"/>
      <c r="E65" s="246"/>
      <c r="F65" s="246"/>
      <c r="G65" s="1235" t="s">
        <v>573</v>
      </c>
      <c r="H65" s="1236"/>
      <c r="I65" s="1236"/>
      <c r="J65" s="1236"/>
      <c r="K65" s="1236"/>
      <c r="L65" s="1236"/>
      <c r="M65" s="1236"/>
      <c r="N65" s="1236"/>
      <c r="O65" s="1237"/>
    </row>
    <row r="66" spans="2:30">
      <c r="B66" s="250"/>
      <c r="C66" s="246"/>
      <c r="D66" s="246"/>
      <c r="E66" s="246"/>
      <c r="F66" s="246"/>
      <c r="G66" s="1238"/>
      <c r="H66" s="1239"/>
      <c r="I66" s="1239"/>
      <c r="J66" s="1239"/>
      <c r="K66" s="1239"/>
      <c r="L66" s="1239"/>
      <c r="M66" s="1239"/>
      <c r="N66" s="1239"/>
      <c r="O66" s="1240"/>
    </row>
    <row r="67" spans="2:30">
      <c r="B67" s="250"/>
      <c r="C67" s="246"/>
      <c r="D67" s="246"/>
      <c r="E67" s="246"/>
      <c r="F67" s="246"/>
      <c r="G67" s="1238"/>
      <c r="H67" s="1239"/>
      <c r="I67" s="1239"/>
      <c r="J67" s="1239"/>
      <c r="K67" s="1239"/>
      <c r="L67" s="1239"/>
      <c r="M67" s="1239"/>
      <c r="N67" s="1239"/>
      <c r="O67" s="1240"/>
    </row>
    <row r="68" spans="2:30">
      <c r="B68" s="250"/>
      <c r="C68" s="246"/>
      <c r="D68" s="246"/>
      <c r="E68" s="246"/>
      <c r="F68" s="246"/>
      <c r="G68" s="1238"/>
      <c r="H68" s="1239"/>
      <c r="I68" s="1239"/>
      <c r="J68" s="1239"/>
      <c r="K68" s="1239"/>
      <c r="L68" s="1239"/>
      <c r="M68" s="1239"/>
      <c r="N68" s="1239"/>
      <c r="O68" s="1240"/>
    </row>
    <row r="69" spans="2:30">
      <c r="B69" s="250"/>
      <c r="C69" s="246"/>
      <c r="D69" s="246"/>
      <c r="E69" s="246"/>
      <c r="F69" s="246"/>
      <c r="G69" s="1241"/>
      <c r="H69" s="1242"/>
      <c r="I69" s="1242"/>
      <c r="J69" s="1242"/>
      <c r="K69" s="1242"/>
      <c r="L69" s="1242"/>
      <c r="M69" s="1242"/>
      <c r="N69" s="1242"/>
      <c r="O69" s="1243"/>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571</v>
      </c>
      <c r="I71" s="370"/>
      <c r="J71" s="366"/>
      <c r="K71" s="366"/>
      <c r="L71" s="367"/>
      <c r="M71" s="366"/>
      <c r="N71" s="367"/>
      <c r="O71" s="368"/>
    </row>
    <row r="72" spans="2:30">
      <c r="B72" s="250"/>
      <c r="C72" s="246"/>
      <c r="D72" s="246"/>
      <c r="E72" s="246"/>
      <c r="F72" s="246"/>
      <c r="G72" s="1244"/>
      <c r="H72" s="1245"/>
      <c r="I72" s="1245"/>
      <c r="J72" s="1246"/>
      <c r="K72" s="356" t="s">
        <v>523</v>
      </c>
      <c r="L72" s="356" t="s">
        <v>524</v>
      </c>
      <c r="M72" s="356" t="s">
        <v>525</v>
      </c>
      <c r="N72" s="356" t="s">
        <v>526</v>
      </c>
      <c r="O72" s="356" t="s">
        <v>527</v>
      </c>
    </row>
    <row r="73" spans="2:30">
      <c r="B73" s="250"/>
      <c r="C73" s="246"/>
      <c r="D73" s="246"/>
      <c r="E73" s="246"/>
      <c r="F73" s="246"/>
      <c r="G73" s="1247" t="s">
        <v>567</v>
      </c>
      <c r="H73" s="1248"/>
      <c r="I73" s="1253" t="s">
        <v>568</v>
      </c>
      <c r="J73" s="1253"/>
      <c r="K73" s="1234">
        <v>83.1</v>
      </c>
      <c r="L73" s="1234">
        <v>74.400000000000006</v>
      </c>
      <c r="M73" s="1221">
        <v>65.900000000000006</v>
      </c>
      <c r="N73" s="1221">
        <v>58.1</v>
      </c>
      <c r="O73" s="1221">
        <v>49.9</v>
      </c>
      <c r="S73" s="245">
        <v>9.9</v>
      </c>
    </row>
    <row r="74" spans="2:30">
      <c r="B74" s="250"/>
      <c r="C74" s="246"/>
      <c r="D74" s="246"/>
      <c r="E74" s="246"/>
      <c r="F74" s="246"/>
      <c r="G74" s="1249"/>
      <c r="H74" s="1250"/>
      <c r="I74" s="1254"/>
      <c r="J74" s="1254"/>
      <c r="K74" s="1234"/>
      <c r="L74" s="1234"/>
      <c r="M74" s="1221"/>
      <c r="N74" s="1221"/>
      <c r="O74" s="1221"/>
    </row>
    <row r="75" spans="2:30">
      <c r="B75" s="250"/>
      <c r="C75" s="246"/>
      <c r="D75" s="246"/>
      <c r="E75" s="246"/>
      <c r="F75" s="246"/>
      <c r="G75" s="1249"/>
      <c r="H75" s="1250"/>
      <c r="I75" s="1233" t="s">
        <v>572</v>
      </c>
      <c r="J75" s="1233"/>
      <c r="K75" s="1225">
        <v>10.199999999999999</v>
      </c>
      <c r="L75" s="1225">
        <v>9.6999999999999993</v>
      </c>
      <c r="M75" s="1225">
        <v>9</v>
      </c>
      <c r="N75" s="1225">
        <v>8.1999999999999993</v>
      </c>
      <c r="O75" s="1225">
        <v>7.6</v>
      </c>
      <c r="U75" s="245">
        <v>81.2</v>
      </c>
      <c r="W75" s="245">
        <v>87.2</v>
      </c>
      <c r="Y75" s="245">
        <v>99.8</v>
      </c>
      <c r="AA75" s="245">
        <v>109.5</v>
      </c>
      <c r="AC75" s="245">
        <v>115.2</v>
      </c>
    </row>
    <row r="76" spans="2:30">
      <c r="B76" s="250"/>
      <c r="C76" s="246"/>
      <c r="D76" s="246"/>
      <c r="E76" s="246"/>
      <c r="F76" s="246"/>
      <c r="G76" s="1251"/>
      <c r="H76" s="1252"/>
      <c r="I76" s="1233"/>
      <c r="J76" s="1233"/>
      <c r="K76" s="1226"/>
      <c r="L76" s="1226"/>
      <c r="M76" s="1226"/>
      <c r="N76" s="1226"/>
      <c r="O76" s="1226"/>
    </row>
    <row r="77" spans="2:30">
      <c r="B77" s="250"/>
      <c r="C77" s="246"/>
      <c r="D77" s="246"/>
      <c r="E77" s="246"/>
      <c r="F77" s="246"/>
      <c r="G77" s="1227" t="s">
        <v>569</v>
      </c>
      <c r="H77" s="1228"/>
      <c r="I77" s="1233" t="s">
        <v>568</v>
      </c>
      <c r="J77" s="1233"/>
      <c r="K77" s="1234">
        <v>57.8</v>
      </c>
      <c r="L77" s="1234">
        <v>49.8</v>
      </c>
      <c r="M77" s="1221">
        <v>45.1</v>
      </c>
      <c r="N77" s="1221">
        <v>41.4</v>
      </c>
      <c r="O77" s="1221">
        <v>38.9</v>
      </c>
      <c r="R77" s="245">
        <v>12.3</v>
      </c>
      <c r="T77" s="245">
        <v>11.1</v>
      </c>
    </row>
    <row r="78" spans="2:30">
      <c r="B78" s="250"/>
      <c r="C78" s="246"/>
      <c r="D78" s="246"/>
      <c r="E78" s="246"/>
      <c r="F78" s="246"/>
      <c r="G78" s="1229"/>
      <c r="H78" s="1230"/>
      <c r="I78" s="1233"/>
      <c r="J78" s="1233"/>
      <c r="K78" s="1234"/>
      <c r="L78" s="1234"/>
      <c r="M78" s="1221"/>
      <c r="N78" s="1221"/>
      <c r="O78" s="1221"/>
    </row>
    <row r="79" spans="2:30">
      <c r="B79" s="250"/>
      <c r="C79" s="246"/>
      <c r="D79" s="246"/>
      <c r="E79" s="246"/>
      <c r="F79" s="246"/>
      <c r="G79" s="1229"/>
      <c r="H79" s="1230"/>
      <c r="I79" s="1222" t="s">
        <v>572</v>
      </c>
      <c r="J79" s="1223"/>
      <c r="K79" s="1224">
        <v>8.3000000000000007</v>
      </c>
      <c r="L79" s="1224">
        <v>7.7</v>
      </c>
      <c r="M79" s="1224">
        <v>7.1</v>
      </c>
      <c r="N79" s="1224">
        <v>6.7</v>
      </c>
      <c r="O79" s="1224">
        <v>6.4</v>
      </c>
      <c r="V79" s="245">
        <v>53.5</v>
      </c>
      <c r="X79" s="245">
        <v>48.2</v>
      </c>
      <c r="Z79" s="245">
        <v>34.200000000000003</v>
      </c>
      <c r="AB79" s="245">
        <v>30.3</v>
      </c>
      <c r="AD79" s="245">
        <v>28.9</v>
      </c>
    </row>
    <row r="80" spans="2:30">
      <c r="B80" s="250"/>
      <c r="C80" s="246"/>
      <c r="D80" s="246"/>
      <c r="E80" s="246"/>
      <c r="F80" s="246"/>
      <c r="G80" s="1231"/>
      <c r="H80" s="1232"/>
      <c r="I80" s="1223"/>
      <c r="J80" s="1223"/>
      <c r="K80" s="1224"/>
      <c r="L80" s="1224"/>
      <c r="M80" s="1224"/>
      <c r="N80" s="1224"/>
      <c r="O80" s="1224"/>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6"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election activeCell="A122" sqref="A122"/>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election activeCell="A118" sqref="A118"/>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522</v>
      </c>
      <c r="G2" s="113"/>
      <c r="H2" s="114"/>
    </row>
    <row r="3" spans="1:8">
      <c r="A3" s="110" t="s">
        <v>515</v>
      </c>
      <c r="B3" s="115"/>
      <c r="C3" s="116"/>
      <c r="D3" s="117">
        <v>32398</v>
      </c>
      <c r="E3" s="118"/>
      <c r="F3" s="119">
        <v>39052</v>
      </c>
      <c r="G3" s="120"/>
      <c r="H3" s="121"/>
    </row>
    <row r="4" spans="1:8">
      <c r="A4" s="122"/>
      <c r="B4" s="123"/>
      <c r="C4" s="124"/>
      <c r="D4" s="125">
        <v>18301</v>
      </c>
      <c r="E4" s="126"/>
      <c r="F4" s="127">
        <v>21186</v>
      </c>
      <c r="G4" s="128"/>
      <c r="H4" s="129"/>
    </row>
    <row r="5" spans="1:8">
      <c r="A5" s="110" t="s">
        <v>517</v>
      </c>
      <c r="B5" s="115"/>
      <c r="C5" s="116"/>
      <c r="D5" s="117">
        <v>32068</v>
      </c>
      <c r="E5" s="118"/>
      <c r="F5" s="119">
        <v>41235</v>
      </c>
      <c r="G5" s="120"/>
      <c r="H5" s="121"/>
    </row>
    <row r="6" spans="1:8">
      <c r="A6" s="122"/>
      <c r="B6" s="123"/>
      <c r="C6" s="124"/>
      <c r="D6" s="125">
        <v>17716</v>
      </c>
      <c r="E6" s="126"/>
      <c r="F6" s="127">
        <v>22086</v>
      </c>
      <c r="G6" s="128"/>
      <c r="H6" s="129"/>
    </row>
    <row r="7" spans="1:8">
      <c r="A7" s="110" t="s">
        <v>518</v>
      </c>
      <c r="B7" s="115"/>
      <c r="C7" s="116"/>
      <c r="D7" s="117">
        <v>34415</v>
      </c>
      <c r="E7" s="118"/>
      <c r="F7" s="119">
        <v>41862</v>
      </c>
      <c r="G7" s="120"/>
      <c r="H7" s="121"/>
    </row>
    <row r="8" spans="1:8">
      <c r="A8" s="122"/>
      <c r="B8" s="123"/>
      <c r="C8" s="124"/>
      <c r="D8" s="125">
        <v>25221</v>
      </c>
      <c r="E8" s="126"/>
      <c r="F8" s="127">
        <v>23710</v>
      </c>
      <c r="G8" s="128"/>
      <c r="H8" s="129"/>
    </row>
    <row r="9" spans="1:8">
      <c r="A9" s="110" t="s">
        <v>519</v>
      </c>
      <c r="B9" s="115"/>
      <c r="C9" s="116"/>
      <c r="D9" s="117">
        <v>33092</v>
      </c>
      <c r="E9" s="118"/>
      <c r="F9" s="119">
        <v>50880</v>
      </c>
      <c r="G9" s="120"/>
      <c r="H9" s="121"/>
    </row>
    <row r="10" spans="1:8">
      <c r="A10" s="122"/>
      <c r="B10" s="123"/>
      <c r="C10" s="124"/>
      <c r="D10" s="125">
        <v>23913</v>
      </c>
      <c r="E10" s="126"/>
      <c r="F10" s="127">
        <v>27819</v>
      </c>
      <c r="G10" s="128"/>
      <c r="H10" s="129"/>
    </row>
    <row r="11" spans="1:8">
      <c r="A11" s="110" t="s">
        <v>520</v>
      </c>
      <c r="B11" s="115"/>
      <c r="C11" s="116"/>
      <c r="D11" s="117">
        <v>26510</v>
      </c>
      <c r="E11" s="118"/>
      <c r="F11" s="119">
        <v>46395</v>
      </c>
      <c r="G11" s="120"/>
      <c r="H11" s="121"/>
    </row>
    <row r="12" spans="1:8">
      <c r="A12" s="122"/>
      <c r="B12" s="123"/>
      <c r="C12" s="130"/>
      <c r="D12" s="125">
        <v>17323</v>
      </c>
      <c r="E12" s="126"/>
      <c r="F12" s="127">
        <v>26304</v>
      </c>
      <c r="G12" s="128"/>
      <c r="H12" s="129"/>
    </row>
    <row r="13" spans="1:8">
      <c r="A13" s="110"/>
      <c r="B13" s="115"/>
      <c r="C13" s="131"/>
      <c r="D13" s="132">
        <v>31697</v>
      </c>
      <c r="E13" s="133"/>
      <c r="F13" s="134">
        <v>43885</v>
      </c>
      <c r="G13" s="135"/>
      <c r="H13" s="121"/>
    </row>
    <row r="14" spans="1:8">
      <c r="A14" s="122"/>
      <c r="B14" s="123"/>
      <c r="C14" s="124"/>
      <c r="D14" s="125">
        <v>20495</v>
      </c>
      <c r="E14" s="126"/>
      <c r="F14" s="127">
        <v>24221</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8.2799999999999994</v>
      </c>
      <c r="C19" s="136">
        <f>ROUND(VALUE(SUBSTITUTE(実質収支比率等に係る経年分析!G$48,"▲","-")),2)</f>
        <v>7.78</v>
      </c>
      <c r="D19" s="136">
        <f>ROUND(VALUE(SUBSTITUTE(実質収支比率等に係る経年分析!H$48,"▲","-")),2)</f>
        <v>6.19</v>
      </c>
      <c r="E19" s="136">
        <f>ROUND(VALUE(SUBSTITUTE(実質収支比率等に係る経年分析!I$48,"▲","-")),2)</f>
        <v>8.9700000000000006</v>
      </c>
      <c r="F19" s="136">
        <f>ROUND(VALUE(SUBSTITUTE(実質収支比率等に係る経年分析!J$48,"▲","-")),2)</f>
        <v>8.01</v>
      </c>
    </row>
    <row r="20" spans="1:11">
      <c r="A20" s="136" t="s">
        <v>43</v>
      </c>
      <c r="B20" s="136">
        <f>ROUND(VALUE(SUBSTITUTE(実質収支比率等に係る経年分析!F$47,"▲","-")),2)</f>
        <v>6.93</v>
      </c>
      <c r="C20" s="136">
        <f>ROUND(VALUE(SUBSTITUTE(実質収支比率等に係る経年分析!G$47,"▲","-")),2)</f>
        <v>6.71</v>
      </c>
      <c r="D20" s="136">
        <f>ROUND(VALUE(SUBSTITUTE(実質収支比率等に係る経年分析!H$47,"▲","-")),2)</f>
        <v>5.66</v>
      </c>
      <c r="E20" s="136">
        <f>ROUND(VALUE(SUBSTITUTE(実質収支比率等に係る経年分析!I$47,"▲","-")),2)</f>
        <v>5.08</v>
      </c>
      <c r="F20" s="136">
        <f>ROUND(VALUE(SUBSTITUTE(実質収支比率等に係る経年分析!J$47,"▲","-")),2)</f>
        <v>6.7</v>
      </c>
    </row>
    <row r="21" spans="1:11">
      <c r="A21" s="136" t="s">
        <v>44</v>
      </c>
      <c r="B21" s="136">
        <f>IF(ISNUMBER(VALUE(SUBSTITUTE(実質収支比率等に係る経年分析!F$49,"▲","-"))),ROUND(VALUE(SUBSTITUTE(実質収支比率等に係る経年分析!F$49,"▲","-")),2),NA())</f>
        <v>1.89</v>
      </c>
      <c r="C21" s="136">
        <f>IF(ISNUMBER(VALUE(SUBSTITUTE(実質収支比率等に係る経年分析!G$49,"▲","-"))),ROUND(VALUE(SUBSTITUTE(実質収支比率等に係る経年分析!G$49,"▲","-")),2),NA())</f>
        <v>-0.56000000000000005</v>
      </c>
      <c r="D21" s="136">
        <f>IF(ISNUMBER(VALUE(SUBSTITUTE(実質収支比率等に係る経年分析!H$49,"▲","-"))),ROUND(VALUE(SUBSTITUTE(実質収支比率等に係る経年分析!H$49,"▲","-")),2),NA())</f>
        <v>-2.56</v>
      </c>
      <c r="E21" s="136">
        <f>IF(ISNUMBER(VALUE(SUBSTITUTE(実質収支比率等に係る経年分析!I$49,"▲","-"))),ROUND(VALUE(SUBSTITUTE(実質収支比率等に係る経年分析!I$49,"▲","-")),2),NA())</f>
        <v>2.59</v>
      </c>
      <c r="F21" s="136">
        <f>IF(ISNUMBER(VALUE(SUBSTITUTE(実質収支比率等に係る経年分析!J$49,"▲","-"))),ROUND(VALUE(SUBSTITUTE(実質収支比率等に係る経年分析!J$49,"▲","-")),2),NA())</f>
        <v>0.93</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0.09</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7.0000000000000007E-2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7.0000000000000007E-2</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7.0000000000000007E-2</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都市計画事業七左第一土地区画整理事業費特別会計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0.16</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0.22</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0.23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0.12</v>
      </c>
    </row>
    <row r="30" spans="1:11">
      <c r="A30" s="137" t="str">
        <f>IF(連結実質赤字比率に係る赤字・黒字の構成分析!C$40="",NA(),連結実質赤字比率に係る赤字・黒字の構成分析!C$40)</f>
        <v>都市計画事業西大袋土地区画整理事業費特別会計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0.15</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0.23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0.18</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0.35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0.21</v>
      </c>
    </row>
    <row r="31" spans="1:11">
      <c r="A31" s="137" t="str">
        <f>IF(連結実質赤字比率に係る赤字・黒字の構成分析!C$39="",NA(),連結実質赤字比率に係る赤字・黒字の構成分析!C$39)</f>
        <v>都市計画事業東越谷土地区画整理事業費特別会計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0.21</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0.36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0.38</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0.23</v>
      </c>
    </row>
    <row r="32" spans="1:11">
      <c r="A32" s="137" t="str">
        <f>IF(連結実質赤字比率に係る赤字・黒字の構成分析!C$38="",NA(),連結実質赤字比率に係る赤字・黒字の構成分析!C$38)</f>
        <v>公共下水道事業費特別会計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0.84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1.08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0.88</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0.81</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1.01</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1.67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2.02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1.82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1.63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1.84</v>
      </c>
    </row>
    <row r="34" spans="1:16">
      <c r="A34" s="137" t="str">
        <f>IF(連結実質赤字比率に係る赤字・黒字の構成分析!C$36="",NA(),連結実質赤字比率に係る赤字・黒字の構成分析!C$36)</f>
        <v>病院事業会計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5.69</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4.96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3.64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2.94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2.35</v>
      </c>
    </row>
    <row r="35" spans="1:16">
      <c r="A35" s="137" t="str">
        <f>IF(連結実質赤字比率に係る赤字・黒字の構成分析!C$35="",NA(),連結実質赤字比率に係る赤字・黒字の構成分析!C$35)</f>
        <v>国民健康保険特別会計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2.58</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1.55</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2.16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2.42</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3.38</v>
      </c>
    </row>
    <row r="36" spans="1:16">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8.2799999999999994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7.78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6.19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8.9600000000000009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8.01</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8465</v>
      </c>
      <c r="E42" s="138"/>
      <c r="F42" s="138"/>
      <c r="G42" s="138">
        <f>'実質公債費比率（分子）の構造'!L$52</f>
        <v>8504</v>
      </c>
      <c r="H42" s="138"/>
      <c r="I42" s="138"/>
      <c r="J42" s="138">
        <f>'実質公債費比率（分子）の構造'!M$52</f>
        <v>8459</v>
      </c>
      <c r="K42" s="138"/>
      <c r="L42" s="138"/>
      <c r="M42" s="138">
        <f>'実質公債費比率（分子）の構造'!N$52</f>
        <v>7943</v>
      </c>
      <c r="N42" s="138"/>
      <c r="O42" s="138"/>
      <c r="P42" s="138">
        <f>'実質公債費比率（分子）の構造'!O$52</f>
        <v>7709</v>
      </c>
    </row>
    <row r="43" spans="1:16">
      <c r="A43" s="138" t="s">
        <v>52</v>
      </c>
      <c r="B43" s="138">
        <f>'実質公債費比率（分子）の構造'!K$51</f>
        <v>8</v>
      </c>
      <c r="C43" s="138"/>
      <c r="D43" s="138"/>
      <c r="E43" s="138">
        <f>'実質公債費比率（分子）の構造'!L$51</f>
        <v>4</v>
      </c>
      <c r="F43" s="138"/>
      <c r="G43" s="138"/>
      <c r="H43" s="138">
        <f>'実質公債費比率（分子）の構造'!M$51</f>
        <v>4</v>
      </c>
      <c r="I43" s="138"/>
      <c r="J43" s="138"/>
      <c r="K43" s="138">
        <f>'実質公債費比率（分子）の構造'!N$51</f>
        <v>2</v>
      </c>
      <c r="L43" s="138"/>
      <c r="M43" s="138"/>
      <c r="N43" s="138">
        <f>'実質公債費比率（分子）の構造'!O$51</f>
        <v>0</v>
      </c>
      <c r="O43" s="138"/>
      <c r="P43" s="138"/>
    </row>
    <row r="44" spans="1:16">
      <c r="A44" s="138" t="s">
        <v>53</v>
      </c>
      <c r="B44" s="138">
        <f>'実質公債費比率（分子）の構造'!K$50</f>
        <v>1030</v>
      </c>
      <c r="C44" s="138"/>
      <c r="D44" s="138"/>
      <c r="E44" s="138">
        <f>'実質公債費比率（分子）の構造'!L$50</f>
        <v>1107</v>
      </c>
      <c r="F44" s="138"/>
      <c r="G44" s="138"/>
      <c r="H44" s="138">
        <f>'実質公債費比率（分子）の構造'!M$50</f>
        <v>1482</v>
      </c>
      <c r="I44" s="138"/>
      <c r="J44" s="138"/>
      <c r="K44" s="138">
        <f>'実質公債費比率（分子）の構造'!N$50</f>
        <v>983</v>
      </c>
      <c r="L44" s="138"/>
      <c r="M44" s="138"/>
      <c r="N44" s="138">
        <f>'実質公債費比率（分子）の構造'!O$50</f>
        <v>1550</v>
      </c>
      <c r="O44" s="138"/>
      <c r="P44" s="138"/>
    </row>
    <row r="45" spans="1:16">
      <c r="A45" s="138" t="s">
        <v>54</v>
      </c>
      <c r="B45" s="138">
        <f>'実質公債費比率（分子）の構造'!K$49</f>
        <v>183</v>
      </c>
      <c r="C45" s="138"/>
      <c r="D45" s="138"/>
      <c r="E45" s="138">
        <f>'実質公債費比率（分子）の構造'!L$49</f>
        <v>170</v>
      </c>
      <c r="F45" s="138"/>
      <c r="G45" s="138"/>
      <c r="H45" s="138">
        <f>'実質公債費比率（分子）の構造'!M$49</f>
        <v>129</v>
      </c>
      <c r="I45" s="138"/>
      <c r="J45" s="138"/>
      <c r="K45" s="138">
        <f>'実質公債費比率（分子）の構造'!N$49</f>
        <v>208</v>
      </c>
      <c r="L45" s="138"/>
      <c r="M45" s="138"/>
      <c r="N45" s="138">
        <f>'実質公債費比率（分子）の構造'!O$49</f>
        <v>183</v>
      </c>
      <c r="O45" s="138"/>
      <c r="P45" s="138"/>
    </row>
    <row r="46" spans="1:16">
      <c r="A46" s="138" t="s">
        <v>55</v>
      </c>
      <c r="B46" s="138">
        <f>'実質公債費比率（分子）の構造'!K$48</f>
        <v>3085</v>
      </c>
      <c r="C46" s="138"/>
      <c r="D46" s="138"/>
      <c r="E46" s="138">
        <f>'実質公債費比率（分子）の構造'!L$48</f>
        <v>2960</v>
      </c>
      <c r="F46" s="138"/>
      <c r="G46" s="138"/>
      <c r="H46" s="138">
        <f>'実質公債費比率（分子）の構造'!M$48</f>
        <v>2809</v>
      </c>
      <c r="I46" s="138"/>
      <c r="J46" s="138"/>
      <c r="K46" s="138">
        <f>'実質公債費比率（分子）の構造'!N$48</f>
        <v>2652</v>
      </c>
      <c r="L46" s="138"/>
      <c r="M46" s="138"/>
      <c r="N46" s="138">
        <f>'実質公債費比率（分子）の構造'!O$48</f>
        <v>2466</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8640</v>
      </c>
      <c r="C49" s="138"/>
      <c r="D49" s="138"/>
      <c r="E49" s="138">
        <f>'実質公債費比率（分子）の構造'!L$45</f>
        <v>8780</v>
      </c>
      <c r="F49" s="138"/>
      <c r="G49" s="138"/>
      <c r="H49" s="138">
        <f>'実質公債費比率（分子）の構造'!M$45</f>
        <v>8049</v>
      </c>
      <c r="I49" s="138"/>
      <c r="J49" s="138"/>
      <c r="K49" s="138">
        <f>'実質公債費比率（分子）の構造'!N$45</f>
        <v>7706</v>
      </c>
      <c r="L49" s="138"/>
      <c r="M49" s="138"/>
      <c r="N49" s="138">
        <f>'実質公債費比率（分子）の構造'!O$45</f>
        <v>7479</v>
      </c>
      <c r="O49" s="138"/>
      <c r="P49" s="138"/>
    </row>
    <row r="50" spans="1:16">
      <c r="A50" s="138" t="s">
        <v>59</v>
      </c>
      <c r="B50" s="138" t="e">
        <f>NA()</f>
        <v>#N/A</v>
      </c>
      <c r="C50" s="138">
        <f>IF(ISNUMBER('実質公債費比率（分子）の構造'!K$53),'実質公債費比率（分子）の構造'!K$53,NA())</f>
        <v>4481</v>
      </c>
      <c r="D50" s="138" t="e">
        <f>NA()</f>
        <v>#N/A</v>
      </c>
      <c r="E50" s="138" t="e">
        <f>NA()</f>
        <v>#N/A</v>
      </c>
      <c r="F50" s="138">
        <f>IF(ISNUMBER('実質公債費比率（分子）の構造'!L$53),'実質公債費比率（分子）の構造'!L$53,NA())</f>
        <v>4517</v>
      </c>
      <c r="G50" s="138" t="e">
        <f>NA()</f>
        <v>#N/A</v>
      </c>
      <c r="H50" s="138" t="e">
        <f>NA()</f>
        <v>#N/A</v>
      </c>
      <c r="I50" s="138">
        <f>IF(ISNUMBER('実質公債費比率（分子）の構造'!M$53),'実質公債費比率（分子）の構造'!M$53,NA())</f>
        <v>4014</v>
      </c>
      <c r="J50" s="138" t="e">
        <f>NA()</f>
        <v>#N/A</v>
      </c>
      <c r="K50" s="138" t="e">
        <f>NA()</f>
        <v>#N/A</v>
      </c>
      <c r="L50" s="138">
        <f>IF(ISNUMBER('実質公債費比率（分子）の構造'!N$53),'実質公債費比率（分子）の構造'!N$53,NA())</f>
        <v>3608</v>
      </c>
      <c r="M50" s="138" t="e">
        <f>NA()</f>
        <v>#N/A</v>
      </c>
      <c r="N50" s="138" t="e">
        <f>NA()</f>
        <v>#N/A</v>
      </c>
      <c r="O50" s="138">
        <f>IF(ISNUMBER('実質公債費比率（分子）の構造'!O$53),'実質公債費比率（分子）の構造'!O$53,NA())</f>
        <v>3969</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76244</v>
      </c>
      <c r="E56" s="137"/>
      <c r="F56" s="137"/>
      <c r="G56" s="137">
        <f>'将来負担比率（分子）の構造'!J$52</f>
        <v>75755</v>
      </c>
      <c r="H56" s="137"/>
      <c r="I56" s="137"/>
      <c r="J56" s="137">
        <f>'将来負担比率（分子）の構造'!K$52</f>
        <v>76030</v>
      </c>
      <c r="K56" s="137"/>
      <c r="L56" s="137"/>
      <c r="M56" s="137">
        <f>'将来負担比率（分子）の構造'!L$52</f>
        <v>76201</v>
      </c>
      <c r="N56" s="137"/>
      <c r="O56" s="137"/>
      <c r="P56" s="137">
        <f>'将来負担比率（分子）の構造'!M$52</f>
        <v>76471</v>
      </c>
    </row>
    <row r="57" spans="1:16">
      <c r="A57" s="137" t="s">
        <v>36</v>
      </c>
      <c r="B57" s="137"/>
      <c r="C57" s="137"/>
      <c r="D57" s="137">
        <f>'将来負担比率（分子）の構造'!I$51</f>
        <v>15036</v>
      </c>
      <c r="E57" s="137"/>
      <c r="F57" s="137"/>
      <c r="G57" s="137">
        <f>'将来負担比率（分子）の構造'!J$51</f>
        <v>13103</v>
      </c>
      <c r="H57" s="137"/>
      <c r="I57" s="137"/>
      <c r="J57" s="137">
        <f>'将来負担比率（分子）の構造'!K$51</f>
        <v>11498</v>
      </c>
      <c r="K57" s="137"/>
      <c r="L57" s="137"/>
      <c r="M57" s="137">
        <f>'将来負担比率（分子）の構造'!L$51</f>
        <v>11959</v>
      </c>
      <c r="N57" s="137"/>
      <c r="O57" s="137"/>
      <c r="P57" s="137">
        <f>'将来負担比率（分子）の構造'!M$51</f>
        <v>11880</v>
      </c>
    </row>
    <row r="58" spans="1:16">
      <c r="A58" s="137" t="s">
        <v>35</v>
      </c>
      <c r="B58" s="137"/>
      <c r="C58" s="137"/>
      <c r="D58" s="137">
        <f>'将来負担比率（分子）の構造'!I$50</f>
        <v>6964</v>
      </c>
      <c r="E58" s="137"/>
      <c r="F58" s="137"/>
      <c r="G58" s="137">
        <f>'将来負担比率（分子）の構造'!J$50</f>
        <v>7624</v>
      </c>
      <c r="H58" s="137"/>
      <c r="I58" s="137"/>
      <c r="J58" s="137">
        <f>'将来負担比率（分子）の構造'!K$50</f>
        <v>7654</v>
      </c>
      <c r="K58" s="137"/>
      <c r="L58" s="137"/>
      <c r="M58" s="137">
        <f>'将来負担比率（分子）の構造'!L$50</f>
        <v>7793</v>
      </c>
      <c r="N58" s="137"/>
      <c r="O58" s="137"/>
      <c r="P58" s="137">
        <f>'将来負担比率（分子）の構造'!M$50</f>
        <v>9481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7179</v>
      </c>
      <c r="C61" s="137"/>
      <c r="D61" s="137"/>
      <c r="E61" s="137">
        <f>'将来負担比率（分子）の構造'!J$46</f>
        <v>6838</v>
      </c>
      <c r="F61" s="137"/>
      <c r="G61" s="137"/>
      <c r="H61" s="137">
        <f>'将来負担比率（分子）の構造'!K$46</f>
        <v>6531</v>
      </c>
      <c r="I61" s="137"/>
      <c r="J61" s="137"/>
      <c r="K61" s="137">
        <f>'将来負担比率（分子）の構造'!L$46</f>
        <v>6649</v>
      </c>
      <c r="L61" s="137"/>
      <c r="M61" s="137"/>
      <c r="N61" s="137">
        <f>'将来負担比率（分子）の構造'!M$46</f>
        <v>6318</v>
      </c>
      <c r="O61" s="137"/>
      <c r="P61" s="137"/>
    </row>
    <row r="62" spans="1:16">
      <c r="A62" s="137" t="s">
        <v>29</v>
      </c>
      <c r="B62" s="137">
        <f>'将来負担比率（分子）の構造'!I$45</f>
        <v>9802</v>
      </c>
      <c r="C62" s="137"/>
      <c r="D62" s="137"/>
      <c r="E62" s="137">
        <f>'将来負担比率（分子）の構造'!J$45</f>
        <v>8344</v>
      </c>
      <c r="F62" s="137"/>
      <c r="G62" s="137"/>
      <c r="H62" s="137">
        <f>'将来負担比率（分子）の構造'!K$45</f>
        <v>6484</v>
      </c>
      <c r="I62" s="137"/>
      <c r="J62" s="137"/>
      <c r="K62" s="137">
        <f>'将来負担比率（分子）の構造'!L$45</f>
        <v>5680</v>
      </c>
      <c r="L62" s="137"/>
      <c r="M62" s="137"/>
      <c r="N62" s="137">
        <f>'将来負担比率（分子）の構造'!M$45</f>
        <v>4589</v>
      </c>
      <c r="O62" s="137"/>
      <c r="P62" s="137"/>
    </row>
    <row r="63" spans="1:16">
      <c r="A63" s="137" t="s">
        <v>28</v>
      </c>
      <c r="B63" s="137">
        <f>'将来負担比率（分子）の構造'!I$44</f>
        <v>930</v>
      </c>
      <c r="C63" s="137"/>
      <c r="D63" s="137"/>
      <c r="E63" s="137">
        <f>'将来負担比率（分子）の構造'!J$44</f>
        <v>970</v>
      </c>
      <c r="F63" s="137"/>
      <c r="G63" s="137"/>
      <c r="H63" s="137">
        <f>'将来負担比率（分子）の構造'!K$44</f>
        <v>1669</v>
      </c>
      <c r="I63" s="137"/>
      <c r="J63" s="137"/>
      <c r="K63" s="137">
        <f>'将来負担比率（分子）の構造'!L$44</f>
        <v>3007</v>
      </c>
      <c r="L63" s="137"/>
      <c r="M63" s="137"/>
      <c r="N63" s="137">
        <f>'将来負担比率（分子）の構造'!M$44</f>
        <v>2768</v>
      </c>
      <c r="O63" s="137"/>
      <c r="P63" s="137"/>
    </row>
    <row r="64" spans="1:16">
      <c r="A64" s="137" t="s">
        <v>27</v>
      </c>
      <c r="B64" s="137">
        <f>'将来負担比率（分子）の構造'!I$43</f>
        <v>35106</v>
      </c>
      <c r="C64" s="137"/>
      <c r="D64" s="137"/>
      <c r="E64" s="137">
        <f>'将来負担比率（分子）の構造'!J$43</f>
        <v>31934</v>
      </c>
      <c r="F64" s="137"/>
      <c r="G64" s="137"/>
      <c r="H64" s="137">
        <f>'将来負担比率（分子）の構造'!K$43</f>
        <v>28537</v>
      </c>
      <c r="I64" s="137"/>
      <c r="J64" s="137"/>
      <c r="K64" s="137">
        <f>'将来負担比率（分子）の構造'!L$43</f>
        <v>26457</v>
      </c>
      <c r="L64" s="137"/>
      <c r="M64" s="137"/>
      <c r="N64" s="137">
        <f>'将来負担比率（分子）の構造'!M$43</f>
        <v>24114</v>
      </c>
      <c r="O64" s="137"/>
      <c r="P64" s="137"/>
    </row>
    <row r="65" spans="1:16">
      <c r="A65" s="137" t="s">
        <v>26</v>
      </c>
      <c r="B65" s="137">
        <f>'将来負担比率（分子）の構造'!I$42</f>
        <v>12453</v>
      </c>
      <c r="C65" s="137"/>
      <c r="D65" s="137"/>
      <c r="E65" s="137">
        <f>'将来負担比率（分子）の構造'!J$42</f>
        <v>11347</v>
      </c>
      <c r="F65" s="137"/>
      <c r="G65" s="137"/>
      <c r="H65" s="137">
        <f>'将来負担比率（分子）の構造'!K$42</f>
        <v>9716</v>
      </c>
      <c r="I65" s="137"/>
      <c r="J65" s="137"/>
      <c r="K65" s="137">
        <f>'将来負担比率（分子）の構造'!L$42</f>
        <v>8660</v>
      </c>
      <c r="L65" s="137"/>
      <c r="M65" s="137"/>
      <c r="N65" s="137">
        <f>'将来負担比率（分子）の構造'!M$42</f>
        <v>10433</v>
      </c>
      <c r="O65" s="137"/>
      <c r="P65" s="137"/>
    </row>
    <row r="66" spans="1:16">
      <c r="A66" s="137" t="s">
        <v>25</v>
      </c>
      <c r="B66" s="137">
        <f>'将来負担比率（分子）の構造'!I$41</f>
        <v>72396</v>
      </c>
      <c r="C66" s="137"/>
      <c r="D66" s="137"/>
      <c r="E66" s="137">
        <f>'将来負担比率（分子）の構造'!J$41</f>
        <v>73005</v>
      </c>
      <c r="F66" s="137"/>
      <c r="G66" s="137"/>
      <c r="H66" s="137">
        <f>'将来負担比率（分子）の構造'!K$41</f>
        <v>74212</v>
      </c>
      <c r="I66" s="137"/>
      <c r="J66" s="137"/>
      <c r="K66" s="137">
        <f>'将来負担比率（分子）の構造'!L$41</f>
        <v>75281</v>
      </c>
      <c r="L66" s="137"/>
      <c r="M66" s="137"/>
      <c r="N66" s="137">
        <f>'将来負担比率（分子）の構造'!M$41</f>
        <v>75782</v>
      </c>
      <c r="O66" s="137"/>
      <c r="P66" s="137"/>
    </row>
    <row r="67" spans="1:16">
      <c r="A67" s="137" t="s">
        <v>63</v>
      </c>
      <c r="B67" s="137" t="e">
        <f>NA()</f>
        <v>#N/A</v>
      </c>
      <c r="C67" s="137">
        <f>IF(ISNUMBER('将来負担比率（分子）の構造'!I$53), IF('将来負担比率（分子）の構造'!I$53 &lt; 0, 0, '将来負担比率（分子）の構造'!I$53), NA())</f>
        <v>39623</v>
      </c>
      <c r="D67" s="137" t="e">
        <f>NA()</f>
        <v>#N/A</v>
      </c>
      <c r="E67" s="137" t="e">
        <f>NA()</f>
        <v>#N/A</v>
      </c>
      <c r="F67" s="137">
        <f>IF(ISNUMBER('将来負担比率（分子）の構造'!J$53), IF('将来負担比率（分子）の構造'!J$53 &lt; 0, 0, '将来負担比率（分子）の構造'!J$53), NA())</f>
        <v>35955</v>
      </c>
      <c r="G67" s="137" t="e">
        <f>NA()</f>
        <v>#N/A</v>
      </c>
      <c r="H67" s="137" t="e">
        <f>NA()</f>
        <v>#N/A</v>
      </c>
      <c r="I67" s="137">
        <f>IF(ISNUMBER('将来負担比率（分子）の構造'!K$53), IF('将来負担比率（分子）の構造'!K$53 &lt; 0, 0, '将来負担比率（分子）の構造'!K$53), NA())</f>
        <v>31966</v>
      </c>
      <c r="J67" s="137" t="e">
        <f>NA()</f>
        <v>#N/A</v>
      </c>
      <c r="K67" s="137" t="e">
        <f>NA()</f>
        <v>#N/A</v>
      </c>
      <c r="L67" s="137">
        <f>IF(ISNUMBER('将来負担比率（分子）の構造'!L$53), IF('将来負担比率（分子）の構造'!L$53 &lt; 0, 0, '将来負担比率（分子）の構造'!L$53), NA())</f>
        <v>29781</v>
      </c>
      <c r="M67" s="137" t="e">
        <f>NA()</f>
        <v>#N/A</v>
      </c>
      <c r="N67" s="137" t="e">
        <f>NA()</f>
        <v>#N/A</v>
      </c>
      <c r="O67" s="137">
        <f>IF(ISNUMBER('将来負担比率（分子）の構造'!M$53), IF('将来負担比率（分子）の構造'!M$53 &lt; 0, 0, '将来負担比率（分子）の構造'!M$53), NA())</f>
        <v>26173</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208</v>
      </c>
      <c r="C5" s="612"/>
      <c r="D5" s="612"/>
      <c r="E5" s="612"/>
      <c r="F5" s="612"/>
      <c r="G5" s="612"/>
      <c r="H5" s="612"/>
      <c r="I5" s="612"/>
      <c r="J5" s="612"/>
      <c r="K5" s="612"/>
      <c r="L5" s="612"/>
      <c r="M5" s="612"/>
      <c r="N5" s="612"/>
      <c r="O5" s="612"/>
      <c r="P5" s="612"/>
      <c r="Q5" s="613"/>
      <c r="R5" s="614">
        <v>47968863</v>
      </c>
      <c r="S5" s="615"/>
      <c r="T5" s="615"/>
      <c r="U5" s="615"/>
      <c r="V5" s="615"/>
      <c r="W5" s="615"/>
      <c r="X5" s="615"/>
      <c r="Y5" s="616"/>
      <c r="Z5" s="617">
        <v>48.2</v>
      </c>
      <c r="AA5" s="617"/>
      <c r="AB5" s="617"/>
      <c r="AC5" s="617"/>
      <c r="AD5" s="618">
        <v>45566070</v>
      </c>
      <c r="AE5" s="618"/>
      <c r="AF5" s="618"/>
      <c r="AG5" s="618"/>
      <c r="AH5" s="618"/>
      <c r="AI5" s="618"/>
      <c r="AJ5" s="618"/>
      <c r="AK5" s="618"/>
      <c r="AL5" s="619">
        <v>82.4</v>
      </c>
      <c r="AM5" s="620"/>
      <c r="AN5" s="620"/>
      <c r="AO5" s="621"/>
      <c r="AP5" s="611" t="s">
        <v>209</v>
      </c>
      <c r="AQ5" s="612"/>
      <c r="AR5" s="612"/>
      <c r="AS5" s="612"/>
      <c r="AT5" s="612"/>
      <c r="AU5" s="612"/>
      <c r="AV5" s="612"/>
      <c r="AW5" s="612"/>
      <c r="AX5" s="612"/>
      <c r="AY5" s="612"/>
      <c r="AZ5" s="612"/>
      <c r="BA5" s="612"/>
      <c r="BB5" s="612"/>
      <c r="BC5" s="612"/>
      <c r="BD5" s="612"/>
      <c r="BE5" s="612"/>
      <c r="BF5" s="613"/>
      <c r="BG5" s="625">
        <v>44824540</v>
      </c>
      <c r="BH5" s="626"/>
      <c r="BI5" s="626"/>
      <c r="BJ5" s="626"/>
      <c r="BK5" s="626"/>
      <c r="BL5" s="626"/>
      <c r="BM5" s="626"/>
      <c r="BN5" s="627"/>
      <c r="BO5" s="628">
        <v>93.4</v>
      </c>
      <c r="BP5" s="628"/>
      <c r="BQ5" s="628"/>
      <c r="BR5" s="628"/>
      <c r="BS5" s="629">
        <v>428732</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c r="B6" s="622" t="s">
        <v>213</v>
      </c>
      <c r="C6" s="623"/>
      <c r="D6" s="623"/>
      <c r="E6" s="623"/>
      <c r="F6" s="623"/>
      <c r="G6" s="623"/>
      <c r="H6" s="623"/>
      <c r="I6" s="623"/>
      <c r="J6" s="623"/>
      <c r="K6" s="623"/>
      <c r="L6" s="623"/>
      <c r="M6" s="623"/>
      <c r="N6" s="623"/>
      <c r="O6" s="623"/>
      <c r="P6" s="623"/>
      <c r="Q6" s="624"/>
      <c r="R6" s="625">
        <v>716525</v>
      </c>
      <c r="S6" s="626"/>
      <c r="T6" s="626"/>
      <c r="U6" s="626"/>
      <c r="V6" s="626"/>
      <c r="W6" s="626"/>
      <c r="X6" s="626"/>
      <c r="Y6" s="627"/>
      <c r="Z6" s="628">
        <v>0.7</v>
      </c>
      <c r="AA6" s="628"/>
      <c r="AB6" s="628"/>
      <c r="AC6" s="628"/>
      <c r="AD6" s="629">
        <v>716525</v>
      </c>
      <c r="AE6" s="629"/>
      <c r="AF6" s="629"/>
      <c r="AG6" s="629"/>
      <c r="AH6" s="629"/>
      <c r="AI6" s="629"/>
      <c r="AJ6" s="629"/>
      <c r="AK6" s="629"/>
      <c r="AL6" s="630">
        <v>1.3</v>
      </c>
      <c r="AM6" s="631"/>
      <c r="AN6" s="631"/>
      <c r="AO6" s="632"/>
      <c r="AP6" s="622" t="s">
        <v>214</v>
      </c>
      <c r="AQ6" s="623"/>
      <c r="AR6" s="623"/>
      <c r="AS6" s="623"/>
      <c r="AT6" s="623"/>
      <c r="AU6" s="623"/>
      <c r="AV6" s="623"/>
      <c r="AW6" s="623"/>
      <c r="AX6" s="623"/>
      <c r="AY6" s="623"/>
      <c r="AZ6" s="623"/>
      <c r="BA6" s="623"/>
      <c r="BB6" s="623"/>
      <c r="BC6" s="623"/>
      <c r="BD6" s="623"/>
      <c r="BE6" s="623"/>
      <c r="BF6" s="624"/>
      <c r="BG6" s="625">
        <v>44824540</v>
      </c>
      <c r="BH6" s="626"/>
      <c r="BI6" s="626"/>
      <c r="BJ6" s="626"/>
      <c r="BK6" s="626"/>
      <c r="BL6" s="626"/>
      <c r="BM6" s="626"/>
      <c r="BN6" s="627"/>
      <c r="BO6" s="628">
        <v>93.4</v>
      </c>
      <c r="BP6" s="628"/>
      <c r="BQ6" s="628"/>
      <c r="BR6" s="628"/>
      <c r="BS6" s="629">
        <v>428732</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558200</v>
      </c>
      <c r="CS6" s="626"/>
      <c r="CT6" s="626"/>
      <c r="CU6" s="626"/>
      <c r="CV6" s="626"/>
      <c r="CW6" s="626"/>
      <c r="CX6" s="626"/>
      <c r="CY6" s="627"/>
      <c r="CZ6" s="628">
        <v>0.6</v>
      </c>
      <c r="DA6" s="628"/>
      <c r="DB6" s="628"/>
      <c r="DC6" s="628"/>
      <c r="DD6" s="634" t="s">
        <v>216</v>
      </c>
      <c r="DE6" s="626"/>
      <c r="DF6" s="626"/>
      <c r="DG6" s="626"/>
      <c r="DH6" s="626"/>
      <c r="DI6" s="626"/>
      <c r="DJ6" s="626"/>
      <c r="DK6" s="626"/>
      <c r="DL6" s="626"/>
      <c r="DM6" s="626"/>
      <c r="DN6" s="626"/>
      <c r="DO6" s="626"/>
      <c r="DP6" s="627"/>
      <c r="DQ6" s="634">
        <v>558104</v>
      </c>
      <c r="DR6" s="626"/>
      <c r="DS6" s="626"/>
      <c r="DT6" s="626"/>
      <c r="DU6" s="626"/>
      <c r="DV6" s="626"/>
      <c r="DW6" s="626"/>
      <c r="DX6" s="626"/>
      <c r="DY6" s="626"/>
      <c r="DZ6" s="626"/>
      <c r="EA6" s="626"/>
      <c r="EB6" s="626"/>
      <c r="EC6" s="635"/>
    </row>
    <row r="7" spans="2:143" ht="11.25" customHeight="1">
      <c r="B7" s="622" t="s">
        <v>217</v>
      </c>
      <c r="C7" s="623"/>
      <c r="D7" s="623"/>
      <c r="E7" s="623"/>
      <c r="F7" s="623"/>
      <c r="G7" s="623"/>
      <c r="H7" s="623"/>
      <c r="I7" s="623"/>
      <c r="J7" s="623"/>
      <c r="K7" s="623"/>
      <c r="L7" s="623"/>
      <c r="M7" s="623"/>
      <c r="N7" s="623"/>
      <c r="O7" s="623"/>
      <c r="P7" s="623"/>
      <c r="Q7" s="624"/>
      <c r="R7" s="625">
        <v>44122</v>
      </c>
      <c r="S7" s="626"/>
      <c r="T7" s="626"/>
      <c r="U7" s="626"/>
      <c r="V7" s="626"/>
      <c r="W7" s="626"/>
      <c r="X7" s="626"/>
      <c r="Y7" s="627"/>
      <c r="Z7" s="628">
        <v>0</v>
      </c>
      <c r="AA7" s="628"/>
      <c r="AB7" s="628"/>
      <c r="AC7" s="628"/>
      <c r="AD7" s="629">
        <v>44122</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23631852</v>
      </c>
      <c r="BH7" s="626"/>
      <c r="BI7" s="626"/>
      <c r="BJ7" s="626"/>
      <c r="BK7" s="626"/>
      <c r="BL7" s="626"/>
      <c r="BM7" s="626"/>
      <c r="BN7" s="627"/>
      <c r="BO7" s="628">
        <v>49.3</v>
      </c>
      <c r="BP7" s="628"/>
      <c r="BQ7" s="628"/>
      <c r="BR7" s="628"/>
      <c r="BS7" s="629">
        <v>428732</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10970092</v>
      </c>
      <c r="CS7" s="626"/>
      <c r="CT7" s="626"/>
      <c r="CU7" s="626"/>
      <c r="CV7" s="626"/>
      <c r="CW7" s="626"/>
      <c r="CX7" s="626"/>
      <c r="CY7" s="627"/>
      <c r="CZ7" s="628">
        <v>11.6</v>
      </c>
      <c r="DA7" s="628"/>
      <c r="DB7" s="628"/>
      <c r="DC7" s="628"/>
      <c r="DD7" s="634">
        <v>196109</v>
      </c>
      <c r="DE7" s="626"/>
      <c r="DF7" s="626"/>
      <c r="DG7" s="626"/>
      <c r="DH7" s="626"/>
      <c r="DI7" s="626"/>
      <c r="DJ7" s="626"/>
      <c r="DK7" s="626"/>
      <c r="DL7" s="626"/>
      <c r="DM7" s="626"/>
      <c r="DN7" s="626"/>
      <c r="DO7" s="626"/>
      <c r="DP7" s="627"/>
      <c r="DQ7" s="634">
        <v>9763072</v>
      </c>
      <c r="DR7" s="626"/>
      <c r="DS7" s="626"/>
      <c r="DT7" s="626"/>
      <c r="DU7" s="626"/>
      <c r="DV7" s="626"/>
      <c r="DW7" s="626"/>
      <c r="DX7" s="626"/>
      <c r="DY7" s="626"/>
      <c r="DZ7" s="626"/>
      <c r="EA7" s="626"/>
      <c r="EB7" s="626"/>
      <c r="EC7" s="635"/>
    </row>
    <row r="8" spans="2:143" ht="11.25" customHeight="1">
      <c r="B8" s="622" t="s">
        <v>220</v>
      </c>
      <c r="C8" s="623"/>
      <c r="D8" s="623"/>
      <c r="E8" s="623"/>
      <c r="F8" s="623"/>
      <c r="G8" s="623"/>
      <c r="H8" s="623"/>
      <c r="I8" s="623"/>
      <c r="J8" s="623"/>
      <c r="K8" s="623"/>
      <c r="L8" s="623"/>
      <c r="M8" s="623"/>
      <c r="N8" s="623"/>
      <c r="O8" s="623"/>
      <c r="P8" s="623"/>
      <c r="Q8" s="624"/>
      <c r="R8" s="625">
        <v>183757</v>
      </c>
      <c r="S8" s="626"/>
      <c r="T8" s="626"/>
      <c r="U8" s="626"/>
      <c r="V8" s="626"/>
      <c r="W8" s="626"/>
      <c r="X8" s="626"/>
      <c r="Y8" s="627"/>
      <c r="Z8" s="628">
        <v>0.2</v>
      </c>
      <c r="AA8" s="628"/>
      <c r="AB8" s="628"/>
      <c r="AC8" s="628"/>
      <c r="AD8" s="629">
        <v>183757</v>
      </c>
      <c r="AE8" s="629"/>
      <c r="AF8" s="629"/>
      <c r="AG8" s="629"/>
      <c r="AH8" s="629"/>
      <c r="AI8" s="629"/>
      <c r="AJ8" s="629"/>
      <c r="AK8" s="629"/>
      <c r="AL8" s="630">
        <v>0.3</v>
      </c>
      <c r="AM8" s="631"/>
      <c r="AN8" s="631"/>
      <c r="AO8" s="632"/>
      <c r="AP8" s="622" t="s">
        <v>221</v>
      </c>
      <c r="AQ8" s="623"/>
      <c r="AR8" s="623"/>
      <c r="AS8" s="623"/>
      <c r="AT8" s="623"/>
      <c r="AU8" s="623"/>
      <c r="AV8" s="623"/>
      <c r="AW8" s="623"/>
      <c r="AX8" s="623"/>
      <c r="AY8" s="623"/>
      <c r="AZ8" s="623"/>
      <c r="BA8" s="623"/>
      <c r="BB8" s="623"/>
      <c r="BC8" s="623"/>
      <c r="BD8" s="623"/>
      <c r="BE8" s="623"/>
      <c r="BF8" s="624"/>
      <c r="BG8" s="625">
        <v>586398</v>
      </c>
      <c r="BH8" s="626"/>
      <c r="BI8" s="626"/>
      <c r="BJ8" s="626"/>
      <c r="BK8" s="626"/>
      <c r="BL8" s="626"/>
      <c r="BM8" s="626"/>
      <c r="BN8" s="627"/>
      <c r="BO8" s="628">
        <v>1.2</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42118409</v>
      </c>
      <c r="CS8" s="626"/>
      <c r="CT8" s="626"/>
      <c r="CU8" s="626"/>
      <c r="CV8" s="626"/>
      <c r="CW8" s="626"/>
      <c r="CX8" s="626"/>
      <c r="CY8" s="627"/>
      <c r="CZ8" s="628">
        <v>44.5</v>
      </c>
      <c r="DA8" s="628"/>
      <c r="DB8" s="628"/>
      <c r="DC8" s="628"/>
      <c r="DD8" s="634">
        <v>617954</v>
      </c>
      <c r="DE8" s="626"/>
      <c r="DF8" s="626"/>
      <c r="DG8" s="626"/>
      <c r="DH8" s="626"/>
      <c r="DI8" s="626"/>
      <c r="DJ8" s="626"/>
      <c r="DK8" s="626"/>
      <c r="DL8" s="626"/>
      <c r="DM8" s="626"/>
      <c r="DN8" s="626"/>
      <c r="DO8" s="626"/>
      <c r="DP8" s="627"/>
      <c r="DQ8" s="634">
        <v>21028141</v>
      </c>
      <c r="DR8" s="626"/>
      <c r="DS8" s="626"/>
      <c r="DT8" s="626"/>
      <c r="DU8" s="626"/>
      <c r="DV8" s="626"/>
      <c r="DW8" s="626"/>
      <c r="DX8" s="626"/>
      <c r="DY8" s="626"/>
      <c r="DZ8" s="626"/>
      <c r="EA8" s="626"/>
      <c r="EB8" s="626"/>
      <c r="EC8" s="635"/>
    </row>
    <row r="9" spans="2:143" ht="11.25" customHeight="1">
      <c r="B9" s="622" t="s">
        <v>223</v>
      </c>
      <c r="C9" s="623"/>
      <c r="D9" s="623"/>
      <c r="E9" s="623"/>
      <c r="F9" s="623"/>
      <c r="G9" s="623"/>
      <c r="H9" s="623"/>
      <c r="I9" s="623"/>
      <c r="J9" s="623"/>
      <c r="K9" s="623"/>
      <c r="L9" s="623"/>
      <c r="M9" s="623"/>
      <c r="N9" s="623"/>
      <c r="O9" s="623"/>
      <c r="P9" s="623"/>
      <c r="Q9" s="624"/>
      <c r="R9" s="625">
        <v>112006</v>
      </c>
      <c r="S9" s="626"/>
      <c r="T9" s="626"/>
      <c r="U9" s="626"/>
      <c r="V9" s="626"/>
      <c r="W9" s="626"/>
      <c r="X9" s="626"/>
      <c r="Y9" s="627"/>
      <c r="Z9" s="628">
        <v>0.1</v>
      </c>
      <c r="AA9" s="628"/>
      <c r="AB9" s="628"/>
      <c r="AC9" s="628"/>
      <c r="AD9" s="629">
        <v>112006</v>
      </c>
      <c r="AE9" s="629"/>
      <c r="AF9" s="629"/>
      <c r="AG9" s="629"/>
      <c r="AH9" s="629"/>
      <c r="AI9" s="629"/>
      <c r="AJ9" s="629"/>
      <c r="AK9" s="629"/>
      <c r="AL9" s="630">
        <v>0.2</v>
      </c>
      <c r="AM9" s="631"/>
      <c r="AN9" s="631"/>
      <c r="AO9" s="632"/>
      <c r="AP9" s="622" t="s">
        <v>224</v>
      </c>
      <c r="AQ9" s="623"/>
      <c r="AR9" s="623"/>
      <c r="AS9" s="623"/>
      <c r="AT9" s="623"/>
      <c r="AU9" s="623"/>
      <c r="AV9" s="623"/>
      <c r="AW9" s="623"/>
      <c r="AX9" s="623"/>
      <c r="AY9" s="623"/>
      <c r="AZ9" s="623"/>
      <c r="BA9" s="623"/>
      <c r="BB9" s="623"/>
      <c r="BC9" s="623"/>
      <c r="BD9" s="623"/>
      <c r="BE9" s="623"/>
      <c r="BF9" s="624"/>
      <c r="BG9" s="625">
        <v>19866533</v>
      </c>
      <c r="BH9" s="626"/>
      <c r="BI9" s="626"/>
      <c r="BJ9" s="626"/>
      <c r="BK9" s="626"/>
      <c r="BL9" s="626"/>
      <c r="BM9" s="626"/>
      <c r="BN9" s="627"/>
      <c r="BO9" s="628">
        <v>41.4</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7832227</v>
      </c>
      <c r="CS9" s="626"/>
      <c r="CT9" s="626"/>
      <c r="CU9" s="626"/>
      <c r="CV9" s="626"/>
      <c r="CW9" s="626"/>
      <c r="CX9" s="626"/>
      <c r="CY9" s="627"/>
      <c r="CZ9" s="628">
        <v>8.3000000000000007</v>
      </c>
      <c r="DA9" s="628"/>
      <c r="DB9" s="628"/>
      <c r="DC9" s="628"/>
      <c r="DD9" s="634">
        <v>293976</v>
      </c>
      <c r="DE9" s="626"/>
      <c r="DF9" s="626"/>
      <c r="DG9" s="626"/>
      <c r="DH9" s="626"/>
      <c r="DI9" s="626"/>
      <c r="DJ9" s="626"/>
      <c r="DK9" s="626"/>
      <c r="DL9" s="626"/>
      <c r="DM9" s="626"/>
      <c r="DN9" s="626"/>
      <c r="DO9" s="626"/>
      <c r="DP9" s="627"/>
      <c r="DQ9" s="634">
        <v>7088056</v>
      </c>
      <c r="DR9" s="626"/>
      <c r="DS9" s="626"/>
      <c r="DT9" s="626"/>
      <c r="DU9" s="626"/>
      <c r="DV9" s="626"/>
      <c r="DW9" s="626"/>
      <c r="DX9" s="626"/>
      <c r="DY9" s="626"/>
      <c r="DZ9" s="626"/>
      <c r="EA9" s="626"/>
      <c r="EB9" s="626"/>
      <c r="EC9" s="635"/>
    </row>
    <row r="10" spans="2:143" ht="11.25" customHeight="1">
      <c r="B10" s="622" t="s">
        <v>226</v>
      </c>
      <c r="C10" s="623"/>
      <c r="D10" s="623"/>
      <c r="E10" s="623"/>
      <c r="F10" s="623"/>
      <c r="G10" s="623"/>
      <c r="H10" s="623"/>
      <c r="I10" s="623"/>
      <c r="J10" s="623"/>
      <c r="K10" s="623"/>
      <c r="L10" s="623"/>
      <c r="M10" s="623"/>
      <c r="N10" s="623"/>
      <c r="O10" s="623"/>
      <c r="P10" s="623"/>
      <c r="Q10" s="624"/>
      <c r="R10" s="625">
        <v>4724878</v>
      </c>
      <c r="S10" s="626"/>
      <c r="T10" s="626"/>
      <c r="U10" s="626"/>
      <c r="V10" s="626"/>
      <c r="W10" s="626"/>
      <c r="X10" s="626"/>
      <c r="Y10" s="627"/>
      <c r="Z10" s="628">
        <v>4.7</v>
      </c>
      <c r="AA10" s="628"/>
      <c r="AB10" s="628"/>
      <c r="AC10" s="628"/>
      <c r="AD10" s="629">
        <v>4724878</v>
      </c>
      <c r="AE10" s="629"/>
      <c r="AF10" s="629"/>
      <c r="AG10" s="629"/>
      <c r="AH10" s="629"/>
      <c r="AI10" s="629"/>
      <c r="AJ10" s="629"/>
      <c r="AK10" s="629"/>
      <c r="AL10" s="630">
        <v>8.5</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907505</v>
      </c>
      <c r="BH10" s="626"/>
      <c r="BI10" s="626"/>
      <c r="BJ10" s="626"/>
      <c r="BK10" s="626"/>
      <c r="BL10" s="626"/>
      <c r="BM10" s="626"/>
      <c r="BN10" s="627"/>
      <c r="BO10" s="628">
        <v>1.9</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v>56983</v>
      </c>
      <c r="CS10" s="626"/>
      <c r="CT10" s="626"/>
      <c r="CU10" s="626"/>
      <c r="CV10" s="626"/>
      <c r="CW10" s="626"/>
      <c r="CX10" s="626"/>
      <c r="CY10" s="627"/>
      <c r="CZ10" s="628">
        <v>0.1</v>
      </c>
      <c r="DA10" s="628"/>
      <c r="DB10" s="628"/>
      <c r="DC10" s="628"/>
      <c r="DD10" s="634" t="s">
        <v>111</v>
      </c>
      <c r="DE10" s="626"/>
      <c r="DF10" s="626"/>
      <c r="DG10" s="626"/>
      <c r="DH10" s="626"/>
      <c r="DI10" s="626"/>
      <c r="DJ10" s="626"/>
      <c r="DK10" s="626"/>
      <c r="DL10" s="626"/>
      <c r="DM10" s="626"/>
      <c r="DN10" s="626"/>
      <c r="DO10" s="626"/>
      <c r="DP10" s="627"/>
      <c r="DQ10" s="634">
        <v>52180</v>
      </c>
      <c r="DR10" s="626"/>
      <c r="DS10" s="626"/>
      <c r="DT10" s="626"/>
      <c r="DU10" s="626"/>
      <c r="DV10" s="626"/>
      <c r="DW10" s="626"/>
      <c r="DX10" s="626"/>
      <c r="DY10" s="626"/>
      <c r="DZ10" s="626"/>
      <c r="EA10" s="626"/>
      <c r="EB10" s="626"/>
      <c r="EC10" s="635"/>
    </row>
    <row r="11" spans="2:143" ht="11.25" customHeight="1">
      <c r="B11" s="622" t="s">
        <v>229</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2271416</v>
      </c>
      <c r="BH11" s="626"/>
      <c r="BI11" s="626"/>
      <c r="BJ11" s="626"/>
      <c r="BK11" s="626"/>
      <c r="BL11" s="626"/>
      <c r="BM11" s="626"/>
      <c r="BN11" s="627"/>
      <c r="BO11" s="628">
        <v>4.7</v>
      </c>
      <c r="BP11" s="628"/>
      <c r="BQ11" s="628"/>
      <c r="BR11" s="628"/>
      <c r="BS11" s="634">
        <v>428732</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533193</v>
      </c>
      <c r="CS11" s="626"/>
      <c r="CT11" s="626"/>
      <c r="CU11" s="626"/>
      <c r="CV11" s="626"/>
      <c r="CW11" s="626"/>
      <c r="CX11" s="626"/>
      <c r="CY11" s="627"/>
      <c r="CZ11" s="628">
        <v>0.6</v>
      </c>
      <c r="DA11" s="628"/>
      <c r="DB11" s="628"/>
      <c r="DC11" s="628"/>
      <c r="DD11" s="634">
        <v>206356</v>
      </c>
      <c r="DE11" s="626"/>
      <c r="DF11" s="626"/>
      <c r="DG11" s="626"/>
      <c r="DH11" s="626"/>
      <c r="DI11" s="626"/>
      <c r="DJ11" s="626"/>
      <c r="DK11" s="626"/>
      <c r="DL11" s="626"/>
      <c r="DM11" s="626"/>
      <c r="DN11" s="626"/>
      <c r="DO11" s="626"/>
      <c r="DP11" s="627"/>
      <c r="DQ11" s="634">
        <v>367555</v>
      </c>
      <c r="DR11" s="626"/>
      <c r="DS11" s="626"/>
      <c r="DT11" s="626"/>
      <c r="DU11" s="626"/>
      <c r="DV11" s="626"/>
      <c r="DW11" s="626"/>
      <c r="DX11" s="626"/>
      <c r="DY11" s="626"/>
      <c r="DZ11" s="626"/>
      <c r="EA11" s="626"/>
      <c r="EB11" s="626"/>
      <c r="EC11" s="635"/>
    </row>
    <row r="12" spans="2:143" ht="11.25" customHeight="1">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18457617</v>
      </c>
      <c r="BH12" s="626"/>
      <c r="BI12" s="626"/>
      <c r="BJ12" s="626"/>
      <c r="BK12" s="626"/>
      <c r="BL12" s="626"/>
      <c r="BM12" s="626"/>
      <c r="BN12" s="627"/>
      <c r="BO12" s="628">
        <v>38.5</v>
      </c>
      <c r="BP12" s="628"/>
      <c r="BQ12" s="628"/>
      <c r="BR12" s="628"/>
      <c r="BS12" s="634" t="s">
        <v>111</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628964</v>
      </c>
      <c r="CS12" s="626"/>
      <c r="CT12" s="626"/>
      <c r="CU12" s="626"/>
      <c r="CV12" s="626"/>
      <c r="CW12" s="626"/>
      <c r="CX12" s="626"/>
      <c r="CY12" s="627"/>
      <c r="CZ12" s="628">
        <v>0.7</v>
      </c>
      <c r="DA12" s="628"/>
      <c r="DB12" s="628"/>
      <c r="DC12" s="628"/>
      <c r="DD12" s="634">
        <v>73981</v>
      </c>
      <c r="DE12" s="626"/>
      <c r="DF12" s="626"/>
      <c r="DG12" s="626"/>
      <c r="DH12" s="626"/>
      <c r="DI12" s="626"/>
      <c r="DJ12" s="626"/>
      <c r="DK12" s="626"/>
      <c r="DL12" s="626"/>
      <c r="DM12" s="626"/>
      <c r="DN12" s="626"/>
      <c r="DO12" s="626"/>
      <c r="DP12" s="627"/>
      <c r="DQ12" s="634">
        <v>421726</v>
      </c>
      <c r="DR12" s="626"/>
      <c r="DS12" s="626"/>
      <c r="DT12" s="626"/>
      <c r="DU12" s="626"/>
      <c r="DV12" s="626"/>
      <c r="DW12" s="626"/>
      <c r="DX12" s="626"/>
      <c r="DY12" s="626"/>
      <c r="DZ12" s="626"/>
      <c r="EA12" s="626"/>
      <c r="EB12" s="626"/>
      <c r="EC12" s="635"/>
    </row>
    <row r="13" spans="2:143" ht="11.25" customHeight="1">
      <c r="B13" s="622" t="s">
        <v>235</v>
      </c>
      <c r="C13" s="623"/>
      <c r="D13" s="623"/>
      <c r="E13" s="623"/>
      <c r="F13" s="623"/>
      <c r="G13" s="623"/>
      <c r="H13" s="623"/>
      <c r="I13" s="623"/>
      <c r="J13" s="623"/>
      <c r="K13" s="623"/>
      <c r="L13" s="623"/>
      <c r="M13" s="623"/>
      <c r="N13" s="623"/>
      <c r="O13" s="623"/>
      <c r="P13" s="623"/>
      <c r="Q13" s="624"/>
      <c r="R13" s="625">
        <v>226976</v>
      </c>
      <c r="S13" s="626"/>
      <c r="T13" s="626"/>
      <c r="U13" s="626"/>
      <c r="V13" s="626"/>
      <c r="W13" s="626"/>
      <c r="X13" s="626"/>
      <c r="Y13" s="627"/>
      <c r="Z13" s="628">
        <v>0.2</v>
      </c>
      <c r="AA13" s="628"/>
      <c r="AB13" s="628"/>
      <c r="AC13" s="628"/>
      <c r="AD13" s="629">
        <v>226976</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18415356</v>
      </c>
      <c r="BH13" s="626"/>
      <c r="BI13" s="626"/>
      <c r="BJ13" s="626"/>
      <c r="BK13" s="626"/>
      <c r="BL13" s="626"/>
      <c r="BM13" s="626"/>
      <c r="BN13" s="627"/>
      <c r="BO13" s="628">
        <v>38.4</v>
      </c>
      <c r="BP13" s="628"/>
      <c r="BQ13" s="628"/>
      <c r="BR13" s="628"/>
      <c r="BS13" s="634" t="s">
        <v>111</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11659737</v>
      </c>
      <c r="CS13" s="626"/>
      <c r="CT13" s="626"/>
      <c r="CU13" s="626"/>
      <c r="CV13" s="626"/>
      <c r="CW13" s="626"/>
      <c r="CX13" s="626"/>
      <c r="CY13" s="627"/>
      <c r="CZ13" s="628">
        <v>12.3</v>
      </c>
      <c r="DA13" s="628"/>
      <c r="DB13" s="628"/>
      <c r="DC13" s="628"/>
      <c r="DD13" s="634">
        <v>6133888</v>
      </c>
      <c r="DE13" s="626"/>
      <c r="DF13" s="626"/>
      <c r="DG13" s="626"/>
      <c r="DH13" s="626"/>
      <c r="DI13" s="626"/>
      <c r="DJ13" s="626"/>
      <c r="DK13" s="626"/>
      <c r="DL13" s="626"/>
      <c r="DM13" s="626"/>
      <c r="DN13" s="626"/>
      <c r="DO13" s="626"/>
      <c r="DP13" s="627"/>
      <c r="DQ13" s="634">
        <v>7914611</v>
      </c>
      <c r="DR13" s="626"/>
      <c r="DS13" s="626"/>
      <c r="DT13" s="626"/>
      <c r="DU13" s="626"/>
      <c r="DV13" s="626"/>
      <c r="DW13" s="626"/>
      <c r="DX13" s="626"/>
      <c r="DY13" s="626"/>
      <c r="DZ13" s="626"/>
      <c r="EA13" s="626"/>
      <c r="EB13" s="626"/>
      <c r="EC13" s="635"/>
    </row>
    <row r="14" spans="2:143" ht="11.25" customHeight="1">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352015</v>
      </c>
      <c r="BH14" s="626"/>
      <c r="BI14" s="626"/>
      <c r="BJ14" s="626"/>
      <c r="BK14" s="626"/>
      <c r="BL14" s="626"/>
      <c r="BM14" s="626"/>
      <c r="BN14" s="627"/>
      <c r="BO14" s="628">
        <v>0.7</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3752717</v>
      </c>
      <c r="CS14" s="626"/>
      <c r="CT14" s="626"/>
      <c r="CU14" s="626"/>
      <c r="CV14" s="626"/>
      <c r="CW14" s="626"/>
      <c r="CX14" s="626"/>
      <c r="CY14" s="627"/>
      <c r="CZ14" s="628">
        <v>4</v>
      </c>
      <c r="DA14" s="628"/>
      <c r="DB14" s="628"/>
      <c r="DC14" s="628"/>
      <c r="DD14" s="634">
        <v>771352</v>
      </c>
      <c r="DE14" s="626"/>
      <c r="DF14" s="626"/>
      <c r="DG14" s="626"/>
      <c r="DH14" s="626"/>
      <c r="DI14" s="626"/>
      <c r="DJ14" s="626"/>
      <c r="DK14" s="626"/>
      <c r="DL14" s="626"/>
      <c r="DM14" s="626"/>
      <c r="DN14" s="626"/>
      <c r="DO14" s="626"/>
      <c r="DP14" s="627"/>
      <c r="DQ14" s="634">
        <v>3148385</v>
      </c>
      <c r="DR14" s="626"/>
      <c r="DS14" s="626"/>
      <c r="DT14" s="626"/>
      <c r="DU14" s="626"/>
      <c r="DV14" s="626"/>
      <c r="DW14" s="626"/>
      <c r="DX14" s="626"/>
      <c r="DY14" s="626"/>
      <c r="DZ14" s="626"/>
      <c r="EA14" s="626"/>
      <c r="EB14" s="626"/>
      <c r="EC14" s="635"/>
    </row>
    <row r="15" spans="2:143" ht="11.25" customHeight="1">
      <c r="B15" s="622" t="s">
        <v>241</v>
      </c>
      <c r="C15" s="623"/>
      <c r="D15" s="623"/>
      <c r="E15" s="623"/>
      <c r="F15" s="623"/>
      <c r="G15" s="623"/>
      <c r="H15" s="623"/>
      <c r="I15" s="623"/>
      <c r="J15" s="623"/>
      <c r="K15" s="623"/>
      <c r="L15" s="623"/>
      <c r="M15" s="623"/>
      <c r="N15" s="623"/>
      <c r="O15" s="623"/>
      <c r="P15" s="623"/>
      <c r="Q15" s="624"/>
      <c r="R15" s="625">
        <v>311180</v>
      </c>
      <c r="S15" s="626"/>
      <c r="T15" s="626"/>
      <c r="U15" s="626"/>
      <c r="V15" s="626"/>
      <c r="W15" s="626"/>
      <c r="X15" s="626"/>
      <c r="Y15" s="627"/>
      <c r="Z15" s="628">
        <v>0.3</v>
      </c>
      <c r="AA15" s="628"/>
      <c r="AB15" s="628"/>
      <c r="AC15" s="628"/>
      <c r="AD15" s="629">
        <v>311180</v>
      </c>
      <c r="AE15" s="629"/>
      <c r="AF15" s="629"/>
      <c r="AG15" s="629"/>
      <c r="AH15" s="629"/>
      <c r="AI15" s="629"/>
      <c r="AJ15" s="629"/>
      <c r="AK15" s="629"/>
      <c r="AL15" s="630">
        <v>0.6</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2383056</v>
      </c>
      <c r="BH15" s="626"/>
      <c r="BI15" s="626"/>
      <c r="BJ15" s="626"/>
      <c r="BK15" s="626"/>
      <c r="BL15" s="626"/>
      <c r="BM15" s="626"/>
      <c r="BN15" s="627"/>
      <c r="BO15" s="628">
        <v>5</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8912099</v>
      </c>
      <c r="CS15" s="626"/>
      <c r="CT15" s="626"/>
      <c r="CU15" s="626"/>
      <c r="CV15" s="626"/>
      <c r="CW15" s="626"/>
      <c r="CX15" s="626"/>
      <c r="CY15" s="627"/>
      <c r="CZ15" s="628">
        <v>9.4</v>
      </c>
      <c r="DA15" s="628"/>
      <c r="DB15" s="628"/>
      <c r="DC15" s="628"/>
      <c r="DD15" s="634">
        <v>697423</v>
      </c>
      <c r="DE15" s="626"/>
      <c r="DF15" s="626"/>
      <c r="DG15" s="626"/>
      <c r="DH15" s="626"/>
      <c r="DI15" s="626"/>
      <c r="DJ15" s="626"/>
      <c r="DK15" s="626"/>
      <c r="DL15" s="626"/>
      <c r="DM15" s="626"/>
      <c r="DN15" s="626"/>
      <c r="DO15" s="626"/>
      <c r="DP15" s="627"/>
      <c r="DQ15" s="634">
        <v>6721530</v>
      </c>
      <c r="DR15" s="626"/>
      <c r="DS15" s="626"/>
      <c r="DT15" s="626"/>
      <c r="DU15" s="626"/>
      <c r="DV15" s="626"/>
      <c r="DW15" s="626"/>
      <c r="DX15" s="626"/>
      <c r="DY15" s="626"/>
      <c r="DZ15" s="626"/>
      <c r="EA15" s="626"/>
      <c r="EB15" s="626"/>
      <c r="EC15" s="635"/>
    </row>
    <row r="16" spans="2:143" ht="11.25" customHeight="1">
      <c r="B16" s="622" t="s">
        <v>244</v>
      </c>
      <c r="C16" s="623"/>
      <c r="D16" s="623"/>
      <c r="E16" s="623"/>
      <c r="F16" s="623"/>
      <c r="G16" s="623"/>
      <c r="H16" s="623"/>
      <c r="I16" s="623"/>
      <c r="J16" s="623"/>
      <c r="K16" s="623"/>
      <c r="L16" s="623"/>
      <c r="M16" s="623"/>
      <c r="N16" s="623"/>
      <c r="O16" s="623"/>
      <c r="P16" s="623"/>
      <c r="Q16" s="624"/>
      <c r="R16" s="625">
        <v>3342087</v>
      </c>
      <c r="S16" s="626"/>
      <c r="T16" s="626"/>
      <c r="U16" s="626"/>
      <c r="V16" s="626"/>
      <c r="W16" s="626"/>
      <c r="X16" s="626"/>
      <c r="Y16" s="627"/>
      <c r="Z16" s="628">
        <v>3.4</v>
      </c>
      <c r="AA16" s="628"/>
      <c r="AB16" s="628"/>
      <c r="AC16" s="628"/>
      <c r="AD16" s="629">
        <v>3065171</v>
      </c>
      <c r="AE16" s="629"/>
      <c r="AF16" s="629"/>
      <c r="AG16" s="629"/>
      <c r="AH16" s="629"/>
      <c r="AI16" s="629"/>
      <c r="AJ16" s="629"/>
      <c r="AK16" s="629"/>
      <c r="AL16" s="630">
        <v>5.5</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c r="B17" s="622" t="s">
        <v>247</v>
      </c>
      <c r="C17" s="623"/>
      <c r="D17" s="623"/>
      <c r="E17" s="623"/>
      <c r="F17" s="623"/>
      <c r="G17" s="623"/>
      <c r="H17" s="623"/>
      <c r="I17" s="623"/>
      <c r="J17" s="623"/>
      <c r="K17" s="623"/>
      <c r="L17" s="623"/>
      <c r="M17" s="623"/>
      <c r="N17" s="623"/>
      <c r="O17" s="623"/>
      <c r="P17" s="623"/>
      <c r="Q17" s="624"/>
      <c r="R17" s="625">
        <v>3065171</v>
      </c>
      <c r="S17" s="626"/>
      <c r="T17" s="626"/>
      <c r="U17" s="626"/>
      <c r="V17" s="626"/>
      <c r="W17" s="626"/>
      <c r="X17" s="626"/>
      <c r="Y17" s="627"/>
      <c r="Z17" s="628">
        <v>3.1</v>
      </c>
      <c r="AA17" s="628"/>
      <c r="AB17" s="628"/>
      <c r="AC17" s="628"/>
      <c r="AD17" s="629">
        <v>3065171</v>
      </c>
      <c r="AE17" s="629"/>
      <c r="AF17" s="629"/>
      <c r="AG17" s="629"/>
      <c r="AH17" s="629"/>
      <c r="AI17" s="629"/>
      <c r="AJ17" s="629"/>
      <c r="AK17" s="629"/>
      <c r="AL17" s="630">
        <v>5.5</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7678219</v>
      </c>
      <c r="CS17" s="626"/>
      <c r="CT17" s="626"/>
      <c r="CU17" s="626"/>
      <c r="CV17" s="626"/>
      <c r="CW17" s="626"/>
      <c r="CX17" s="626"/>
      <c r="CY17" s="627"/>
      <c r="CZ17" s="628">
        <v>8.1</v>
      </c>
      <c r="DA17" s="628"/>
      <c r="DB17" s="628"/>
      <c r="DC17" s="628"/>
      <c r="DD17" s="634" t="s">
        <v>111</v>
      </c>
      <c r="DE17" s="626"/>
      <c r="DF17" s="626"/>
      <c r="DG17" s="626"/>
      <c r="DH17" s="626"/>
      <c r="DI17" s="626"/>
      <c r="DJ17" s="626"/>
      <c r="DK17" s="626"/>
      <c r="DL17" s="626"/>
      <c r="DM17" s="626"/>
      <c r="DN17" s="626"/>
      <c r="DO17" s="626"/>
      <c r="DP17" s="627"/>
      <c r="DQ17" s="634">
        <v>7668641</v>
      </c>
      <c r="DR17" s="626"/>
      <c r="DS17" s="626"/>
      <c r="DT17" s="626"/>
      <c r="DU17" s="626"/>
      <c r="DV17" s="626"/>
      <c r="DW17" s="626"/>
      <c r="DX17" s="626"/>
      <c r="DY17" s="626"/>
      <c r="DZ17" s="626"/>
      <c r="EA17" s="626"/>
      <c r="EB17" s="626"/>
      <c r="EC17" s="635"/>
    </row>
    <row r="18" spans="2:133" ht="11.25" customHeight="1">
      <c r="B18" s="622" t="s">
        <v>250</v>
      </c>
      <c r="C18" s="623"/>
      <c r="D18" s="623"/>
      <c r="E18" s="623"/>
      <c r="F18" s="623"/>
      <c r="G18" s="623"/>
      <c r="H18" s="623"/>
      <c r="I18" s="623"/>
      <c r="J18" s="623"/>
      <c r="K18" s="623"/>
      <c r="L18" s="623"/>
      <c r="M18" s="623"/>
      <c r="N18" s="623"/>
      <c r="O18" s="623"/>
      <c r="P18" s="623"/>
      <c r="Q18" s="624"/>
      <c r="R18" s="625">
        <v>276401</v>
      </c>
      <c r="S18" s="626"/>
      <c r="T18" s="626"/>
      <c r="U18" s="626"/>
      <c r="V18" s="626"/>
      <c r="W18" s="626"/>
      <c r="X18" s="626"/>
      <c r="Y18" s="627"/>
      <c r="Z18" s="628">
        <v>0.3</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c r="B19" s="622" t="s">
        <v>253</v>
      </c>
      <c r="C19" s="623"/>
      <c r="D19" s="623"/>
      <c r="E19" s="623"/>
      <c r="F19" s="623"/>
      <c r="G19" s="623"/>
      <c r="H19" s="623"/>
      <c r="I19" s="623"/>
      <c r="J19" s="623"/>
      <c r="K19" s="623"/>
      <c r="L19" s="623"/>
      <c r="M19" s="623"/>
      <c r="N19" s="623"/>
      <c r="O19" s="623"/>
      <c r="P19" s="623"/>
      <c r="Q19" s="624"/>
      <c r="R19" s="625">
        <v>515</v>
      </c>
      <c r="S19" s="626"/>
      <c r="T19" s="626"/>
      <c r="U19" s="626"/>
      <c r="V19" s="626"/>
      <c r="W19" s="626"/>
      <c r="X19" s="626"/>
      <c r="Y19" s="627"/>
      <c r="Z19" s="628">
        <v>0</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3144323</v>
      </c>
      <c r="BH19" s="626"/>
      <c r="BI19" s="626"/>
      <c r="BJ19" s="626"/>
      <c r="BK19" s="626"/>
      <c r="BL19" s="626"/>
      <c r="BM19" s="626"/>
      <c r="BN19" s="627"/>
      <c r="BO19" s="628">
        <v>6.6</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c r="B20" s="622" t="s">
        <v>256</v>
      </c>
      <c r="C20" s="623"/>
      <c r="D20" s="623"/>
      <c r="E20" s="623"/>
      <c r="F20" s="623"/>
      <c r="G20" s="623"/>
      <c r="H20" s="623"/>
      <c r="I20" s="623"/>
      <c r="J20" s="623"/>
      <c r="K20" s="623"/>
      <c r="L20" s="623"/>
      <c r="M20" s="623"/>
      <c r="N20" s="623"/>
      <c r="O20" s="623"/>
      <c r="P20" s="623"/>
      <c r="Q20" s="624"/>
      <c r="R20" s="625">
        <v>57630394</v>
      </c>
      <c r="S20" s="626"/>
      <c r="T20" s="626"/>
      <c r="U20" s="626"/>
      <c r="V20" s="626"/>
      <c r="W20" s="626"/>
      <c r="X20" s="626"/>
      <c r="Y20" s="627"/>
      <c r="Z20" s="628">
        <v>57.9</v>
      </c>
      <c r="AA20" s="628"/>
      <c r="AB20" s="628"/>
      <c r="AC20" s="628"/>
      <c r="AD20" s="629">
        <v>54950685</v>
      </c>
      <c r="AE20" s="629"/>
      <c r="AF20" s="629"/>
      <c r="AG20" s="629"/>
      <c r="AH20" s="629"/>
      <c r="AI20" s="629"/>
      <c r="AJ20" s="629"/>
      <c r="AK20" s="629"/>
      <c r="AL20" s="630">
        <v>99.4</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3144323</v>
      </c>
      <c r="BH20" s="626"/>
      <c r="BI20" s="626"/>
      <c r="BJ20" s="626"/>
      <c r="BK20" s="626"/>
      <c r="BL20" s="626"/>
      <c r="BM20" s="626"/>
      <c r="BN20" s="627"/>
      <c r="BO20" s="628">
        <v>6.6</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94700840</v>
      </c>
      <c r="CS20" s="626"/>
      <c r="CT20" s="626"/>
      <c r="CU20" s="626"/>
      <c r="CV20" s="626"/>
      <c r="CW20" s="626"/>
      <c r="CX20" s="626"/>
      <c r="CY20" s="627"/>
      <c r="CZ20" s="628">
        <v>100</v>
      </c>
      <c r="DA20" s="628"/>
      <c r="DB20" s="628"/>
      <c r="DC20" s="628"/>
      <c r="DD20" s="634">
        <v>8991039</v>
      </c>
      <c r="DE20" s="626"/>
      <c r="DF20" s="626"/>
      <c r="DG20" s="626"/>
      <c r="DH20" s="626"/>
      <c r="DI20" s="626"/>
      <c r="DJ20" s="626"/>
      <c r="DK20" s="626"/>
      <c r="DL20" s="626"/>
      <c r="DM20" s="626"/>
      <c r="DN20" s="626"/>
      <c r="DO20" s="626"/>
      <c r="DP20" s="627"/>
      <c r="DQ20" s="634">
        <v>64732001</v>
      </c>
      <c r="DR20" s="626"/>
      <c r="DS20" s="626"/>
      <c r="DT20" s="626"/>
      <c r="DU20" s="626"/>
      <c r="DV20" s="626"/>
      <c r="DW20" s="626"/>
      <c r="DX20" s="626"/>
      <c r="DY20" s="626"/>
      <c r="DZ20" s="626"/>
      <c r="EA20" s="626"/>
      <c r="EB20" s="626"/>
      <c r="EC20" s="635"/>
    </row>
    <row r="21" spans="2:133" ht="11.25" customHeight="1">
      <c r="B21" s="622" t="s">
        <v>259</v>
      </c>
      <c r="C21" s="623"/>
      <c r="D21" s="623"/>
      <c r="E21" s="623"/>
      <c r="F21" s="623"/>
      <c r="G21" s="623"/>
      <c r="H21" s="623"/>
      <c r="I21" s="623"/>
      <c r="J21" s="623"/>
      <c r="K21" s="623"/>
      <c r="L21" s="623"/>
      <c r="M21" s="623"/>
      <c r="N21" s="623"/>
      <c r="O21" s="623"/>
      <c r="P21" s="623"/>
      <c r="Q21" s="624"/>
      <c r="R21" s="625">
        <v>49024</v>
      </c>
      <c r="S21" s="626"/>
      <c r="T21" s="626"/>
      <c r="U21" s="626"/>
      <c r="V21" s="626"/>
      <c r="W21" s="626"/>
      <c r="X21" s="626"/>
      <c r="Y21" s="627"/>
      <c r="Z21" s="628">
        <v>0</v>
      </c>
      <c r="AA21" s="628"/>
      <c r="AB21" s="628"/>
      <c r="AC21" s="628"/>
      <c r="AD21" s="629">
        <v>49024</v>
      </c>
      <c r="AE21" s="629"/>
      <c r="AF21" s="629"/>
      <c r="AG21" s="629"/>
      <c r="AH21" s="629"/>
      <c r="AI21" s="629"/>
      <c r="AJ21" s="629"/>
      <c r="AK21" s="629"/>
      <c r="AL21" s="630">
        <v>0.1</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t="s">
        <v>111</v>
      </c>
      <c r="BH21" s="626"/>
      <c r="BI21" s="626"/>
      <c r="BJ21" s="626"/>
      <c r="BK21" s="626"/>
      <c r="BL21" s="626"/>
      <c r="BM21" s="626"/>
      <c r="BN21" s="627"/>
      <c r="BO21" s="628" t="s">
        <v>111</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261</v>
      </c>
      <c r="C22" s="623"/>
      <c r="D22" s="623"/>
      <c r="E22" s="623"/>
      <c r="F22" s="623"/>
      <c r="G22" s="623"/>
      <c r="H22" s="623"/>
      <c r="I22" s="623"/>
      <c r="J22" s="623"/>
      <c r="K22" s="623"/>
      <c r="L22" s="623"/>
      <c r="M22" s="623"/>
      <c r="N22" s="623"/>
      <c r="O22" s="623"/>
      <c r="P22" s="623"/>
      <c r="Q22" s="624"/>
      <c r="R22" s="625">
        <v>762893</v>
      </c>
      <c r="S22" s="626"/>
      <c r="T22" s="626"/>
      <c r="U22" s="626"/>
      <c r="V22" s="626"/>
      <c r="W22" s="626"/>
      <c r="X22" s="626"/>
      <c r="Y22" s="627"/>
      <c r="Z22" s="628">
        <v>0.8</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v>741530</v>
      </c>
      <c r="BH22" s="626"/>
      <c r="BI22" s="626"/>
      <c r="BJ22" s="626"/>
      <c r="BK22" s="626"/>
      <c r="BL22" s="626"/>
      <c r="BM22" s="626"/>
      <c r="BN22" s="627"/>
      <c r="BO22" s="628">
        <v>1.5</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264</v>
      </c>
      <c r="C23" s="623"/>
      <c r="D23" s="623"/>
      <c r="E23" s="623"/>
      <c r="F23" s="623"/>
      <c r="G23" s="623"/>
      <c r="H23" s="623"/>
      <c r="I23" s="623"/>
      <c r="J23" s="623"/>
      <c r="K23" s="623"/>
      <c r="L23" s="623"/>
      <c r="M23" s="623"/>
      <c r="N23" s="623"/>
      <c r="O23" s="623"/>
      <c r="P23" s="623"/>
      <c r="Q23" s="624"/>
      <c r="R23" s="625">
        <v>1479418</v>
      </c>
      <c r="S23" s="626"/>
      <c r="T23" s="626"/>
      <c r="U23" s="626"/>
      <c r="V23" s="626"/>
      <c r="W23" s="626"/>
      <c r="X23" s="626"/>
      <c r="Y23" s="627"/>
      <c r="Z23" s="628">
        <v>1.5</v>
      </c>
      <c r="AA23" s="628"/>
      <c r="AB23" s="628"/>
      <c r="AC23" s="628"/>
      <c r="AD23" s="629">
        <v>155152</v>
      </c>
      <c r="AE23" s="629"/>
      <c r="AF23" s="629"/>
      <c r="AG23" s="629"/>
      <c r="AH23" s="629"/>
      <c r="AI23" s="629"/>
      <c r="AJ23" s="629"/>
      <c r="AK23" s="629"/>
      <c r="AL23" s="630">
        <v>0.3</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v>2402793</v>
      </c>
      <c r="BH23" s="626"/>
      <c r="BI23" s="626"/>
      <c r="BJ23" s="626"/>
      <c r="BK23" s="626"/>
      <c r="BL23" s="626"/>
      <c r="BM23" s="626"/>
      <c r="BN23" s="627"/>
      <c r="BO23" s="628">
        <v>5</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c r="B24" s="622" t="s">
        <v>271</v>
      </c>
      <c r="C24" s="623"/>
      <c r="D24" s="623"/>
      <c r="E24" s="623"/>
      <c r="F24" s="623"/>
      <c r="G24" s="623"/>
      <c r="H24" s="623"/>
      <c r="I24" s="623"/>
      <c r="J24" s="623"/>
      <c r="K24" s="623"/>
      <c r="L24" s="623"/>
      <c r="M24" s="623"/>
      <c r="N24" s="623"/>
      <c r="O24" s="623"/>
      <c r="P24" s="623"/>
      <c r="Q24" s="624"/>
      <c r="R24" s="625">
        <v>271370</v>
      </c>
      <c r="S24" s="626"/>
      <c r="T24" s="626"/>
      <c r="U24" s="626"/>
      <c r="V24" s="626"/>
      <c r="W24" s="626"/>
      <c r="X24" s="626"/>
      <c r="Y24" s="627"/>
      <c r="Z24" s="628">
        <v>0.3</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50905484</v>
      </c>
      <c r="CS24" s="615"/>
      <c r="CT24" s="615"/>
      <c r="CU24" s="615"/>
      <c r="CV24" s="615"/>
      <c r="CW24" s="615"/>
      <c r="CX24" s="615"/>
      <c r="CY24" s="616"/>
      <c r="CZ24" s="652">
        <v>53.8</v>
      </c>
      <c r="DA24" s="653"/>
      <c r="DB24" s="653"/>
      <c r="DC24" s="654"/>
      <c r="DD24" s="651">
        <v>31615693</v>
      </c>
      <c r="DE24" s="615"/>
      <c r="DF24" s="615"/>
      <c r="DG24" s="615"/>
      <c r="DH24" s="615"/>
      <c r="DI24" s="615"/>
      <c r="DJ24" s="615"/>
      <c r="DK24" s="616"/>
      <c r="DL24" s="651">
        <v>31605169</v>
      </c>
      <c r="DM24" s="615"/>
      <c r="DN24" s="615"/>
      <c r="DO24" s="615"/>
      <c r="DP24" s="615"/>
      <c r="DQ24" s="615"/>
      <c r="DR24" s="615"/>
      <c r="DS24" s="615"/>
      <c r="DT24" s="615"/>
      <c r="DU24" s="615"/>
      <c r="DV24" s="616"/>
      <c r="DW24" s="619">
        <v>53.4</v>
      </c>
      <c r="DX24" s="620"/>
      <c r="DY24" s="620"/>
      <c r="DZ24" s="620"/>
      <c r="EA24" s="620"/>
      <c r="EB24" s="620"/>
      <c r="EC24" s="621"/>
    </row>
    <row r="25" spans="2:133" ht="11.25" customHeight="1">
      <c r="B25" s="622" t="s">
        <v>274</v>
      </c>
      <c r="C25" s="623"/>
      <c r="D25" s="623"/>
      <c r="E25" s="623"/>
      <c r="F25" s="623"/>
      <c r="G25" s="623"/>
      <c r="H25" s="623"/>
      <c r="I25" s="623"/>
      <c r="J25" s="623"/>
      <c r="K25" s="623"/>
      <c r="L25" s="623"/>
      <c r="M25" s="623"/>
      <c r="N25" s="623"/>
      <c r="O25" s="623"/>
      <c r="P25" s="623"/>
      <c r="Q25" s="624"/>
      <c r="R25" s="625">
        <v>16786355</v>
      </c>
      <c r="S25" s="626"/>
      <c r="T25" s="626"/>
      <c r="U25" s="626"/>
      <c r="V25" s="626"/>
      <c r="W25" s="626"/>
      <c r="X25" s="626"/>
      <c r="Y25" s="627"/>
      <c r="Z25" s="628">
        <v>16.899999999999999</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17536317</v>
      </c>
      <c r="CS25" s="657"/>
      <c r="CT25" s="657"/>
      <c r="CU25" s="657"/>
      <c r="CV25" s="657"/>
      <c r="CW25" s="657"/>
      <c r="CX25" s="657"/>
      <c r="CY25" s="658"/>
      <c r="CZ25" s="659">
        <v>18.5</v>
      </c>
      <c r="DA25" s="660"/>
      <c r="DB25" s="660"/>
      <c r="DC25" s="661"/>
      <c r="DD25" s="634">
        <v>15902780</v>
      </c>
      <c r="DE25" s="657"/>
      <c r="DF25" s="657"/>
      <c r="DG25" s="657"/>
      <c r="DH25" s="657"/>
      <c r="DI25" s="657"/>
      <c r="DJ25" s="657"/>
      <c r="DK25" s="658"/>
      <c r="DL25" s="634">
        <v>15893472</v>
      </c>
      <c r="DM25" s="657"/>
      <c r="DN25" s="657"/>
      <c r="DO25" s="657"/>
      <c r="DP25" s="657"/>
      <c r="DQ25" s="657"/>
      <c r="DR25" s="657"/>
      <c r="DS25" s="657"/>
      <c r="DT25" s="657"/>
      <c r="DU25" s="657"/>
      <c r="DV25" s="658"/>
      <c r="DW25" s="630">
        <v>26.8</v>
      </c>
      <c r="DX25" s="655"/>
      <c r="DY25" s="655"/>
      <c r="DZ25" s="655"/>
      <c r="EA25" s="655"/>
      <c r="EB25" s="655"/>
      <c r="EC25" s="656"/>
    </row>
    <row r="26" spans="2:133" ht="11.25" customHeight="1">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12233063</v>
      </c>
      <c r="CS26" s="626"/>
      <c r="CT26" s="626"/>
      <c r="CU26" s="626"/>
      <c r="CV26" s="626"/>
      <c r="CW26" s="626"/>
      <c r="CX26" s="626"/>
      <c r="CY26" s="627"/>
      <c r="CZ26" s="659">
        <v>12.9</v>
      </c>
      <c r="DA26" s="660"/>
      <c r="DB26" s="660"/>
      <c r="DC26" s="661"/>
      <c r="DD26" s="634">
        <v>10950228</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c r="B27" s="622" t="s">
        <v>280</v>
      </c>
      <c r="C27" s="623"/>
      <c r="D27" s="623"/>
      <c r="E27" s="623"/>
      <c r="F27" s="623"/>
      <c r="G27" s="623"/>
      <c r="H27" s="623"/>
      <c r="I27" s="623"/>
      <c r="J27" s="623"/>
      <c r="K27" s="623"/>
      <c r="L27" s="623"/>
      <c r="M27" s="623"/>
      <c r="N27" s="623"/>
      <c r="O27" s="623"/>
      <c r="P27" s="623"/>
      <c r="Q27" s="624"/>
      <c r="R27" s="625">
        <v>5464255</v>
      </c>
      <c r="S27" s="626"/>
      <c r="T27" s="626"/>
      <c r="U27" s="626"/>
      <c r="V27" s="626"/>
      <c r="W27" s="626"/>
      <c r="X27" s="626"/>
      <c r="Y27" s="627"/>
      <c r="Z27" s="628">
        <v>5.5</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47968863</v>
      </c>
      <c r="BH27" s="626"/>
      <c r="BI27" s="626"/>
      <c r="BJ27" s="626"/>
      <c r="BK27" s="626"/>
      <c r="BL27" s="626"/>
      <c r="BM27" s="626"/>
      <c r="BN27" s="627"/>
      <c r="BO27" s="628">
        <v>100</v>
      </c>
      <c r="BP27" s="628"/>
      <c r="BQ27" s="628"/>
      <c r="BR27" s="628"/>
      <c r="BS27" s="634">
        <v>428732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25690948</v>
      </c>
      <c r="CS27" s="657"/>
      <c r="CT27" s="657"/>
      <c r="CU27" s="657"/>
      <c r="CV27" s="657"/>
      <c r="CW27" s="657"/>
      <c r="CX27" s="657"/>
      <c r="CY27" s="658"/>
      <c r="CZ27" s="659">
        <v>27.1</v>
      </c>
      <c r="DA27" s="660"/>
      <c r="DB27" s="660"/>
      <c r="DC27" s="661"/>
      <c r="DD27" s="634">
        <v>8044272</v>
      </c>
      <c r="DE27" s="657"/>
      <c r="DF27" s="657"/>
      <c r="DG27" s="657"/>
      <c r="DH27" s="657"/>
      <c r="DI27" s="657"/>
      <c r="DJ27" s="657"/>
      <c r="DK27" s="658"/>
      <c r="DL27" s="634">
        <v>8043056</v>
      </c>
      <c r="DM27" s="657"/>
      <c r="DN27" s="657"/>
      <c r="DO27" s="657"/>
      <c r="DP27" s="657"/>
      <c r="DQ27" s="657"/>
      <c r="DR27" s="657"/>
      <c r="DS27" s="657"/>
      <c r="DT27" s="657"/>
      <c r="DU27" s="657"/>
      <c r="DV27" s="658"/>
      <c r="DW27" s="630">
        <v>13.6</v>
      </c>
      <c r="DX27" s="655"/>
      <c r="DY27" s="655"/>
      <c r="DZ27" s="655"/>
      <c r="EA27" s="655"/>
      <c r="EB27" s="655"/>
      <c r="EC27" s="656"/>
    </row>
    <row r="28" spans="2:133" ht="11.25" customHeight="1">
      <c r="B28" s="622" t="s">
        <v>283</v>
      </c>
      <c r="C28" s="623"/>
      <c r="D28" s="623"/>
      <c r="E28" s="623"/>
      <c r="F28" s="623"/>
      <c r="G28" s="623"/>
      <c r="H28" s="623"/>
      <c r="I28" s="623"/>
      <c r="J28" s="623"/>
      <c r="K28" s="623"/>
      <c r="L28" s="623"/>
      <c r="M28" s="623"/>
      <c r="N28" s="623"/>
      <c r="O28" s="623"/>
      <c r="P28" s="623"/>
      <c r="Q28" s="624"/>
      <c r="R28" s="625">
        <v>293824</v>
      </c>
      <c r="S28" s="626"/>
      <c r="T28" s="626"/>
      <c r="U28" s="626"/>
      <c r="V28" s="626"/>
      <c r="W28" s="626"/>
      <c r="X28" s="626"/>
      <c r="Y28" s="627"/>
      <c r="Z28" s="628">
        <v>0.3</v>
      </c>
      <c r="AA28" s="628"/>
      <c r="AB28" s="628"/>
      <c r="AC28" s="628"/>
      <c r="AD28" s="629">
        <v>52257</v>
      </c>
      <c r="AE28" s="629"/>
      <c r="AF28" s="629"/>
      <c r="AG28" s="629"/>
      <c r="AH28" s="629"/>
      <c r="AI28" s="629"/>
      <c r="AJ28" s="629"/>
      <c r="AK28" s="629"/>
      <c r="AL28" s="630">
        <v>0.1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7678219</v>
      </c>
      <c r="CS28" s="626"/>
      <c r="CT28" s="626"/>
      <c r="CU28" s="626"/>
      <c r="CV28" s="626"/>
      <c r="CW28" s="626"/>
      <c r="CX28" s="626"/>
      <c r="CY28" s="627"/>
      <c r="CZ28" s="659">
        <v>8.1</v>
      </c>
      <c r="DA28" s="660"/>
      <c r="DB28" s="660"/>
      <c r="DC28" s="661"/>
      <c r="DD28" s="634">
        <v>7668641</v>
      </c>
      <c r="DE28" s="626"/>
      <c r="DF28" s="626"/>
      <c r="DG28" s="626"/>
      <c r="DH28" s="626"/>
      <c r="DI28" s="626"/>
      <c r="DJ28" s="626"/>
      <c r="DK28" s="627"/>
      <c r="DL28" s="634">
        <v>7668641</v>
      </c>
      <c r="DM28" s="626"/>
      <c r="DN28" s="626"/>
      <c r="DO28" s="626"/>
      <c r="DP28" s="626"/>
      <c r="DQ28" s="626"/>
      <c r="DR28" s="626"/>
      <c r="DS28" s="626"/>
      <c r="DT28" s="626"/>
      <c r="DU28" s="626"/>
      <c r="DV28" s="627"/>
      <c r="DW28" s="630">
        <v>12.9</v>
      </c>
      <c r="DX28" s="655"/>
      <c r="DY28" s="655"/>
      <c r="DZ28" s="655"/>
      <c r="EA28" s="655"/>
      <c r="EB28" s="655"/>
      <c r="EC28" s="656"/>
    </row>
    <row r="29" spans="2:133" ht="11.25" customHeight="1">
      <c r="B29" s="622" t="s">
        <v>285</v>
      </c>
      <c r="C29" s="623"/>
      <c r="D29" s="623"/>
      <c r="E29" s="623"/>
      <c r="F29" s="623"/>
      <c r="G29" s="623"/>
      <c r="H29" s="623"/>
      <c r="I29" s="623"/>
      <c r="J29" s="623"/>
      <c r="K29" s="623"/>
      <c r="L29" s="623"/>
      <c r="M29" s="623"/>
      <c r="N29" s="623"/>
      <c r="O29" s="623"/>
      <c r="P29" s="623"/>
      <c r="Q29" s="624"/>
      <c r="R29" s="625">
        <v>15840</v>
      </c>
      <c r="S29" s="626"/>
      <c r="T29" s="626"/>
      <c r="U29" s="626"/>
      <c r="V29" s="626"/>
      <c r="W29" s="626"/>
      <c r="X29" s="626"/>
      <c r="Y29" s="627"/>
      <c r="Z29" s="628">
        <v>0</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289</v>
      </c>
      <c r="CG29" s="640"/>
      <c r="CH29" s="640"/>
      <c r="CI29" s="640"/>
      <c r="CJ29" s="640"/>
      <c r="CK29" s="640"/>
      <c r="CL29" s="640"/>
      <c r="CM29" s="640"/>
      <c r="CN29" s="640"/>
      <c r="CO29" s="640"/>
      <c r="CP29" s="640"/>
      <c r="CQ29" s="641"/>
      <c r="CR29" s="625">
        <v>7678219</v>
      </c>
      <c r="CS29" s="657"/>
      <c r="CT29" s="657"/>
      <c r="CU29" s="657"/>
      <c r="CV29" s="657"/>
      <c r="CW29" s="657"/>
      <c r="CX29" s="657"/>
      <c r="CY29" s="658"/>
      <c r="CZ29" s="659">
        <v>8.1</v>
      </c>
      <c r="DA29" s="660"/>
      <c r="DB29" s="660"/>
      <c r="DC29" s="661"/>
      <c r="DD29" s="634">
        <v>7668641</v>
      </c>
      <c r="DE29" s="657"/>
      <c r="DF29" s="657"/>
      <c r="DG29" s="657"/>
      <c r="DH29" s="657"/>
      <c r="DI29" s="657"/>
      <c r="DJ29" s="657"/>
      <c r="DK29" s="658"/>
      <c r="DL29" s="634">
        <v>7668641</v>
      </c>
      <c r="DM29" s="657"/>
      <c r="DN29" s="657"/>
      <c r="DO29" s="657"/>
      <c r="DP29" s="657"/>
      <c r="DQ29" s="657"/>
      <c r="DR29" s="657"/>
      <c r="DS29" s="657"/>
      <c r="DT29" s="657"/>
      <c r="DU29" s="657"/>
      <c r="DV29" s="658"/>
      <c r="DW29" s="630">
        <v>12.9</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1603000</v>
      </c>
      <c r="S30" s="626"/>
      <c r="T30" s="626"/>
      <c r="U30" s="626"/>
      <c r="V30" s="626"/>
      <c r="W30" s="626"/>
      <c r="X30" s="626"/>
      <c r="Y30" s="627"/>
      <c r="Z30" s="628">
        <v>1.6</v>
      </c>
      <c r="AA30" s="628"/>
      <c r="AB30" s="628"/>
      <c r="AC30" s="628"/>
      <c r="AD30" s="629" t="s">
        <v>111</v>
      </c>
      <c r="AE30" s="629"/>
      <c r="AF30" s="629"/>
      <c r="AG30" s="629"/>
      <c r="AH30" s="629"/>
      <c r="AI30" s="629"/>
      <c r="AJ30" s="629"/>
      <c r="AK30" s="629"/>
      <c r="AL30" s="630" t="s">
        <v>111</v>
      </c>
      <c r="AM30" s="631"/>
      <c r="AN30" s="631"/>
      <c r="AO30" s="632"/>
      <c r="AP30" s="671" t="s">
        <v>291</v>
      </c>
      <c r="AQ30" s="672"/>
      <c r="AR30" s="672"/>
      <c r="AS30" s="672"/>
      <c r="AT30" s="677" t="s">
        <v>292</v>
      </c>
      <c r="AU30" s="184"/>
      <c r="AV30" s="184"/>
      <c r="AW30" s="184"/>
      <c r="AX30" s="611" t="s">
        <v>170</v>
      </c>
      <c r="AY30" s="612"/>
      <c r="AZ30" s="612"/>
      <c r="BA30" s="612"/>
      <c r="BB30" s="612"/>
      <c r="BC30" s="612"/>
      <c r="BD30" s="612"/>
      <c r="BE30" s="612"/>
      <c r="BF30" s="613"/>
      <c r="BG30" s="683">
        <v>98.9</v>
      </c>
      <c r="BH30" s="684"/>
      <c r="BI30" s="684"/>
      <c r="BJ30" s="684"/>
      <c r="BK30" s="684"/>
      <c r="BL30" s="684"/>
      <c r="BM30" s="620">
        <v>97.2</v>
      </c>
      <c r="BN30" s="684"/>
      <c r="BO30" s="684"/>
      <c r="BP30" s="684"/>
      <c r="BQ30" s="685"/>
      <c r="BR30" s="683">
        <v>99</v>
      </c>
      <c r="BS30" s="684"/>
      <c r="BT30" s="684"/>
      <c r="BU30" s="684"/>
      <c r="BV30" s="684"/>
      <c r="BW30" s="684"/>
      <c r="BX30" s="620">
        <v>97.1</v>
      </c>
      <c r="BY30" s="684"/>
      <c r="BZ30" s="684"/>
      <c r="CA30" s="684"/>
      <c r="CB30" s="685"/>
      <c r="CD30" s="688"/>
      <c r="CE30" s="689"/>
      <c r="CF30" s="639" t="s">
        <v>293</v>
      </c>
      <c r="CG30" s="640"/>
      <c r="CH30" s="640"/>
      <c r="CI30" s="640"/>
      <c r="CJ30" s="640"/>
      <c r="CK30" s="640"/>
      <c r="CL30" s="640"/>
      <c r="CM30" s="640"/>
      <c r="CN30" s="640"/>
      <c r="CO30" s="640"/>
      <c r="CP30" s="640"/>
      <c r="CQ30" s="641"/>
      <c r="CR30" s="625">
        <v>7025222</v>
      </c>
      <c r="CS30" s="626"/>
      <c r="CT30" s="626"/>
      <c r="CU30" s="626"/>
      <c r="CV30" s="626"/>
      <c r="CW30" s="626"/>
      <c r="CX30" s="626"/>
      <c r="CY30" s="627"/>
      <c r="CZ30" s="659">
        <v>7.4</v>
      </c>
      <c r="DA30" s="660"/>
      <c r="DB30" s="660"/>
      <c r="DC30" s="661"/>
      <c r="DD30" s="634">
        <v>7015644</v>
      </c>
      <c r="DE30" s="626"/>
      <c r="DF30" s="626"/>
      <c r="DG30" s="626"/>
      <c r="DH30" s="626"/>
      <c r="DI30" s="626"/>
      <c r="DJ30" s="626"/>
      <c r="DK30" s="627"/>
      <c r="DL30" s="634">
        <v>7015644</v>
      </c>
      <c r="DM30" s="626"/>
      <c r="DN30" s="626"/>
      <c r="DO30" s="626"/>
      <c r="DP30" s="626"/>
      <c r="DQ30" s="626"/>
      <c r="DR30" s="626"/>
      <c r="DS30" s="626"/>
      <c r="DT30" s="626"/>
      <c r="DU30" s="626"/>
      <c r="DV30" s="627"/>
      <c r="DW30" s="630">
        <v>11.8</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5230494</v>
      </c>
      <c r="S31" s="626"/>
      <c r="T31" s="626"/>
      <c r="U31" s="626"/>
      <c r="V31" s="626"/>
      <c r="W31" s="626"/>
      <c r="X31" s="626"/>
      <c r="Y31" s="627"/>
      <c r="Z31" s="628">
        <v>5.3</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98.6</v>
      </c>
      <c r="BH31" s="657"/>
      <c r="BI31" s="657"/>
      <c r="BJ31" s="657"/>
      <c r="BK31" s="657"/>
      <c r="BL31" s="657"/>
      <c r="BM31" s="631">
        <v>96.3</v>
      </c>
      <c r="BN31" s="681"/>
      <c r="BO31" s="681"/>
      <c r="BP31" s="681"/>
      <c r="BQ31" s="682"/>
      <c r="BR31" s="680">
        <v>98.7</v>
      </c>
      <c r="BS31" s="657"/>
      <c r="BT31" s="657"/>
      <c r="BU31" s="657"/>
      <c r="BV31" s="657"/>
      <c r="BW31" s="657"/>
      <c r="BX31" s="631">
        <v>96.2</v>
      </c>
      <c r="BY31" s="681"/>
      <c r="BZ31" s="681"/>
      <c r="CA31" s="681"/>
      <c r="CB31" s="682"/>
      <c r="CD31" s="688"/>
      <c r="CE31" s="689"/>
      <c r="CF31" s="639" t="s">
        <v>297</v>
      </c>
      <c r="CG31" s="640"/>
      <c r="CH31" s="640"/>
      <c r="CI31" s="640"/>
      <c r="CJ31" s="640"/>
      <c r="CK31" s="640"/>
      <c r="CL31" s="640"/>
      <c r="CM31" s="640"/>
      <c r="CN31" s="640"/>
      <c r="CO31" s="640"/>
      <c r="CP31" s="640"/>
      <c r="CQ31" s="641"/>
      <c r="CR31" s="625">
        <v>652997</v>
      </c>
      <c r="CS31" s="657"/>
      <c r="CT31" s="657"/>
      <c r="CU31" s="657"/>
      <c r="CV31" s="657"/>
      <c r="CW31" s="657"/>
      <c r="CX31" s="657"/>
      <c r="CY31" s="658"/>
      <c r="CZ31" s="659">
        <v>0.7</v>
      </c>
      <c r="DA31" s="660"/>
      <c r="DB31" s="660"/>
      <c r="DC31" s="661"/>
      <c r="DD31" s="634">
        <v>652997</v>
      </c>
      <c r="DE31" s="657"/>
      <c r="DF31" s="657"/>
      <c r="DG31" s="657"/>
      <c r="DH31" s="657"/>
      <c r="DI31" s="657"/>
      <c r="DJ31" s="657"/>
      <c r="DK31" s="658"/>
      <c r="DL31" s="634">
        <v>652997</v>
      </c>
      <c r="DM31" s="657"/>
      <c r="DN31" s="657"/>
      <c r="DO31" s="657"/>
      <c r="DP31" s="657"/>
      <c r="DQ31" s="657"/>
      <c r="DR31" s="657"/>
      <c r="DS31" s="657"/>
      <c r="DT31" s="657"/>
      <c r="DU31" s="657"/>
      <c r="DV31" s="658"/>
      <c r="DW31" s="630">
        <v>1.1000000000000001</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2602038</v>
      </c>
      <c r="S32" s="626"/>
      <c r="T32" s="626"/>
      <c r="U32" s="626"/>
      <c r="V32" s="626"/>
      <c r="W32" s="626"/>
      <c r="X32" s="626"/>
      <c r="Y32" s="627"/>
      <c r="Z32" s="628">
        <v>2.6</v>
      </c>
      <c r="AA32" s="628"/>
      <c r="AB32" s="628"/>
      <c r="AC32" s="628"/>
      <c r="AD32" s="629">
        <v>60851</v>
      </c>
      <c r="AE32" s="629"/>
      <c r="AF32" s="629"/>
      <c r="AG32" s="629"/>
      <c r="AH32" s="629"/>
      <c r="AI32" s="629"/>
      <c r="AJ32" s="629"/>
      <c r="AK32" s="629"/>
      <c r="AL32" s="630">
        <v>0.1</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99.2</v>
      </c>
      <c r="BH32" s="693"/>
      <c r="BI32" s="693"/>
      <c r="BJ32" s="693"/>
      <c r="BK32" s="693"/>
      <c r="BL32" s="693"/>
      <c r="BM32" s="694">
        <v>98</v>
      </c>
      <c r="BN32" s="693"/>
      <c r="BO32" s="693"/>
      <c r="BP32" s="693"/>
      <c r="BQ32" s="695"/>
      <c r="BR32" s="692">
        <v>99.1</v>
      </c>
      <c r="BS32" s="693"/>
      <c r="BT32" s="693"/>
      <c r="BU32" s="693"/>
      <c r="BV32" s="693"/>
      <c r="BW32" s="693"/>
      <c r="BX32" s="694">
        <v>97.9</v>
      </c>
      <c r="BY32" s="693"/>
      <c r="BZ32" s="693"/>
      <c r="CA32" s="693"/>
      <c r="CB32" s="695"/>
      <c r="CD32" s="690"/>
      <c r="CE32" s="691"/>
      <c r="CF32" s="639" t="s">
        <v>300</v>
      </c>
      <c r="CG32" s="640"/>
      <c r="CH32" s="640"/>
      <c r="CI32" s="640"/>
      <c r="CJ32" s="640"/>
      <c r="CK32" s="640"/>
      <c r="CL32" s="640"/>
      <c r="CM32" s="640"/>
      <c r="CN32" s="640"/>
      <c r="CO32" s="640"/>
      <c r="CP32" s="640"/>
      <c r="CQ32" s="641"/>
      <c r="CR32" s="625" t="s">
        <v>111</v>
      </c>
      <c r="CS32" s="626"/>
      <c r="CT32" s="626"/>
      <c r="CU32" s="626"/>
      <c r="CV32" s="626"/>
      <c r="CW32" s="626"/>
      <c r="CX32" s="626"/>
      <c r="CY32" s="627"/>
      <c r="CZ32" s="659" t="s">
        <v>111</v>
      </c>
      <c r="DA32" s="660"/>
      <c r="DB32" s="660"/>
      <c r="DC32" s="661"/>
      <c r="DD32" s="634" t="s">
        <v>111</v>
      </c>
      <c r="DE32" s="626"/>
      <c r="DF32" s="626"/>
      <c r="DG32" s="626"/>
      <c r="DH32" s="626"/>
      <c r="DI32" s="626"/>
      <c r="DJ32" s="626"/>
      <c r="DK32" s="627"/>
      <c r="DL32" s="634" t="s">
        <v>111</v>
      </c>
      <c r="DM32" s="626"/>
      <c r="DN32" s="626"/>
      <c r="DO32" s="626"/>
      <c r="DP32" s="626"/>
      <c r="DQ32" s="626"/>
      <c r="DR32" s="626"/>
      <c r="DS32" s="626"/>
      <c r="DT32" s="626"/>
      <c r="DU32" s="626"/>
      <c r="DV32" s="627"/>
      <c r="DW32" s="630" t="s">
        <v>111</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7342300</v>
      </c>
      <c r="S33" s="626"/>
      <c r="T33" s="626"/>
      <c r="U33" s="626"/>
      <c r="V33" s="626"/>
      <c r="W33" s="626"/>
      <c r="X33" s="626"/>
      <c r="Y33" s="627"/>
      <c r="Z33" s="628">
        <v>7.4</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34804317</v>
      </c>
      <c r="CS33" s="657"/>
      <c r="CT33" s="657"/>
      <c r="CU33" s="657"/>
      <c r="CV33" s="657"/>
      <c r="CW33" s="657"/>
      <c r="CX33" s="657"/>
      <c r="CY33" s="658"/>
      <c r="CZ33" s="659">
        <v>36.799999999999997</v>
      </c>
      <c r="DA33" s="660"/>
      <c r="DB33" s="660"/>
      <c r="DC33" s="661"/>
      <c r="DD33" s="634">
        <v>29354774</v>
      </c>
      <c r="DE33" s="657"/>
      <c r="DF33" s="657"/>
      <c r="DG33" s="657"/>
      <c r="DH33" s="657"/>
      <c r="DI33" s="657"/>
      <c r="DJ33" s="657"/>
      <c r="DK33" s="658"/>
      <c r="DL33" s="634">
        <v>21246217</v>
      </c>
      <c r="DM33" s="657"/>
      <c r="DN33" s="657"/>
      <c r="DO33" s="657"/>
      <c r="DP33" s="657"/>
      <c r="DQ33" s="657"/>
      <c r="DR33" s="657"/>
      <c r="DS33" s="657"/>
      <c r="DT33" s="657"/>
      <c r="DU33" s="657"/>
      <c r="DV33" s="658"/>
      <c r="DW33" s="630">
        <v>35.9</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14412275</v>
      </c>
      <c r="CS34" s="626"/>
      <c r="CT34" s="626"/>
      <c r="CU34" s="626"/>
      <c r="CV34" s="626"/>
      <c r="CW34" s="626"/>
      <c r="CX34" s="626"/>
      <c r="CY34" s="627"/>
      <c r="CZ34" s="659">
        <v>15.2</v>
      </c>
      <c r="DA34" s="660"/>
      <c r="DB34" s="660"/>
      <c r="DC34" s="661"/>
      <c r="DD34" s="634">
        <v>11318934</v>
      </c>
      <c r="DE34" s="626"/>
      <c r="DF34" s="626"/>
      <c r="DG34" s="626"/>
      <c r="DH34" s="626"/>
      <c r="DI34" s="626"/>
      <c r="DJ34" s="626"/>
      <c r="DK34" s="627"/>
      <c r="DL34" s="634">
        <v>9610976</v>
      </c>
      <c r="DM34" s="626"/>
      <c r="DN34" s="626"/>
      <c r="DO34" s="626"/>
      <c r="DP34" s="626"/>
      <c r="DQ34" s="626"/>
      <c r="DR34" s="626"/>
      <c r="DS34" s="626"/>
      <c r="DT34" s="626"/>
      <c r="DU34" s="626"/>
      <c r="DV34" s="627"/>
      <c r="DW34" s="630">
        <v>16.2</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3968400</v>
      </c>
      <c r="S35" s="626"/>
      <c r="T35" s="626"/>
      <c r="U35" s="626"/>
      <c r="V35" s="626"/>
      <c r="W35" s="626"/>
      <c r="X35" s="626"/>
      <c r="Y35" s="627"/>
      <c r="Z35" s="628">
        <v>4</v>
      </c>
      <c r="AA35" s="628"/>
      <c r="AB35" s="628"/>
      <c r="AC35" s="628"/>
      <c r="AD35" s="629" t="s">
        <v>111</v>
      </c>
      <c r="AE35" s="629"/>
      <c r="AF35" s="629"/>
      <c r="AG35" s="629"/>
      <c r="AH35" s="629"/>
      <c r="AI35" s="629"/>
      <c r="AJ35" s="629"/>
      <c r="AK35" s="629"/>
      <c r="AL35" s="630" t="s">
        <v>111</v>
      </c>
      <c r="AM35" s="631"/>
      <c r="AN35" s="631"/>
      <c r="AO35" s="632"/>
      <c r="AP35" s="188"/>
      <c r="AQ35" s="636" t="s">
        <v>308</v>
      </c>
      <c r="AR35" s="637"/>
      <c r="AS35" s="637"/>
      <c r="AT35" s="637"/>
      <c r="AU35" s="637"/>
      <c r="AV35" s="637"/>
      <c r="AW35" s="637"/>
      <c r="AX35" s="637"/>
      <c r="AY35" s="638"/>
      <c r="AZ35" s="614">
        <v>12661939</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1981495</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473206</v>
      </c>
      <c r="CS35" s="657"/>
      <c r="CT35" s="657"/>
      <c r="CU35" s="657"/>
      <c r="CV35" s="657"/>
      <c r="CW35" s="657"/>
      <c r="CX35" s="657"/>
      <c r="CY35" s="658"/>
      <c r="CZ35" s="659">
        <v>0.5</v>
      </c>
      <c r="DA35" s="660"/>
      <c r="DB35" s="660"/>
      <c r="DC35" s="661"/>
      <c r="DD35" s="634">
        <v>467098</v>
      </c>
      <c r="DE35" s="657"/>
      <c r="DF35" s="657"/>
      <c r="DG35" s="657"/>
      <c r="DH35" s="657"/>
      <c r="DI35" s="657"/>
      <c r="DJ35" s="657"/>
      <c r="DK35" s="658"/>
      <c r="DL35" s="634">
        <v>467098</v>
      </c>
      <c r="DM35" s="657"/>
      <c r="DN35" s="657"/>
      <c r="DO35" s="657"/>
      <c r="DP35" s="657"/>
      <c r="DQ35" s="657"/>
      <c r="DR35" s="657"/>
      <c r="DS35" s="657"/>
      <c r="DT35" s="657"/>
      <c r="DU35" s="657"/>
      <c r="DV35" s="658"/>
      <c r="DW35" s="630">
        <v>0.8</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99531205</v>
      </c>
      <c r="S36" s="698"/>
      <c r="T36" s="698"/>
      <c r="U36" s="698"/>
      <c r="V36" s="698"/>
      <c r="W36" s="698"/>
      <c r="X36" s="698"/>
      <c r="Y36" s="699"/>
      <c r="Z36" s="700">
        <v>100</v>
      </c>
      <c r="AA36" s="700"/>
      <c r="AB36" s="700"/>
      <c r="AC36" s="700"/>
      <c r="AD36" s="701">
        <v>55267969</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2435000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56604</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5292210</v>
      </c>
      <c r="CS36" s="626"/>
      <c r="CT36" s="626"/>
      <c r="CU36" s="626"/>
      <c r="CV36" s="626"/>
      <c r="CW36" s="626"/>
      <c r="CX36" s="626"/>
      <c r="CY36" s="627"/>
      <c r="CZ36" s="659">
        <v>5.6</v>
      </c>
      <c r="DA36" s="660"/>
      <c r="DB36" s="660"/>
      <c r="DC36" s="661"/>
      <c r="DD36" s="634">
        <v>4605026</v>
      </c>
      <c r="DE36" s="626"/>
      <c r="DF36" s="626"/>
      <c r="DG36" s="626"/>
      <c r="DH36" s="626"/>
      <c r="DI36" s="626"/>
      <c r="DJ36" s="626"/>
      <c r="DK36" s="627"/>
      <c r="DL36" s="634">
        <v>3809460</v>
      </c>
      <c r="DM36" s="626"/>
      <c r="DN36" s="626"/>
      <c r="DO36" s="626"/>
      <c r="DP36" s="626"/>
      <c r="DQ36" s="626"/>
      <c r="DR36" s="626"/>
      <c r="DS36" s="626"/>
      <c r="DT36" s="626"/>
      <c r="DU36" s="626"/>
      <c r="DV36" s="627"/>
      <c r="DW36" s="630">
        <v>6.4</v>
      </c>
      <c r="DX36" s="655"/>
      <c r="DY36" s="655"/>
      <c r="DZ36" s="655"/>
      <c r="EA36" s="655"/>
      <c r="EB36" s="655"/>
      <c r="EC36" s="656"/>
    </row>
    <row r="37" spans="2:133" ht="11.25" customHeight="1">
      <c r="AQ37" s="704" t="s">
        <v>315</v>
      </c>
      <c r="AR37" s="705"/>
      <c r="AS37" s="705"/>
      <c r="AT37" s="705"/>
      <c r="AU37" s="705"/>
      <c r="AV37" s="705"/>
      <c r="AW37" s="705"/>
      <c r="AX37" s="705"/>
      <c r="AY37" s="706"/>
      <c r="AZ37" s="625">
        <v>1100000</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50787</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1034758</v>
      </c>
      <c r="CS37" s="657"/>
      <c r="CT37" s="657"/>
      <c r="CU37" s="657"/>
      <c r="CV37" s="657"/>
      <c r="CW37" s="657"/>
      <c r="CX37" s="657"/>
      <c r="CY37" s="658"/>
      <c r="CZ37" s="659">
        <v>1.1000000000000001</v>
      </c>
      <c r="DA37" s="660"/>
      <c r="DB37" s="660"/>
      <c r="DC37" s="661"/>
      <c r="DD37" s="634">
        <v>1034758</v>
      </c>
      <c r="DE37" s="657"/>
      <c r="DF37" s="657"/>
      <c r="DG37" s="657"/>
      <c r="DH37" s="657"/>
      <c r="DI37" s="657"/>
      <c r="DJ37" s="657"/>
      <c r="DK37" s="658"/>
      <c r="DL37" s="634">
        <v>788808</v>
      </c>
      <c r="DM37" s="657"/>
      <c r="DN37" s="657"/>
      <c r="DO37" s="657"/>
      <c r="DP37" s="657"/>
      <c r="DQ37" s="657"/>
      <c r="DR37" s="657"/>
      <c r="DS37" s="657"/>
      <c r="DT37" s="657"/>
      <c r="DU37" s="657"/>
      <c r="DV37" s="658"/>
      <c r="DW37" s="630">
        <v>1.3</v>
      </c>
      <c r="DX37" s="655"/>
      <c r="DY37" s="655"/>
      <c r="DZ37" s="655"/>
      <c r="EA37" s="655"/>
      <c r="EB37" s="655"/>
      <c r="EC37" s="656"/>
    </row>
    <row r="38" spans="2:133" ht="11.25" customHeight="1">
      <c r="AQ38" s="704" t="s">
        <v>318</v>
      </c>
      <c r="AR38" s="705"/>
      <c r="AS38" s="705"/>
      <c r="AT38" s="705"/>
      <c r="AU38" s="705"/>
      <c r="AV38" s="705"/>
      <c r="AW38" s="705"/>
      <c r="AX38" s="705"/>
      <c r="AY38" s="706"/>
      <c r="AZ38" s="625">
        <v>433758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82337</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11524864</v>
      </c>
      <c r="CS38" s="626"/>
      <c r="CT38" s="626"/>
      <c r="CU38" s="626"/>
      <c r="CV38" s="626"/>
      <c r="CW38" s="626"/>
      <c r="CX38" s="626"/>
      <c r="CY38" s="627"/>
      <c r="CZ38" s="659">
        <v>12.2</v>
      </c>
      <c r="DA38" s="660"/>
      <c r="DB38" s="660"/>
      <c r="DC38" s="661"/>
      <c r="DD38" s="634">
        <v>10091974</v>
      </c>
      <c r="DE38" s="626"/>
      <c r="DF38" s="626"/>
      <c r="DG38" s="626"/>
      <c r="DH38" s="626"/>
      <c r="DI38" s="626"/>
      <c r="DJ38" s="626"/>
      <c r="DK38" s="627"/>
      <c r="DL38" s="634">
        <v>7358683</v>
      </c>
      <c r="DM38" s="626"/>
      <c r="DN38" s="626"/>
      <c r="DO38" s="626"/>
      <c r="DP38" s="626"/>
      <c r="DQ38" s="626"/>
      <c r="DR38" s="626"/>
      <c r="DS38" s="626"/>
      <c r="DT38" s="626"/>
      <c r="DU38" s="626"/>
      <c r="DV38" s="627"/>
      <c r="DW38" s="630">
        <v>12.4</v>
      </c>
      <c r="DX38" s="655"/>
      <c r="DY38" s="655"/>
      <c r="DZ38" s="655"/>
      <c r="EA38" s="655"/>
      <c r="EB38" s="655"/>
      <c r="EC38" s="656"/>
    </row>
    <row r="39" spans="2:133" ht="11.25" customHeight="1">
      <c r="AQ39" s="704" t="s">
        <v>321</v>
      </c>
      <c r="AR39" s="705"/>
      <c r="AS39" s="705"/>
      <c r="AT39" s="705"/>
      <c r="AU39" s="705"/>
      <c r="AV39" s="705"/>
      <c r="AW39" s="705"/>
      <c r="AX39" s="705"/>
      <c r="AY39" s="706"/>
      <c r="AZ39" s="625">
        <v>37075</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98</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2835736</v>
      </c>
      <c r="CS39" s="657"/>
      <c r="CT39" s="657"/>
      <c r="CU39" s="657"/>
      <c r="CV39" s="657"/>
      <c r="CW39" s="657"/>
      <c r="CX39" s="657"/>
      <c r="CY39" s="658"/>
      <c r="CZ39" s="659">
        <v>3</v>
      </c>
      <c r="DA39" s="660"/>
      <c r="DB39" s="660"/>
      <c r="DC39" s="661"/>
      <c r="DD39" s="634">
        <v>2820310</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3524303</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93</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266026</v>
      </c>
      <c r="CS40" s="626"/>
      <c r="CT40" s="626"/>
      <c r="CU40" s="626"/>
      <c r="CV40" s="626"/>
      <c r="CW40" s="626"/>
      <c r="CX40" s="626"/>
      <c r="CY40" s="627"/>
      <c r="CZ40" s="659">
        <v>0.3</v>
      </c>
      <c r="DA40" s="660"/>
      <c r="DB40" s="660"/>
      <c r="DC40" s="661"/>
      <c r="DD40" s="634">
        <v>51432</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5131803</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283</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8991039</v>
      </c>
      <c r="CS42" s="626"/>
      <c r="CT42" s="626"/>
      <c r="CU42" s="626"/>
      <c r="CV42" s="626"/>
      <c r="CW42" s="626"/>
      <c r="CX42" s="626"/>
      <c r="CY42" s="627"/>
      <c r="CZ42" s="659">
        <v>9.5</v>
      </c>
      <c r="DA42" s="708"/>
      <c r="DB42" s="708"/>
      <c r="DC42" s="709"/>
      <c r="DD42" s="634">
        <v>3761534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216636</v>
      </c>
      <c r="CS43" s="657"/>
      <c r="CT43" s="657"/>
      <c r="CU43" s="657"/>
      <c r="CV43" s="657"/>
      <c r="CW43" s="657"/>
      <c r="CX43" s="657"/>
      <c r="CY43" s="658"/>
      <c r="CZ43" s="659">
        <v>0.2</v>
      </c>
      <c r="DA43" s="660"/>
      <c r="DB43" s="660"/>
      <c r="DC43" s="661"/>
      <c r="DD43" s="634">
        <v>216636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288</v>
      </c>
      <c r="CE44" s="732"/>
      <c r="CF44" s="622" t="s">
        <v>338</v>
      </c>
      <c r="CG44" s="623"/>
      <c r="CH44" s="623"/>
      <c r="CI44" s="623"/>
      <c r="CJ44" s="623"/>
      <c r="CK44" s="623"/>
      <c r="CL44" s="623"/>
      <c r="CM44" s="623"/>
      <c r="CN44" s="623"/>
      <c r="CO44" s="623"/>
      <c r="CP44" s="623"/>
      <c r="CQ44" s="624"/>
      <c r="CR44" s="625">
        <v>8991039</v>
      </c>
      <c r="CS44" s="626"/>
      <c r="CT44" s="626"/>
      <c r="CU44" s="626"/>
      <c r="CV44" s="626"/>
      <c r="CW44" s="626"/>
      <c r="CX44" s="626"/>
      <c r="CY44" s="627"/>
      <c r="CZ44" s="659">
        <v>9.5</v>
      </c>
      <c r="DA44" s="708"/>
      <c r="DB44" s="708"/>
      <c r="DC44" s="709"/>
      <c r="DD44" s="634">
        <v>3761534</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3024495</v>
      </c>
      <c r="CS45" s="657"/>
      <c r="CT45" s="657"/>
      <c r="CU45" s="657"/>
      <c r="CV45" s="657"/>
      <c r="CW45" s="657"/>
      <c r="CX45" s="657"/>
      <c r="CY45" s="658"/>
      <c r="CZ45" s="659">
        <v>3.2</v>
      </c>
      <c r="DA45" s="660"/>
      <c r="DB45" s="660"/>
      <c r="DC45" s="661"/>
      <c r="DD45" s="634">
        <v>226832</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5875151</v>
      </c>
      <c r="CS46" s="626"/>
      <c r="CT46" s="626"/>
      <c r="CU46" s="626"/>
      <c r="CV46" s="626"/>
      <c r="CW46" s="626"/>
      <c r="CX46" s="626"/>
      <c r="CY46" s="627"/>
      <c r="CZ46" s="659">
        <v>6.2</v>
      </c>
      <c r="DA46" s="708"/>
      <c r="DB46" s="708"/>
      <c r="DC46" s="709"/>
      <c r="DD46" s="634">
        <v>3525409</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94700840</v>
      </c>
      <c r="CS49" s="693"/>
      <c r="CT49" s="693"/>
      <c r="CU49" s="693"/>
      <c r="CV49" s="693"/>
      <c r="CW49" s="693"/>
      <c r="CX49" s="693"/>
      <c r="CY49" s="720"/>
      <c r="CZ49" s="721">
        <v>100</v>
      </c>
      <c r="DA49" s="722"/>
      <c r="DB49" s="722"/>
      <c r="DC49" s="723"/>
      <c r="DD49" s="724">
        <v>64732001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CM7" sqref="CM7:CQ7"/>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97762</v>
      </c>
      <c r="R7" s="755"/>
      <c r="S7" s="755"/>
      <c r="T7" s="755"/>
      <c r="U7" s="755"/>
      <c r="V7" s="755">
        <v>93002</v>
      </c>
      <c r="W7" s="755"/>
      <c r="X7" s="755"/>
      <c r="Y7" s="755"/>
      <c r="Z7" s="755"/>
      <c r="AA7" s="755">
        <v>4760</v>
      </c>
      <c r="AB7" s="755"/>
      <c r="AC7" s="755"/>
      <c r="AD7" s="755"/>
      <c r="AE7" s="756"/>
      <c r="AF7" s="757">
        <v>4695</v>
      </c>
      <c r="AG7" s="758"/>
      <c r="AH7" s="758"/>
      <c r="AI7" s="758"/>
      <c r="AJ7" s="759"/>
      <c r="AK7" s="794">
        <v>1604</v>
      </c>
      <c r="AL7" s="795"/>
      <c r="AM7" s="795"/>
      <c r="AN7" s="795"/>
      <c r="AO7" s="795"/>
      <c r="AP7" s="795">
        <v>68689</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557</v>
      </c>
      <c r="BT7" s="799"/>
      <c r="BU7" s="799"/>
      <c r="BV7" s="799"/>
      <c r="BW7" s="799"/>
      <c r="BX7" s="799"/>
      <c r="BY7" s="799"/>
      <c r="BZ7" s="799"/>
      <c r="CA7" s="799"/>
      <c r="CB7" s="799"/>
      <c r="CC7" s="799"/>
      <c r="CD7" s="799"/>
      <c r="CE7" s="799"/>
      <c r="CF7" s="799"/>
      <c r="CG7" s="800"/>
      <c r="CH7" s="791">
        <v>13</v>
      </c>
      <c r="CI7" s="792"/>
      <c r="CJ7" s="792"/>
      <c r="CK7" s="792"/>
      <c r="CL7" s="793"/>
      <c r="CM7" s="791">
        <v>266</v>
      </c>
      <c r="CN7" s="792"/>
      <c r="CO7" s="792"/>
      <c r="CP7" s="792"/>
      <c r="CQ7" s="793"/>
      <c r="CR7" s="791">
        <v>39</v>
      </c>
      <c r="CS7" s="792"/>
      <c r="CT7" s="792"/>
      <c r="CU7" s="792"/>
      <c r="CV7" s="793"/>
      <c r="CW7" s="791" t="s">
        <v>556</v>
      </c>
      <c r="CX7" s="792"/>
      <c r="CY7" s="792"/>
      <c r="CZ7" s="792"/>
      <c r="DA7" s="793"/>
      <c r="DB7" s="791" t="s">
        <v>556</v>
      </c>
      <c r="DC7" s="792"/>
      <c r="DD7" s="792"/>
      <c r="DE7" s="792"/>
      <c r="DF7" s="793"/>
      <c r="DG7" s="791" t="s">
        <v>556</v>
      </c>
      <c r="DH7" s="792"/>
      <c r="DI7" s="792"/>
      <c r="DJ7" s="792"/>
      <c r="DK7" s="793"/>
      <c r="DL7" s="791" t="s">
        <v>556</v>
      </c>
      <c r="DM7" s="792"/>
      <c r="DN7" s="792"/>
      <c r="DO7" s="792"/>
      <c r="DP7" s="793"/>
      <c r="DQ7" s="791" t="s">
        <v>556</v>
      </c>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786</v>
      </c>
      <c r="R8" s="779"/>
      <c r="S8" s="779"/>
      <c r="T8" s="779"/>
      <c r="U8" s="779"/>
      <c r="V8" s="779">
        <v>786</v>
      </c>
      <c r="W8" s="779"/>
      <c r="X8" s="779"/>
      <c r="Y8" s="779"/>
      <c r="Z8" s="779"/>
      <c r="AA8" s="779">
        <v>0</v>
      </c>
      <c r="AB8" s="779"/>
      <c r="AC8" s="779"/>
      <c r="AD8" s="779"/>
      <c r="AE8" s="780"/>
      <c r="AF8" s="781" t="s">
        <v>111</v>
      </c>
      <c r="AG8" s="782"/>
      <c r="AH8" s="782"/>
      <c r="AI8" s="782"/>
      <c r="AJ8" s="783"/>
      <c r="AK8" s="784">
        <v>12</v>
      </c>
      <c r="AL8" s="785"/>
      <c r="AM8" s="785"/>
      <c r="AN8" s="785"/>
      <c r="AO8" s="785"/>
      <c r="AP8" s="785">
        <v>2099</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558</v>
      </c>
      <c r="BT8" s="789"/>
      <c r="BU8" s="789"/>
      <c r="BV8" s="789"/>
      <c r="BW8" s="789"/>
      <c r="BX8" s="789"/>
      <c r="BY8" s="789"/>
      <c r="BZ8" s="789"/>
      <c r="CA8" s="789"/>
      <c r="CB8" s="789"/>
      <c r="CC8" s="789"/>
      <c r="CD8" s="789"/>
      <c r="CE8" s="789"/>
      <c r="CF8" s="789"/>
      <c r="CG8" s="790"/>
      <c r="CH8" s="801">
        <v>72</v>
      </c>
      <c r="CI8" s="802"/>
      <c r="CJ8" s="802"/>
      <c r="CK8" s="802"/>
      <c r="CL8" s="803"/>
      <c r="CM8" s="801">
        <v>3553</v>
      </c>
      <c r="CN8" s="802"/>
      <c r="CO8" s="802"/>
      <c r="CP8" s="802"/>
      <c r="CQ8" s="803"/>
      <c r="CR8" s="801">
        <v>41</v>
      </c>
      <c r="CS8" s="802"/>
      <c r="CT8" s="802"/>
      <c r="CU8" s="802"/>
      <c r="CV8" s="803"/>
      <c r="CW8" s="801" t="s">
        <v>556</v>
      </c>
      <c r="CX8" s="802"/>
      <c r="CY8" s="802"/>
      <c r="CZ8" s="802"/>
      <c r="DA8" s="803"/>
      <c r="DB8" s="801" t="s">
        <v>556</v>
      </c>
      <c r="DC8" s="802"/>
      <c r="DD8" s="802"/>
      <c r="DE8" s="802"/>
      <c r="DF8" s="803"/>
      <c r="DG8" s="801" t="s">
        <v>556</v>
      </c>
      <c r="DH8" s="802"/>
      <c r="DI8" s="802"/>
      <c r="DJ8" s="802"/>
      <c r="DK8" s="803"/>
      <c r="DL8" s="801" t="s">
        <v>556</v>
      </c>
      <c r="DM8" s="802"/>
      <c r="DN8" s="802"/>
      <c r="DO8" s="802"/>
      <c r="DP8" s="803"/>
      <c r="DQ8" s="801" t="s">
        <v>556</v>
      </c>
      <c r="DR8" s="802"/>
      <c r="DS8" s="802"/>
      <c r="DT8" s="802"/>
      <c r="DU8" s="803"/>
      <c r="DV8" s="804"/>
      <c r="DW8" s="805"/>
      <c r="DX8" s="805"/>
      <c r="DY8" s="805"/>
      <c r="DZ8" s="806"/>
      <c r="EA8" s="207"/>
    </row>
    <row r="9" spans="1:131" s="208" customFormat="1" ht="26.25" customHeight="1">
      <c r="A9" s="214">
        <v>3</v>
      </c>
      <c r="B9" s="775" t="s">
        <v>368</v>
      </c>
      <c r="C9" s="776"/>
      <c r="D9" s="776"/>
      <c r="E9" s="776"/>
      <c r="F9" s="776"/>
      <c r="G9" s="776"/>
      <c r="H9" s="776"/>
      <c r="I9" s="776"/>
      <c r="J9" s="776"/>
      <c r="K9" s="776"/>
      <c r="L9" s="776"/>
      <c r="M9" s="776"/>
      <c r="N9" s="776"/>
      <c r="O9" s="776"/>
      <c r="P9" s="777"/>
      <c r="Q9" s="778">
        <v>2097</v>
      </c>
      <c r="R9" s="779"/>
      <c r="S9" s="779"/>
      <c r="T9" s="779"/>
      <c r="U9" s="779"/>
      <c r="V9" s="779">
        <v>1957</v>
      </c>
      <c r="W9" s="779"/>
      <c r="X9" s="779"/>
      <c r="Y9" s="779"/>
      <c r="Z9" s="779"/>
      <c r="AA9" s="779">
        <v>141</v>
      </c>
      <c r="AB9" s="779"/>
      <c r="AC9" s="779"/>
      <c r="AD9" s="779"/>
      <c r="AE9" s="780"/>
      <c r="AF9" s="781">
        <v>128</v>
      </c>
      <c r="AG9" s="782"/>
      <c r="AH9" s="782"/>
      <c r="AI9" s="782"/>
      <c r="AJ9" s="783"/>
      <c r="AK9" s="784">
        <v>636</v>
      </c>
      <c r="AL9" s="785"/>
      <c r="AM9" s="785"/>
      <c r="AN9" s="785"/>
      <c r="AO9" s="785"/>
      <c r="AP9" s="785">
        <v>4973</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t="s">
        <v>562</v>
      </c>
      <c r="BS9" s="788" t="s">
        <v>559</v>
      </c>
      <c r="BT9" s="789"/>
      <c r="BU9" s="789"/>
      <c r="BV9" s="789"/>
      <c r="BW9" s="789"/>
      <c r="BX9" s="789"/>
      <c r="BY9" s="789"/>
      <c r="BZ9" s="789"/>
      <c r="CA9" s="789"/>
      <c r="CB9" s="789"/>
      <c r="CC9" s="789"/>
      <c r="CD9" s="789"/>
      <c r="CE9" s="789"/>
      <c r="CF9" s="789"/>
      <c r="CG9" s="790"/>
      <c r="CH9" s="801">
        <v>14</v>
      </c>
      <c r="CI9" s="802"/>
      <c r="CJ9" s="802"/>
      <c r="CK9" s="802"/>
      <c r="CL9" s="803"/>
      <c r="CM9" s="801">
        <v>1144</v>
      </c>
      <c r="CN9" s="802"/>
      <c r="CO9" s="802"/>
      <c r="CP9" s="802"/>
      <c r="CQ9" s="803"/>
      <c r="CR9" s="801">
        <v>5</v>
      </c>
      <c r="CS9" s="802"/>
      <c r="CT9" s="802"/>
      <c r="CU9" s="802"/>
      <c r="CV9" s="803"/>
      <c r="CW9" s="801">
        <v>7</v>
      </c>
      <c r="CX9" s="802"/>
      <c r="CY9" s="802"/>
      <c r="CZ9" s="802"/>
      <c r="DA9" s="803"/>
      <c r="DB9" s="801" t="s">
        <v>556</v>
      </c>
      <c r="DC9" s="802"/>
      <c r="DD9" s="802"/>
      <c r="DE9" s="802"/>
      <c r="DF9" s="803"/>
      <c r="DG9" s="801">
        <v>10869</v>
      </c>
      <c r="DH9" s="802"/>
      <c r="DI9" s="802"/>
      <c r="DJ9" s="802"/>
      <c r="DK9" s="803"/>
      <c r="DL9" s="801" t="s">
        <v>556</v>
      </c>
      <c r="DM9" s="802"/>
      <c r="DN9" s="802"/>
      <c r="DO9" s="802"/>
      <c r="DP9" s="803"/>
      <c r="DQ9" s="801">
        <v>6316</v>
      </c>
      <c r="DR9" s="802"/>
      <c r="DS9" s="802"/>
      <c r="DT9" s="802"/>
      <c r="DU9" s="803"/>
      <c r="DV9" s="804"/>
      <c r="DW9" s="805"/>
      <c r="DX9" s="805"/>
      <c r="DY9" s="805"/>
      <c r="DZ9" s="806"/>
      <c r="EA9" s="207"/>
    </row>
    <row r="10" spans="1:131" s="208" customFormat="1" ht="26.25" customHeight="1">
      <c r="A10" s="214">
        <v>4</v>
      </c>
      <c r="B10" s="775" t="s">
        <v>369</v>
      </c>
      <c r="C10" s="776"/>
      <c r="D10" s="776"/>
      <c r="E10" s="776"/>
      <c r="F10" s="776"/>
      <c r="G10" s="776"/>
      <c r="H10" s="776"/>
      <c r="I10" s="776"/>
      <c r="J10" s="776"/>
      <c r="K10" s="776"/>
      <c r="L10" s="776"/>
      <c r="M10" s="776"/>
      <c r="N10" s="776"/>
      <c r="O10" s="776"/>
      <c r="P10" s="777"/>
      <c r="Q10" s="778">
        <v>80</v>
      </c>
      <c r="R10" s="779"/>
      <c r="S10" s="779"/>
      <c r="T10" s="779"/>
      <c r="U10" s="779"/>
      <c r="V10" s="779">
        <v>22</v>
      </c>
      <c r="W10" s="779"/>
      <c r="X10" s="779"/>
      <c r="Y10" s="779"/>
      <c r="Z10" s="779"/>
      <c r="AA10" s="779">
        <v>57</v>
      </c>
      <c r="AB10" s="779"/>
      <c r="AC10" s="779"/>
      <c r="AD10" s="779"/>
      <c r="AE10" s="780"/>
      <c r="AF10" s="781" t="s">
        <v>111</v>
      </c>
      <c r="AG10" s="782"/>
      <c r="AH10" s="782"/>
      <c r="AI10" s="782"/>
      <c r="AJ10" s="783"/>
      <c r="AK10" s="784">
        <v>0</v>
      </c>
      <c r="AL10" s="785"/>
      <c r="AM10" s="785"/>
      <c r="AN10" s="785"/>
      <c r="AO10" s="785"/>
      <c r="AP10" s="785">
        <v>20</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t="s">
        <v>562</v>
      </c>
      <c r="BS10" s="788" t="s">
        <v>560</v>
      </c>
      <c r="BT10" s="789"/>
      <c r="BU10" s="789"/>
      <c r="BV10" s="789"/>
      <c r="BW10" s="789"/>
      <c r="BX10" s="789"/>
      <c r="BY10" s="789"/>
      <c r="BZ10" s="789"/>
      <c r="CA10" s="789"/>
      <c r="CB10" s="789"/>
      <c r="CC10" s="789"/>
      <c r="CD10" s="789"/>
      <c r="CE10" s="789"/>
      <c r="CF10" s="789"/>
      <c r="CG10" s="790"/>
      <c r="CH10" s="801">
        <v>9</v>
      </c>
      <c r="CI10" s="802"/>
      <c r="CJ10" s="802"/>
      <c r="CK10" s="802"/>
      <c r="CL10" s="803"/>
      <c r="CM10" s="801">
        <v>185</v>
      </c>
      <c r="CN10" s="802"/>
      <c r="CO10" s="802"/>
      <c r="CP10" s="802"/>
      <c r="CQ10" s="803"/>
      <c r="CR10" s="801">
        <v>159</v>
      </c>
      <c r="CS10" s="802"/>
      <c r="CT10" s="802"/>
      <c r="CU10" s="802"/>
      <c r="CV10" s="803"/>
      <c r="CW10" s="801" t="s">
        <v>556</v>
      </c>
      <c r="CX10" s="802"/>
      <c r="CY10" s="802"/>
      <c r="CZ10" s="802"/>
      <c r="DA10" s="803"/>
      <c r="DB10" s="801" t="s">
        <v>556</v>
      </c>
      <c r="DC10" s="802"/>
      <c r="DD10" s="802"/>
      <c r="DE10" s="802"/>
      <c r="DF10" s="803"/>
      <c r="DG10" s="801" t="s">
        <v>556</v>
      </c>
      <c r="DH10" s="802"/>
      <c r="DI10" s="802"/>
      <c r="DJ10" s="802"/>
      <c r="DK10" s="803"/>
      <c r="DL10" s="801">
        <v>17</v>
      </c>
      <c r="DM10" s="802"/>
      <c r="DN10" s="802"/>
      <c r="DO10" s="802"/>
      <c r="DP10" s="803"/>
      <c r="DQ10" s="801">
        <v>2</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t="s">
        <v>561</v>
      </c>
      <c r="BT11" s="789"/>
      <c r="BU11" s="789"/>
      <c r="BV11" s="789"/>
      <c r="BW11" s="789"/>
      <c r="BX11" s="789"/>
      <c r="BY11" s="789"/>
      <c r="BZ11" s="789"/>
      <c r="CA11" s="789"/>
      <c r="CB11" s="789"/>
      <c r="CC11" s="789"/>
      <c r="CD11" s="789"/>
      <c r="CE11" s="789"/>
      <c r="CF11" s="789"/>
      <c r="CG11" s="790"/>
      <c r="CH11" s="801">
        <v>35</v>
      </c>
      <c r="CI11" s="802"/>
      <c r="CJ11" s="802"/>
      <c r="CK11" s="802"/>
      <c r="CL11" s="803"/>
      <c r="CM11" s="801">
        <v>302</v>
      </c>
      <c r="CN11" s="802"/>
      <c r="CO11" s="802"/>
      <c r="CP11" s="802"/>
      <c r="CQ11" s="803"/>
      <c r="CR11" s="801">
        <v>10</v>
      </c>
      <c r="CS11" s="802"/>
      <c r="CT11" s="802"/>
      <c r="CU11" s="802"/>
      <c r="CV11" s="803"/>
      <c r="CW11" s="801" t="s">
        <v>556</v>
      </c>
      <c r="CX11" s="802"/>
      <c r="CY11" s="802"/>
      <c r="CZ11" s="802"/>
      <c r="DA11" s="803"/>
      <c r="DB11" s="801">
        <v>172</v>
      </c>
      <c r="DC11" s="802"/>
      <c r="DD11" s="802"/>
      <c r="DE11" s="802"/>
      <c r="DF11" s="803"/>
      <c r="DG11" s="801" t="s">
        <v>556</v>
      </c>
      <c r="DH11" s="802"/>
      <c r="DI11" s="802"/>
      <c r="DJ11" s="802"/>
      <c r="DK11" s="803"/>
      <c r="DL11" s="801" t="s">
        <v>556</v>
      </c>
      <c r="DM11" s="802"/>
      <c r="DN11" s="802"/>
      <c r="DO11" s="802"/>
      <c r="DP11" s="803"/>
      <c r="DQ11" s="801" t="s">
        <v>556</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370</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371</v>
      </c>
      <c r="B23" s="810" t="s">
        <v>372</v>
      </c>
      <c r="C23" s="811"/>
      <c r="D23" s="811"/>
      <c r="E23" s="811"/>
      <c r="F23" s="811"/>
      <c r="G23" s="811"/>
      <c r="H23" s="811"/>
      <c r="I23" s="811"/>
      <c r="J23" s="811"/>
      <c r="K23" s="811"/>
      <c r="L23" s="811"/>
      <c r="M23" s="811"/>
      <c r="N23" s="811"/>
      <c r="O23" s="811"/>
      <c r="P23" s="812"/>
      <c r="Q23" s="813">
        <v>100077</v>
      </c>
      <c r="R23" s="814"/>
      <c r="S23" s="814"/>
      <c r="T23" s="814"/>
      <c r="U23" s="814"/>
      <c r="V23" s="814">
        <v>95119</v>
      </c>
      <c r="W23" s="814"/>
      <c r="X23" s="814"/>
      <c r="Y23" s="814"/>
      <c r="Z23" s="814"/>
      <c r="AA23" s="814">
        <v>4958</v>
      </c>
      <c r="AB23" s="814"/>
      <c r="AC23" s="814"/>
      <c r="AD23" s="814"/>
      <c r="AE23" s="815"/>
      <c r="AF23" s="816">
        <v>4823</v>
      </c>
      <c r="AG23" s="814"/>
      <c r="AH23" s="814"/>
      <c r="AI23" s="814"/>
      <c r="AJ23" s="817"/>
      <c r="AK23" s="818"/>
      <c r="AL23" s="819"/>
      <c r="AM23" s="819"/>
      <c r="AN23" s="819"/>
      <c r="AO23" s="819"/>
      <c r="AP23" s="814">
        <v>75782</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383</v>
      </c>
      <c r="C28" s="752"/>
      <c r="D28" s="752"/>
      <c r="E28" s="752"/>
      <c r="F28" s="752"/>
      <c r="G28" s="752"/>
      <c r="H28" s="752"/>
      <c r="I28" s="752"/>
      <c r="J28" s="752"/>
      <c r="K28" s="752"/>
      <c r="L28" s="752"/>
      <c r="M28" s="752"/>
      <c r="N28" s="752"/>
      <c r="O28" s="752"/>
      <c r="P28" s="753"/>
      <c r="Q28" s="842">
        <v>41897</v>
      </c>
      <c r="R28" s="843"/>
      <c r="S28" s="843"/>
      <c r="T28" s="843"/>
      <c r="U28" s="843"/>
      <c r="V28" s="843">
        <v>39916</v>
      </c>
      <c r="W28" s="843"/>
      <c r="X28" s="843"/>
      <c r="Y28" s="843"/>
      <c r="Z28" s="843"/>
      <c r="AA28" s="843">
        <v>1981</v>
      </c>
      <c r="AB28" s="843"/>
      <c r="AC28" s="843"/>
      <c r="AD28" s="843"/>
      <c r="AE28" s="844"/>
      <c r="AF28" s="845">
        <v>1981</v>
      </c>
      <c r="AG28" s="843"/>
      <c r="AH28" s="843"/>
      <c r="AI28" s="843"/>
      <c r="AJ28" s="846"/>
      <c r="AK28" s="847">
        <v>3524</v>
      </c>
      <c r="AL28" s="838"/>
      <c r="AM28" s="838"/>
      <c r="AN28" s="838"/>
      <c r="AO28" s="838"/>
      <c r="AP28" s="838" t="s">
        <v>541</v>
      </c>
      <c r="AQ28" s="838"/>
      <c r="AR28" s="838"/>
      <c r="AS28" s="838"/>
      <c r="AT28" s="838"/>
      <c r="AU28" s="838" t="s">
        <v>542</v>
      </c>
      <c r="AV28" s="838"/>
      <c r="AW28" s="838"/>
      <c r="AX28" s="838"/>
      <c r="AY28" s="838"/>
      <c r="AZ28" s="839" t="s">
        <v>541</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384</v>
      </c>
      <c r="C29" s="776"/>
      <c r="D29" s="776"/>
      <c r="E29" s="776"/>
      <c r="F29" s="776"/>
      <c r="G29" s="776"/>
      <c r="H29" s="776"/>
      <c r="I29" s="776"/>
      <c r="J29" s="776"/>
      <c r="K29" s="776"/>
      <c r="L29" s="776"/>
      <c r="M29" s="776"/>
      <c r="N29" s="776"/>
      <c r="O29" s="776"/>
      <c r="P29" s="777"/>
      <c r="Q29" s="778">
        <v>3190</v>
      </c>
      <c r="R29" s="779"/>
      <c r="S29" s="779"/>
      <c r="T29" s="779"/>
      <c r="U29" s="779"/>
      <c r="V29" s="779">
        <v>3144</v>
      </c>
      <c r="W29" s="779"/>
      <c r="X29" s="779"/>
      <c r="Y29" s="779"/>
      <c r="Z29" s="779"/>
      <c r="AA29" s="779">
        <v>45</v>
      </c>
      <c r="AB29" s="779"/>
      <c r="AC29" s="779"/>
      <c r="AD29" s="779"/>
      <c r="AE29" s="780"/>
      <c r="AF29" s="781">
        <v>45</v>
      </c>
      <c r="AG29" s="782"/>
      <c r="AH29" s="782"/>
      <c r="AI29" s="782"/>
      <c r="AJ29" s="783"/>
      <c r="AK29" s="850">
        <v>550</v>
      </c>
      <c r="AL29" s="851"/>
      <c r="AM29" s="851"/>
      <c r="AN29" s="851"/>
      <c r="AO29" s="851"/>
      <c r="AP29" s="851" t="s">
        <v>540</v>
      </c>
      <c r="AQ29" s="851"/>
      <c r="AR29" s="851"/>
      <c r="AS29" s="851"/>
      <c r="AT29" s="851"/>
      <c r="AU29" s="851" t="s">
        <v>541</v>
      </c>
      <c r="AV29" s="851"/>
      <c r="AW29" s="851"/>
      <c r="AX29" s="851"/>
      <c r="AY29" s="851"/>
      <c r="AZ29" s="852" t="s">
        <v>541</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385</v>
      </c>
      <c r="C30" s="776"/>
      <c r="D30" s="776"/>
      <c r="E30" s="776"/>
      <c r="F30" s="776"/>
      <c r="G30" s="776"/>
      <c r="H30" s="776"/>
      <c r="I30" s="776"/>
      <c r="J30" s="776"/>
      <c r="K30" s="776"/>
      <c r="L30" s="776"/>
      <c r="M30" s="776"/>
      <c r="N30" s="776"/>
      <c r="O30" s="776"/>
      <c r="P30" s="777"/>
      <c r="Q30" s="778">
        <v>17836</v>
      </c>
      <c r="R30" s="779"/>
      <c r="S30" s="779"/>
      <c r="T30" s="779"/>
      <c r="U30" s="779"/>
      <c r="V30" s="779">
        <v>16753</v>
      </c>
      <c r="W30" s="779"/>
      <c r="X30" s="779"/>
      <c r="Y30" s="779"/>
      <c r="Z30" s="779"/>
      <c r="AA30" s="779">
        <v>1083</v>
      </c>
      <c r="AB30" s="779"/>
      <c r="AC30" s="779"/>
      <c r="AD30" s="779"/>
      <c r="AE30" s="780"/>
      <c r="AF30" s="781">
        <v>1083</v>
      </c>
      <c r="AG30" s="782"/>
      <c r="AH30" s="782"/>
      <c r="AI30" s="782"/>
      <c r="AJ30" s="783"/>
      <c r="AK30" s="850">
        <v>2394</v>
      </c>
      <c r="AL30" s="851"/>
      <c r="AM30" s="851"/>
      <c r="AN30" s="851"/>
      <c r="AO30" s="851"/>
      <c r="AP30" s="851" t="s">
        <v>541</v>
      </c>
      <c r="AQ30" s="851"/>
      <c r="AR30" s="851"/>
      <c r="AS30" s="851"/>
      <c r="AT30" s="851"/>
      <c r="AU30" s="851" t="s">
        <v>541</v>
      </c>
      <c r="AV30" s="851"/>
      <c r="AW30" s="851"/>
      <c r="AX30" s="851"/>
      <c r="AY30" s="851"/>
      <c r="AZ30" s="852" t="s">
        <v>541</v>
      </c>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386</v>
      </c>
      <c r="C31" s="776"/>
      <c r="D31" s="776"/>
      <c r="E31" s="776"/>
      <c r="F31" s="776"/>
      <c r="G31" s="776"/>
      <c r="H31" s="776"/>
      <c r="I31" s="776"/>
      <c r="J31" s="776"/>
      <c r="K31" s="776"/>
      <c r="L31" s="776"/>
      <c r="M31" s="776"/>
      <c r="N31" s="776"/>
      <c r="O31" s="776"/>
      <c r="P31" s="777"/>
      <c r="Q31" s="778">
        <v>10572</v>
      </c>
      <c r="R31" s="779"/>
      <c r="S31" s="779"/>
      <c r="T31" s="779"/>
      <c r="U31" s="779"/>
      <c r="V31" s="779">
        <v>10707</v>
      </c>
      <c r="W31" s="779"/>
      <c r="X31" s="779"/>
      <c r="Y31" s="779"/>
      <c r="Z31" s="779"/>
      <c r="AA31" s="779">
        <v>-135</v>
      </c>
      <c r="AB31" s="779"/>
      <c r="AC31" s="779"/>
      <c r="AD31" s="779"/>
      <c r="AE31" s="780"/>
      <c r="AF31" s="781">
        <v>1381</v>
      </c>
      <c r="AG31" s="782"/>
      <c r="AH31" s="782"/>
      <c r="AI31" s="782"/>
      <c r="AJ31" s="783"/>
      <c r="AK31" s="850">
        <v>1100</v>
      </c>
      <c r="AL31" s="851"/>
      <c r="AM31" s="851"/>
      <c r="AN31" s="851"/>
      <c r="AO31" s="851"/>
      <c r="AP31" s="851">
        <v>3066</v>
      </c>
      <c r="AQ31" s="851"/>
      <c r="AR31" s="851"/>
      <c r="AS31" s="851"/>
      <c r="AT31" s="851"/>
      <c r="AU31" s="851">
        <v>2121</v>
      </c>
      <c r="AV31" s="851"/>
      <c r="AW31" s="851"/>
      <c r="AX31" s="851"/>
      <c r="AY31" s="851"/>
      <c r="AZ31" s="852" t="s">
        <v>541</v>
      </c>
      <c r="BA31" s="852"/>
      <c r="BB31" s="852"/>
      <c r="BC31" s="852"/>
      <c r="BD31" s="852"/>
      <c r="BE31" s="848" t="s">
        <v>387</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388</v>
      </c>
      <c r="C32" s="776"/>
      <c r="D32" s="776"/>
      <c r="E32" s="776"/>
      <c r="F32" s="776"/>
      <c r="G32" s="776"/>
      <c r="H32" s="776"/>
      <c r="I32" s="776"/>
      <c r="J32" s="776"/>
      <c r="K32" s="776"/>
      <c r="L32" s="776"/>
      <c r="M32" s="776"/>
      <c r="N32" s="776"/>
      <c r="O32" s="776"/>
      <c r="P32" s="777"/>
      <c r="Q32" s="778">
        <v>8032</v>
      </c>
      <c r="R32" s="779"/>
      <c r="S32" s="779"/>
      <c r="T32" s="779"/>
      <c r="U32" s="779"/>
      <c r="V32" s="779">
        <v>7435</v>
      </c>
      <c r="W32" s="779"/>
      <c r="X32" s="779"/>
      <c r="Y32" s="779"/>
      <c r="Z32" s="779"/>
      <c r="AA32" s="779">
        <v>597</v>
      </c>
      <c r="AB32" s="779"/>
      <c r="AC32" s="779"/>
      <c r="AD32" s="779"/>
      <c r="AE32" s="780"/>
      <c r="AF32" s="781">
        <v>597</v>
      </c>
      <c r="AG32" s="782"/>
      <c r="AH32" s="782"/>
      <c r="AI32" s="782"/>
      <c r="AJ32" s="783"/>
      <c r="AK32" s="850">
        <v>2435</v>
      </c>
      <c r="AL32" s="851"/>
      <c r="AM32" s="851"/>
      <c r="AN32" s="851"/>
      <c r="AO32" s="851"/>
      <c r="AP32" s="851">
        <v>36658</v>
      </c>
      <c r="AQ32" s="851"/>
      <c r="AR32" s="851"/>
      <c r="AS32" s="851"/>
      <c r="AT32" s="851"/>
      <c r="AU32" s="851">
        <v>21115</v>
      </c>
      <c r="AV32" s="851"/>
      <c r="AW32" s="851"/>
      <c r="AX32" s="851"/>
      <c r="AY32" s="851"/>
      <c r="AZ32" s="852" t="s">
        <v>540</v>
      </c>
      <c r="BA32" s="852"/>
      <c r="BB32" s="852"/>
      <c r="BC32" s="852"/>
      <c r="BD32" s="852"/>
      <c r="BE32" s="848" t="s">
        <v>389</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390</v>
      </c>
      <c r="C33" s="776"/>
      <c r="D33" s="776"/>
      <c r="E33" s="776"/>
      <c r="F33" s="776"/>
      <c r="G33" s="776"/>
      <c r="H33" s="776"/>
      <c r="I33" s="776"/>
      <c r="J33" s="776"/>
      <c r="K33" s="776"/>
      <c r="L33" s="776"/>
      <c r="M33" s="776"/>
      <c r="N33" s="776"/>
      <c r="O33" s="776"/>
      <c r="P33" s="777"/>
      <c r="Q33" s="778">
        <v>444</v>
      </c>
      <c r="R33" s="779"/>
      <c r="S33" s="779"/>
      <c r="T33" s="779"/>
      <c r="U33" s="779"/>
      <c r="V33" s="779">
        <v>305</v>
      </c>
      <c r="W33" s="779"/>
      <c r="X33" s="779"/>
      <c r="Y33" s="779"/>
      <c r="Z33" s="779"/>
      <c r="AA33" s="779">
        <v>139</v>
      </c>
      <c r="AB33" s="779"/>
      <c r="AC33" s="779"/>
      <c r="AD33" s="779"/>
      <c r="AE33" s="780"/>
      <c r="AF33" s="781">
        <v>135</v>
      </c>
      <c r="AG33" s="782"/>
      <c r="AH33" s="782"/>
      <c r="AI33" s="782"/>
      <c r="AJ33" s="783"/>
      <c r="AK33" s="850">
        <v>200</v>
      </c>
      <c r="AL33" s="851"/>
      <c r="AM33" s="851"/>
      <c r="AN33" s="851"/>
      <c r="AO33" s="851"/>
      <c r="AP33" s="851">
        <v>313</v>
      </c>
      <c r="AQ33" s="851"/>
      <c r="AR33" s="851"/>
      <c r="AS33" s="851"/>
      <c r="AT33" s="851"/>
      <c r="AU33" s="851">
        <v>313</v>
      </c>
      <c r="AV33" s="851"/>
      <c r="AW33" s="851"/>
      <c r="AX33" s="851"/>
      <c r="AY33" s="851"/>
      <c r="AZ33" s="852" t="s">
        <v>542</v>
      </c>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391</v>
      </c>
      <c r="C34" s="776"/>
      <c r="D34" s="776"/>
      <c r="E34" s="776"/>
      <c r="F34" s="776"/>
      <c r="G34" s="776"/>
      <c r="H34" s="776"/>
      <c r="I34" s="776"/>
      <c r="J34" s="776"/>
      <c r="K34" s="776"/>
      <c r="L34" s="776"/>
      <c r="M34" s="776"/>
      <c r="N34" s="776"/>
      <c r="O34" s="776"/>
      <c r="P34" s="777"/>
      <c r="Q34" s="778">
        <v>412</v>
      </c>
      <c r="R34" s="779"/>
      <c r="S34" s="779"/>
      <c r="T34" s="779"/>
      <c r="U34" s="779"/>
      <c r="V34" s="779">
        <v>339</v>
      </c>
      <c r="W34" s="779"/>
      <c r="X34" s="779"/>
      <c r="Y34" s="779"/>
      <c r="Z34" s="779"/>
      <c r="AA34" s="779">
        <v>73</v>
      </c>
      <c r="AB34" s="779"/>
      <c r="AC34" s="779"/>
      <c r="AD34" s="779"/>
      <c r="AE34" s="780"/>
      <c r="AF34" s="781">
        <v>72</v>
      </c>
      <c r="AG34" s="782"/>
      <c r="AH34" s="782"/>
      <c r="AI34" s="782"/>
      <c r="AJ34" s="783"/>
      <c r="AK34" s="850">
        <v>180</v>
      </c>
      <c r="AL34" s="851"/>
      <c r="AM34" s="851"/>
      <c r="AN34" s="851"/>
      <c r="AO34" s="851"/>
      <c r="AP34" s="851">
        <v>601</v>
      </c>
      <c r="AQ34" s="851"/>
      <c r="AR34" s="851"/>
      <c r="AS34" s="851"/>
      <c r="AT34" s="851"/>
      <c r="AU34" s="851">
        <v>565</v>
      </c>
      <c r="AV34" s="851"/>
      <c r="AW34" s="851"/>
      <c r="AX34" s="851"/>
      <c r="AY34" s="851"/>
      <c r="AZ34" s="852" t="s">
        <v>542</v>
      </c>
      <c r="BA34" s="852"/>
      <c r="BB34" s="852"/>
      <c r="BC34" s="852"/>
      <c r="BD34" s="852"/>
      <c r="BE34" s="848" t="s">
        <v>389</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392</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371</v>
      </c>
      <c r="B63" s="810" t="s">
        <v>393</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5294</v>
      </c>
      <c r="AG63" s="862"/>
      <c r="AH63" s="862"/>
      <c r="AI63" s="862"/>
      <c r="AJ63" s="863"/>
      <c r="AK63" s="864"/>
      <c r="AL63" s="859"/>
      <c r="AM63" s="859"/>
      <c r="AN63" s="859"/>
      <c r="AO63" s="859"/>
      <c r="AP63" s="862">
        <v>40638</v>
      </c>
      <c r="AQ63" s="862"/>
      <c r="AR63" s="862"/>
      <c r="AS63" s="862"/>
      <c r="AT63" s="862"/>
      <c r="AU63" s="862">
        <v>24114</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394</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395</v>
      </c>
      <c r="B66" s="761"/>
      <c r="C66" s="761"/>
      <c r="D66" s="761"/>
      <c r="E66" s="761"/>
      <c r="F66" s="761"/>
      <c r="G66" s="761"/>
      <c r="H66" s="761"/>
      <c r="I66" s="761"/>
      <c r="J66" s="761"/>
      <c r="K66" s="761"/>
      <c r="L66" s="761"/>
      <c r="M66" s="761"/>
      <c r="N66" s="761"/>
      <c r="O66" s="761"/>
      <c r="P66" s="762"/>
      <c r="Q66" s="737" t="s">
        <v>375</v>
      </c>
      <c r="R66" s="738"/>
      <c r="S66" s="738"/>
      <c r="T66" s="738"/>
      <c r="U66" s="739"/>
      <c r="V66" s="737" t="s">
        <v>376</v>
      </c>
      <c r="W66" s="738"/>
      <c r="X66" s="738"/>
      <c r="Y66" s="738"/>
      <c r="Z66" s="739"/>
      <c r="AA66" s="737" t="s">
        <v>377</v>
      </c>
      <c r="AB66" s="738"/>
      <c r="AC66" s="738"/>
      <c r="AD66" s="738"/>
      <c r="AE66" s="739"/>
      <c r="AF66" s="872" t="s">
        <v>378</v>
      </c>
      <c r="AG66" s="833"/>
      <c r="AH66" s="833"/>
      <c r="AI66" s="833"/>
      <c r="AJ66" s="873"/>
      <c r="AK66" s="737" t="s">
        <v>379</v>
      </c>
      <c r="AL66" s="761"/>
      <c r="AM66" s="761"/>
      <c r="AN66" s="761"/>
      <c r="AO66" s="762"/>
      <c r="AP66" s="737" t="s">
        <v>380</v>
      </c>
      <c r="AQ66" s="738"/>
      <c r="AR66" s="738"/>
      <c r="AS66" s="738"/>
      <c r="AT66" s="739"/>
      <c r="AU66" s="737" t="s">
        <v>396</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543</v>
      </c>
      <c r="C68" s="890"/>
      <c r="D68" s="890"/>
      <c r="E68" s="890"/>
      <c r="F68" s="890"/>
      <c r="G68" s="890"/>
      <c r="H68" s="890"/>
      <c r="I68" s="890"/>
      <c r="J68" s="890"/>
      <c r="K68" s="890"/>
      <c r="L68" s="890"/>
      <c r="M68" s="890"/>
      <c r="N68" s="890"/>
      <c r="O68" s="890"/>
      <c r="P68" s="891"/>
      <c r="Q68" s="892">
        <v>7024</v>
      </c>
      <c r="R68" s="886"/>
      <c r="S68" s="886"/>
      <c r="T68" s="886"/>
      <c r="U68" s="886"/>
      <c r="V68" s="886">
        <v>6629</v>
      </c>
      <c r="W68" s="886"/>
      <c r="X68" s="886"/>
      <c r="Y68" s="886"/>
      <c r="Z68" s="886"/>
      <c r="AA68" s="886">
        <v>395</v>
      </c>
      <c r="AB68" s="886"/>
      <c r="AC68" s="886"/>
      <c r="AD68" s="886"/>
      <c r="AE68" s="886"/>
      <c r="AF68" s="886">
        <v>395</v>
      </c>
      <c r="AG68" s="886"/>
      <c r="AH68" s="886"/>
      <c r="AI68" s="886"/>
      <c r="AJ68" s="886"/>
      <c r="AK68" s="886" t="s">
        <v>541</v>
      </c>
      <c r="AL68" s="886"/>
      <c r="AM68" s="886"/>
      <c r="AN68" s="886"/>
      <c r="AO68" s="886"/>
      <c r="AP68" s="886">
        <v>9966</v>
      </c>
      <c r="AQ68" s="886"/>
      <c r="AR68" s="886"/>
      <c r="AS68" s="886"/>
      <c r="AT68" s="886"/>
      <c r="AU68" s="886">
        <v>2754</v>
      </c>
      <c r="AV68" s="886"/>
      <c r="AW68" s="886"/>
      <c r="AX68" s="886"/>
      <c r="AY68" s="886"/>
      <c r="AZ68" s="887" t="s">
        <v>544</v>
      </c>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545</v>
      </c>
      <c r="C69" s="894"/>
      <c r="D69" s="894"/>
      <c r="E69" s="894"/>
      <c r="F69" s="894"/>
      <c r="G69" s="894"/>
      <c r="H69" s="894"/>
      <c r="I69" s="894"/>
      <c r="J69" s="894"/>
      <c r="K69" s="894"/>
      <c r="L69" s="894"/>
      <c r="M69" s="894"/>
      <c r="N69" s="894"/>
      <c r="O69" s="894"/>
      <c r="P69" s="895"/>
      <c r="Q69" s="896">
        <v>7491</v>
      </c>
      <c r="R69" s="851"/>
      <c r="S69" s="851"/>
      <c r="T69" s="851"/>
      <c r="U69" s="851"/>
      <c r="V69" s="851">
        <v>6196</v>
      </c>
      <c r="W69" s="851"/>
      <c r="X69" s="851"/>
      <c r="Y69" s="851"/>
      <c r="Z69" s="851"/>
      <c r="AA69" s="851">
        <v>1295</v>
      </c>
      <c r="AB69" s="851"/>
      <c r="AC69" s="851"/>
      <c r="AD69" s="851"/>
      <c r="AE69" s="851"/>
      <c r="AF69" s="851">
        <v>8402</v>
      </c>
      <c r="AG69" s="851"/>
      <c r="AH69" s="851"/>
      <c r="AI69" s="851"/>
      <c r="AJ69" s="851"/>
      <c r="AK69" s="851">
        <v>6</v>
      </c>
      <c r="AL69" s="851"/>
      <c r="AM69" s="851"/>
      <c r="AN69" s="851"/>
      <c r="AO69" s="851"/>
      <c r="AP69" s="851">
        <v>14376</v>
      </c>
      <c r="AQ69" s="851"/>
      <c r="AR69" s="851"/>
      <c r="AS69" s="851"/>
      <c r="AT69" s="851"/>
      <c r="AU69" s="851">
        <v>14</v>
      </c>
      <c r="AV69" s="851"/>
      <c r="AW69" s="851"/>
      <c r="AX69" s="851"/>
      <c r="AY69" s="851"/>
      <c r="AZ69" s="897" t="s">
        <v>546</v>
      </c>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547</v>
      </c>
      <c r="C70" s="894"/>
      <c r="D70" s="894"/>
      <c r="E70" s="894"/>
      <c r="F70" s="894"/>
      <c r="G70" s="894"/>
      <c r="H70" s="894"/>
      <c r="I70" s="894"/>
      <c r="J70" s="894"/>
      <c r="K70" s="894"/>
      <c r="L70" s="894"/>
      <c r="M70" s="894"/>
      <c r="N70" s="894"/>
      <c r="O70" s="894"/>
      <c r="P70" s="895"/>
      <c r="Q70" s="896">
        <v>62992</v>
      </c>
      <c r="R70" s="851"/>
      <c r="S70" s="851"/>
      <c r="T70" s="851"/>
      <c r="U70" s="851"/>
      <c r="V70" s="851">
        <v>59463</v>
      </c>
      <c r="W70" s="851"/>
      <c r="X70" s="851"/>
      <c r="Y70" s="851"/>
      <c r="Z70" s="851"/>
      <c r="AA70" s="851">
        <v>3529</v>
      </c>
      <c r="AB70" s="851"/>
      <c r="AC70" s="851"/>
      <c r="AD70" s="851"/>
      <c r="AE70" s="851"/>
      <c r="AF70" s="851">
        <v>3529</v>
      </c>
      <c r="AG70" s="851"/>
      <c r="AH70" s="851"/>
      <c r="AI70" s="851"/>
      <c r="AJ70" s="851"/>
      <c r="AK70" s="851" t="s">
        <v>483</v>
      </c>
      <c r="AL70" s="851"/>
      <c r="AM70" s="851"/>
      <c r="AN70" s="851"/>
      <c r="AO70" s="851"/>
      <c r="AP70" s="851" t="s">
        <v>483</v>
      </c>
      <c r="AQ70" s="851"/>
      <c r="AR70" s="851"/>
      <c r="AS70" s="851"/>
      <c r="AT70" s="851"/>
      <c r="AU70" s="851" t="s">
        <v>483</v>
      </c>
      <c r="AV70" s="851"/>
      <c r="AW70" s="851"/>
      <c r="AX70" s="851"/>
      <c r="AY70" s="851"/>
      <c r="AZ70" s="897" t="s">
        <v>548</v>
      </c>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549</v>
      </c>
      <c r="C71" s="894"/>
      <c r="D71" s="894"/>
      <c r="E71" s="894"/>
      <c r="F71" s="894"/>
      <c r="G71" s="894"/>
      <c r="H71" s="894"/>
      <c r="I71" s="894"/>
      <c r="J71" s="894"/>
      <c r="K71" s="894"/>
      <c r="L71" s="894"/>
      <c r="M71" s="894"/>
      <c r="N71" s="894"/>
      <c r="O71" s="894"/>
      <c r="P71" s="895"/>
      <c r="Q71" s="899">
        <v>1551</v>
      </c>
      <c r="R71" s="900"/>
      <c r="S71" s="900"/>
      <c r="T71" s="900"/>
      <c r="U71" s="850"/>
      <c r="V71" s="901">
        <v>1512</v>
      </c>
      <c r="W71" s="900"/>
      <c r="X71" s="900"/>
      <c r="Y71" s="900"/>
      <c r="Z71" s="850"/>
      <c r="AA71" s="901">
        <v>38</v>
      </c>
      <c r="AB71" s="900"/>
      <c r="AC71" s="900"/>
      <c r="AD71" s="900"/>
      <c r="AE71" s="850"/>
      <c r="AF71" s="901">
        <v>38</v>
      </c>
      <c r="AG71" s="900"/>
      <c r="AH71" s="900"/>
      <c r="AI71" s="900"/>
      <c r="AJ71" s="850"/>
      <c r="AK71" s="901" t="s">
        <v>483</v>
      </c>
      <c r="AL71" s="900"/>
      <c r="AM71" s="900"/>
      <c r="AN71" s="900"/>
      <c r="AO71" s="850"/>
      <c r="AP71" s="901" t="s">
        <v>483</v>
      </c>
      <c r="AQ71" s="900"/>
      <c r="AR71" s="900"/>
      <c r="AS71" s="900"/>
      <c r="AT71" s="850"/>
      <c r="AU71" s="901" t="s">
        <v>483</v>
      </c>
      <c r="AV71" s="900"/>
      <c r="AW71" s="900"/>
      <c r="AX71" s="900"/>
      <c r="AY71" s="850"/>
      <c r="AZ71" s="897" t="s">
        <v>550</v>
      </c>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551</v>
      </c>
      <c r="C72" s="894"/>
      <c r="D72" s="894"/>
      <c r="E72" s="894"/>
      <c r="F72" s="894"/>
      <c r="G72" s="894"/>
      <c r="H72" s="894"/>
      <c r="I72" s="894"/>
      <c r="J72" s="894"/>
      <c r="K72" s="894"/>
      <c r="L72" s="894"/>
      <c r="M72" s="894"/>
      <c r="N72" s="894"/>
      <c r="O72" s="894"/>
      <c r="P72" s="895"/>
      <c r="Q72" s="899">
        <v>653677</v>
      </c>
      <c r="R72" s="900"/>
      <c r="S72" s="900"/>
      <c r="T72" s="900"/>
      <c r="U72" s="850"/>
      <c r="V72" s="901">
        <v>638723</v>
      </c>
      <c r="W72" s="900"/>
      <c r="X72" s="900"/>
      <c r="Y72" s="900"/>
      <c r="Z72" s="850"/>
      <c r="AA72" s="901">
        <v>14954</v>
      </c>
      <c r="AB72" s="900"/>
      <c r="AC72" s="900"/>
      <c r="AD72" s="900"/>
      <c r="AE72" s="850"/>
      <c r="AF72" s="901">
        <v>14954</v>
      </c>
      <c r="AG72" s="900"/>
      <c r="AH72" s="900"/>
      <c r="AI72" s="900"/>
      <c r="AJ72" s="850"/>
      <c r="AK72" s="901">
        <v>3939</v>
      </c>
      <c r="AL72" s="900"/>
      <c r="AM72" s="900"/>
      <c r="AN72" s="900"/>
      <c r="AO72" s="850"/>
      <c r="AP72" s="901" t="s">
        <v>483</v>
      </c>
      <c r="AQ72" s="900"/>
      <c r="AR72" s="900"/>
      <c r="AS72" s="900"/>
      <c r="AT72" s="850"/>
      <c r="AU72" s="901" t="s">
        <v>483</v>
      </c>
      <c r="AV72" s="900"/>
      <c r="AW72" s="900"/>
      <c r="AX72" s="900"/>
      <c r="AY72" s="850"/>
      <c r="AZ72" s="897" t="s">
        <v>552</v>
      </c>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553</v>
      </c>
      <c r="C73" s="894"/>
      <c r="D73" s="894"/>
      <c r="E73" s="894"/>
      <c r="F73" s="894"/>
      <c r="G73" s="894"/>
      <c r="H73" s="894"/>
      <c r="I73" s="894"/>
      <c r="J73" s="894"/>
      <c r="K73" s="894"/>
      <c r="L73" s="894"/>
      <c r="M73" s="894"/>
      <c r="N73" s="894"/>
      <c r="O73" s="894"/>
      <c r="P73" s="895"/>
      <c r="Q73" s="899">
        <v>28888</v>
      </c>
      <c r="R73" s="900"/>
      <c r="S73" s="900"/>
      <c r="T73" s="900"/>
      <c r="U73" s="850"/>
      <c r="V73" s="901">
        <v>27514</v>
      </c>
      <c r="W73" s="900"/>
      <c r="X73" s="900"/>
      <c r="Y73" s="900"/>
      <c r="Z73" s="850"/>
      <c r="AA73" s="901">
        <v>1374</v>
      </c>
      <c r="AB73" s="900"/>
      <c r="AC73" s="900"/>
      <c r="AD73" s="900"/>
      <c r="AE73" s="850"/>
      <c r="AF73" s="901">
        <v>1374</v>
      </c>
      <c r="AG73" s="900"/>
      <c r="AH73" s="900"/>
      <c r="AI73" s="900"/>
      <c r="AJ73" s="850"/>
      <c r="AK73" s="901">
        <v>22</v>
      </c>
      <c r="AL73" s="900"/>
      <c r="AM73" s="900"/>
      <c r="AN73" s="900"/>
      <c r="AO73" s="850"/>
      <c r="AP73" s="901" t="s">
        <v>483</v>
      </c>
      <c r="AQ73" s="900"/>
      <c r="AR73" s="900"/>
      <c r="AS73" s="900"/>
      <c r="AT73" s="850"/>
      <c r="AU73" s="901" t="s">
        <v>483</v>
      </c>
      <c r="AV73" s="900"/>
      <c r="AW73" s="900"/>
      <c r="AX73" s="900"/>
      <c r="AY73" s="850"/>
      <c r="AZ73" s="897" t="s">
        <v>550</v>
      </c>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553</v>
      </c>
      <c r="C74" s="894"/>
      <c r="D74" s="894"/>
      <c r="E74" s="894"/>
      <c r="F74" s="894"/>
      <c r="G74" s="894"/>
      <c r="H74" s="894"/>
      <c r="I74" s="894"/>
      <c r="J74" s="894"/>
      <c r="K74" s="894"/>
      <c r="L74" s="894"/>
      <c r="M74" s="894"/>
      <c r="N74" s="894"/>
      <c r="O74" s="894"/>
      <c r="P74" s="895"/>
      <c r="Q74" s="899">
        <v>366</v>
      </c>
      <c r="R74" s="900"/>
      <c r="S74" s="900"/>
      <c r="T74" s="900"/>
      <c r="U74" s="850"/>
      <c r="V74" s="901">
        <v>149</v>
      </c>
      <c r="W74" s="900"/>
      <c r="X74" s="900"/>
      <c r="Y74" s="900"/>
      <c r="Z74" s="850"/>
      <c r="AA74" s="901">
        <v>218</v>
      </c>
      <c r="AB74" s="900"/>
      <c r="AC74" s="900"/>
      <c r="AD74" s="900"/>
      <c r="AE74" s="850"/>
      <c r="AF74" s="901">
        <v>218</v>
      </c>
      <c r="AG74" s="900"/>
      <c r="AH74" s="900"/>
      <c r="AI74" s="900"/>
      <c r="AJ74" s="850"/>
      <c r="AK74" s="901" t="s">
        <v>483</v>
      </c>
      <c r="AL74" s="900"/>
      <c r="AM74" s="900"/>
      <c r="AN74" s="900"/>
      <c r="AO74" s="850"/>
      <c r="AP74" s="901" t="s">
        <v>483</v>
      </c>
      <c r="AQ74" s="900"/>
      <c r="AR74" s="900"/>
      <c r="AS74" s="900"/>
      <c r="AT74" s="850"/>
      <c r="AU74" s="901" t="s">
        <v>483</v>
      </c>
      <c r="AV74" s="900"/>
      <c r="AW74" s="900"/>
      <c r="AX74" s="900"/>
      <c r="AY74" s="850"/>
      <c r="AZ74" s="897" t="s">
        <v>554</v>
      </c>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555</v>
      </c>
      <c r="C75" s="894"/>
      <c r="D75" s="894"/>
      <c r="E75" s="894"/>
      <c r="F75" s="894"/>
      <c r="G75" s="894"/>
      <c r="H75" s="894"/>
      <c r="I75" s="894"/>
      <c r="J75" s="894"/>
      <c r="K75" s="894"/>
      <c r="L75" s="894"/>
      <c r="M75" s="894"/>
      <c r="N75" s="894"/>
      <c r="O75" s="894"/>
      <c r="P75" s="895"/>
      <c r="Q75" s="899">
        <v>437</v>
      </c>
      <c r="R75" s="900"/>
      <c r="S75" s="900"/>
      <c r="T75" s="900"/>
      <c r="U75" s="850"/>
      <c r="V75" s="901">
        <v>412</v>
      </c>
      <c r="W75" s="900"/>
      <c r="X75" s="900"/>
      <c r="Y75" s="900"/>
      <c r="Z75" s="850"/>
      <c r="AA75" s="901">
        <v>25</v>
      </c>
      <c r="AB75" s="900"/>
      <c r="AC75" s="900"/>
      <c r="AD75" s="900"/>
      <c r="AE75" s="850"/>
      <c r="AF75" s="901">
        <v>25</v>
      </c>
      <c r="AG75" s="900"/>
      <c r="AH75" s="900"/>
      <c r="AI75" s="900"/>
      <c r="AJ75" s="850"/>
      <c r="AK75" s="901">
        <v>90</v>
      </c>
      <c r="AL75" s="900"/>
      <c r="AM75" s="900"/>
      <c r="AN75" s="900"/>
      <c r="AO75" s="850"/>
      <c r="AP75" s="901" t="s">
        <v>483</v>
      </c>
      <c r="AQ75" s="900"/>
      <c r="AR75" s="900"/>
      <c r="AS75" s="900"/>
      <c r="AT75" s="850"/>
      <c r="AU75" s="901" t="s">
        <v>483</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371</v>
      </c>
      <c r="B88" s="810" t="s">
        <v>397</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28935</v>
      </c>
      <c r="AG88" s="862"/>
      <c r="AH88" s="862"/>
      <c r="AI88" s="862"/>
      <c r="AJ88" s="862"/>
      <c r="AK88" s="859"/>
      <c r="AL88" s="859"/>
      <c r="AM88" s="859"/>
      <c r="AN88" s="859"/>
      <c r="AO88" s="859"/>
      <c r="AP88" s="862">
        <v>24342</v>
      </c>
      <c r="AQ88" s="862"/>
      <c r="AR88" s="862"/>
      <c r="AS88" s="862"/>
      <c r="AT88" s="862"/>
      <c r="AU88" s="862">
        <v>2768</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810" t="s">
        <v>398</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254</v>
      </c>
      <c r="CS102" s="870"/>
      <c r="CT102" s="870"/>
      <c r="CU102" s="870"/>
      <c r="CV102" s="913"/>
      <c r="CW102" s="912">
        <v>7</v>
      </c>
      <c r="CX102" s="870"/>
      <c r="CY102" s="870"/>
      <c r="CZ102" s="870"/>
      <c r="DA102" s="913"/>
      <c r="DB102" s="912">
        <v>172</v>
      </c>
      <c r="DC102" s="870"/>
      <c r="DD102" s="870"/>
      <c r="DE102" s="870"/>
      <c r="DF102" s="913"/>
      <c r="DG102" s="912">
        <v>10869</v>
      </c>
      <c r="DH102" s="870"/>
      <c r="DI102" s="870"/>
      <c r="DJ102" s="870"/>
      <c r="DK102" s="913"/>
      <c r="DL102" s="912">
        <v>17</v>
      </c>
      <c r="DM102" s="870"/>
      <c r="DN102" s="870"/>
      <c r="DO102" s="870"/>
      <c r="DP102" s="913"/>
      <c r="DQ102" s="912">
        <v>6318</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399</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400</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401</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402</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403</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404</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405</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406</v>
      </c>
      <c r="AB109" s="915"/>
      <c r="AC109" s="915"/>
      <c r="AD109" s="915"/>
      <c r="AE109" s="916"/>
      <c r="AF109" s="914" t="s">
        <v>287</v>
      </c>
      <c r="AG109" s="915"/>
      <c r="AH109" s="915"/>
      <c r="AI109" s="915"/>
      <c r="AJ109" s="916"/>
      <c r="AK109" s="914" t="s">
        <v>286</v>
      </c>
      <c r="AL109" s="915"/>
      <c r="AM109" s="915"/>
      <c r="AN109" s="915"/>
      <c r="AO109" s="916"/>
      <c r="AP109" s="914" t="s">
        <v>407</v>
      </c>
      <c r="AQ109" s="915"/>
      <c r="AR109" s="915"/>
      <c r="AS109" s="915"/>
      <c r="AT109" s="917"/>
      <c r="AU109" s="934" t="s">
        <v>405</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406</v>
      </c>
      <c r="BR109" s="915"/>
      <c r="BS109" s="915"/>
      <c r="BT109" s="915"/>
      <c r="BU109" s="916"/>
      <c r="BV109" s="914" t="s">
        <v>287</v>
      </c>
      <c r="BW109" s="915"/>
      <c r="BX109" s="915"/>
      <c r="BY109" s="915"/>
      <c r="BZ109" s="916"/>
      <c r="CA109" s="914" t="s">
        <v>286</v>
      </c>
      <c r="CB109" s="915"/>
      <c r="CC109" s="915"/>
      <c r="CD109" s="915"/>
      <c r="CE109" s="916"/>
      <c r="CF109" s="935" t="s">
        <v>407</v>
      </c>
      <c r="CG109" s="935"/>
      <c r="CH109" s="935"/>
      <c r="CI109" s="935"/>
      <c r="CJ109" s="935"/>
      <c r="CK109" s="914" t="s">
        <v>408</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406</v>
      </c>
      <c r="DH109" s="915"/>
      <c r="DI109" s="915"/>
      <c r="DJ109" s="915"/>
      <c r="DK109" s="916"/>
      <c r="DL109" s="914" t="s">
        <v>287</v>
      </c>
      <c r="DM109" s="915"/>
      <c r="DN109" s="915"/>
      <c r="DO109" s="915"/>
      <c r="DP109" s="916"/>
      <c r="DQ109" s="914" t="s">
        <v>286</v>
      </c>
      <c r="DR109" s="915"/>
      <c r="DS109" s="915"/>
      <c r="DT109" s="915"/>
      <c r="DU109" s="916"/>
      <c r="DV109" s="914" t="s">
        <v>407</v>
      </c>
      <c r="DW109" s="915"/>
      <c r="DX109" s="915"/>
      <c r="DY109" s="915"/>
      <c r="DZ109" s="917"/>
    </row>
    <row r="110" spans="1:131" s="199" customFormat="1" ht="26.25" customHeight="1">
      <c r="A110" s="918" t="s">
        <v>409</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8048643</v>
      </c>
      <c r="AB110" s="922"/>
      <c r="AC110" s="922"/>
      <c r="AD110" s="922"/>
      <c r="AE110" s="923"/>
      <c r="AF110" s="924">
        <v>7706261</v>
      </c>
      <c r="AG110" s="922"/>
      <c r="AH110" s="922"/>
      <c r="AI110" s="922"/>
      <c r="AJ110" s="923"/>
      <c r="AK110" s="924">
        <v>7478745</v>
      </c>
      <c r="AL110" s="922"/>
      <c r="AM110" s="922"/>
      <c r="AN110" s="922"/>
      <c r="AO110" s="923"/>
      <c r="AP110" s="925">
        <v>14.3</v>
      </c>
      <c r="AQ110" s="926"/>
      <c r="AR110" s="926"/>
      <c r="AS110" s="926"/>
      <c r="AT110" s="927"/>
      <c r="AU110" s="928" t="s">
        <v>61</v>
      </c>
      <c r="AV110" s="929"/>
      <c r="AW110" s="929"/>
      <c r="AX110" s="929"/>
      <c r="AY110" s="929"/>
      <c r="AZ110" s="970" t="s">
        <v>410</v>
      </c>
      <c r="BA110" s="919"/>
      <c r="BB110" s="919"/>
      <c r="BC110" s="919"/>
      <c r="BD110" s="919"/>
      <c r="BE110" s="919"/>
      <c r="BF110" s="919"/>
      <c r="BG110" s="919"/>
      <c r="BH110" s="919"/>
      <c r="BI110" s="919"/>
      <c r="BJ110" s="919"/>
      <c r="BK110" s="919"/>
      <c r="BL110" s="919"/>
      <c r="BM110" s="919"/>
      <c r="BN110" s="919"/>
      <c r="BO110" s="919"/>
      <c r="BP110" s="920"/>
      <c r="BQ110" s="956">
        <v>74212097</v>
      </c>
      <c r="BR110" s="957"/>
      <c r="BS110" s="957"/>
      <c r="BT110" s="957"/>
      <c r="BU110" s="957"/>
      <c r="BV110" s="957">
        <v>75281124</v>
      </c>
      <c r="BW110" s="957"/>
      <c r="BX110" s="957"/>
      <c r="BY110" s="957"/>
      <c r="BZ110" s="957"/>
      <c r="CA110" s="957">
        <v>75781849</v>
      </c>
      <c r="CB110" s="957"/>
      <c r="CC110" s="957"/>
      <c r="CD110" s="957"/>
      <c r="CE110" s="957"/>
      <c r="CF110" s="971">
        <v>144.80000000000001</v>
      </c>
      <c r="CG110" s="972"/>
      <c r="CH110" s="972"/>
      <c r="CI110" s="972"/>
      <c r="CJ110" s="972"/>
      <c r="CK110" s="973" t="s">
        <v>411</v>
      </c>
      <c r="CL110" s="974"/>
      <c r="CM110" s="953" t="s">
        <v>412</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v>2814086</v>
      </c>
      <c r="DH110" s="957"/>
      <c r="DI110" s="957"/>
      <c r="DJ110" s="957"/>
      <c r="DK110" s="957"/>
      <c r="DL110" s="957">
        <v>2565438</v>
      </c>
      <c r="DM110" s="957"/>
      <c r="DN110" s="957"/>
      <c r="DO110" s="957"/>
      <c r="DP110" s="957"/>
      <c r="DQ110" s="957">
        <v>5919240</v>
      </c>
      <c r="DR110" s="957"/>
      <c r="DS110" s="957"/>
      <c r="DT110" s="957"/>
      <c r="DU110" s="957"/>
      <c r="DV110" s="958">
        <v>11.3</v>
      </c>
      <c r="DW110" s="958"/>
      <c r="DX110" s="958"/>
      <c r="DY110" s="958"/>
      <c r="DZ110" s="959"/>
    </row>
    <row r="111" spans="1:131" s="199" customFormat="1" ht="26.25" customHeight="1">
      <c r="A111" s="960" t="s">
        <v>413</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414</v>
      </c>
      <c r="BA111" s="980"/>
      <c r="BB111" s="980"/>
      <c r="BC111" s="980"/>
      <c r="BD111" s="980"/>
      <c r="BE111" s="980"/>
      <c r="BF111" s="980"/>
      <c r="BG111" s="980"/>
      <c r="BH111" s="980"/>
      <c r="BI111" s="980"/>
      <c r="BJ111" s="980"/>
      <c r="BK111" s="980"/>
      <c r="BL111" s="980"/>
      <c r="BM111" s="980"/>
      <c r="BN111" s="980"/>
      <c r="BO111" s="980"/>
      <c r="BP111" s="981"/>
      <c r="BQ111" s="949">
        <v>9715813</v>
      </c>
      <c r="BR111" s="950"/>
      <c r="BS111" s="950"/>
      <c r="BT111" s="950"/>
      <c r="BU111" s="950"/>
      <c r="BV111" s="950">
        <v>8660134</v>
      </c>
      <c r="BW111" s="950"/>
      <c r="BX111" s="950"/>
      <c r="BY111" s="950"/>
      <c r="BZ111" s="950"/>
      <c r="CA111" s="950">
        <v>10432873</v>
      </c>
      <c r="CB111" s="950"/>
      <c r="CC111" s="950"/>
      <c r="CD111" s="950"/>
      <c r="CE111" s="950"/>
      <c r="CF111" s="944">
        <v>19.899999999999999</v>
      </c>
      <c r="CG111" s="945"/>
      <c r="CH111" s="945"/>
      <c r="CI111" s="945"/>
      <c r="CJ111" s="945"/>
      <c r="CK111" s="975"/>
      <c r="CL111" s="976"/>
      <c r="CM111" s="946" t="s">
        <v>415</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c r="A112" s="982" t="s">
        <v>416</v>
      </c>
      <c r="B112" s="983"/>
      <c r="C112" s="980" t="s">
        <v>417</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418</v>
      </c>
      <c r="BA112" s="980"/>
      <c r="BB112" s="980"/>
      <c r="BC112" s="980"/>
      <c r="BD112" s="980"/>
      <c r="BE112" s="980"/>
      <c r="BF112" s="980"/>
      <c r="BG112" s="980"/>
      <c r="BH112" s="980"/>
      <c r="BI112" s="980"/>
      <c r="BJ112" s="980"/>
      <c r="BK112" s="980"/>
      <c r="BL112" s="980"/>
      <c r="BM112" s="980"/>
      <c r="BN112" s="980"/>
      <c r="BO112" s="980"/>
      <c r="BP112" s="981"/>
      <c r="BQ112" s="949">
        <v>28536644</v>
      </c>
      <c r="BR112" s="950"/>
      <c r="BS112" s="950"/>
      <c r="BT112" s="950"/>
      <c r="BU112" s="950"/>
      <c r="BV112" s="950">
        <v>26456715</v>
      </c>
      <c r="BW112" s="950"/>
      <c r="BX112" s="950"/>
      <c r="BY112" s="950"/>
      <c r="BZ112" s="950"/>
      <c r="CA112" s="950">
        <v>24114375</v>
      </c>
      <c r="CB112" s="950"/>
      <c r="CC112" s="950"/>
      <c r="CD112" s="950"/>
      <c r="CE112" s="950"/>
      <c r="CF112" s="944">
        <v>46.1</v>
      </c>
      <c r="CG112" s="945"/>
      <c r="CH112" s="945"/>
      <c r="CI112" s="945"/>
      <c r="CJ112" s="945"/>
      <c r="CK112" s="975"/>
      <c r="CL112" s="976"/>
      <c r="CM112" s="946" t="s">
        <v>419</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c r="A113" s="984"/>
      <c r="B113" s="985"/>
      <c r="C113" s="980" t="s">
        <v>420</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2808996</v>
      </c>
      <c r="AB113" s="964"/>
      <c r="AC113" s="964"/>
      <c r="AD113" s="964"/>
      <c r="AE113" s="965"/>
      <c r="AF113" s="966">
        <v>2651832</v>
      </c>
      <c r="AG113" s="964"/>
      <c r="AH113" s="964"/>
      <c r="AI113" s="964"/>
      <c r="AJ113" s="965"/>
      <c r="AK113" s="966">
        <v>2465574</v>
      </c>
      <c r="AL113" s="964"/>
      <c r="AM113" s="964"/>
      <c r="AN113" s="964"/>
      <c r="AO113" s="965"/>
      <c r="AP113" s="967">
        <v>4.7</v>
      </c>
      <c r="AQ113" s="968"/>
      <c r="AR113" s="968"/>
      <c r="AS113" s="968"/>
      <c r="AT113" s="969"/>
      <c r="AU113" s="930"/>
      <c r="AV113" s="931"/>
      <c r="AW113" s="931"/>
      <c r="AX113" s="931"/>
      <c r="AY113" s="931"/>
      <c r="AZ113" s="979" t="s">
        <v>421</v>
      </c>
      <c r="BA113" s="980"/>
      <c r="BB113" s="980"/>
      <c r="BC113" s="980"/>
      <c r="BD113" s="980"/>
      <c r="BE113" s="980"/>
      <c r="BF113" s="980"/>
      <c r="BG113" s="980"/>
      <c r="BH113" s="980"/>
      <c r="BI113" s="980"/>
      <c r="BJ113" s="980"/>
      <c r="BK113" s="980"/>
      <c r="BL113" s="980"/>
      <c r="BM113" s="980"/>
      <c r="BN113" s="980"/>
      <c r="BO113" s="980"/>
      <c r="BP113" s="981"/>
      <c r="BQ113" s="949">
        <v>1668856</v>
      </c>
      <c r="BR113" s="950"/>
      <c r="BS113" s="950"/>
      <c r="BT113" s="950"/>
      <c r="BU113" s="950"/>
      <c r="BV113" s="950">
        <v>3006817</v>
      </c>
      <c r="BW113" s="950"/>
      <c r="BX113" s="950"/>
      <c r="BY113" s="950"/>
      <c r="BZ113" s="950"/>
      <c r="CA113" s="950">
        <v>2768362</v>
      </c>
      <c r="CB113" s="950"/>
      <c r="CC113" s="950"/>
      <c r="CD113" s="950"/>
      <c r="CE113" s="950"/>
      <c r="CF113" s="944">
        <v>5.3</v>
      </c>
      <c r="CG113" s="945"/>
      <c r="CH113" s="945"/>
      <c r="CI113" s="945"/>
      <c r="CJ113" s="945"/>
      <c r="CK113" s="975"/>
      <c r="CL113" s="976"/>
      <c r="CM113" s="946" t="s">
        <v>422</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c r="A114" s="984"/>
      <c r="B114" s="985"/>
      <c r="C114" s="980" t="s">
        <v>423</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128906</v>
      </c>
      <c r="AB114" s="989"/>
      <c r="AC114" s="989"/>
      <c r="AD114" s="989"/>
      <c r="AE114" s="990"/>
      <c r="AF114" s="991">
        <v>208427</v>
      </c>
      <c r="AG114" s="989"/>
      <c r="AH114" s="989"/>
      <c r="AI114" s="989"/>
      <c r="AJ114" s="990"/>
      <c r="AK114" s="991">
        <v>182576</v>
      </c>
      <c r="AL114" s="989"/>
      <c r="AM114" s="989"/>
      <c r="AN114" s="989"/>
      <c r="AO114" s="990"/>
      <c r="AP114" s="992">
        <v>0.3</v>
      </c>
      <c r="AQ114" s="993"/>
      <c r="AR114" s="993"/>
      <c r="AS114" s="993"/>
      <c r="AT114" s="994"/>
      <c r="AU114" s="930"/>
      <c r="AV114" s="931"/>
      <c r="AW114" s="931"/>
      <c r="AX114" s="931"/>
      <c r="AY114" s="931"/>
      <c r="AZ114" s="979" t="s">
        <v>424</v>
      </c>
      <c r="BA114" s="980"/>
      <c r="BB114" s="980"/>
      <c r="BC114" s="980"/>
      <c r="BD114" s="980"/>
      <c r="BE114" s="980"/>
      <c r="BF114" s="980"/>
      <c r="BG114" s="980"/>
      <c r="BH114" s="980"/>
      <c r="BI114" s="980"/>
      <c r="BJ114" s="980"/>
      <c r="BK114" s="980"/>
      <c r="BL114" s="980"/>
      <c r="BM114" s="980"/>
      <c r="BN114" s="980"/>
      <c r="BO114" s="980"/>
      <c r="BP114" s="981"/>
      <c r="BQ114" s="949">
        <v>6483707</v>
      </c>
      <c r="BR114" s="950"/>
      <c r="BS114" s="950"/>
      <c r="BT114" s="950"/>
      <c r="BU114" s="950"/>
      <c r="BV114" s="950">
        <v>5680392</v>
      </c>
      <c r="BW114" s="950"/>
      <c r="BX114" s="950"/>
      <c r="BY114" s="950"/>
      <c r="BZ114" s="950"/>
      <c r="CA114" s="950">
        <v>4589300</v>
      </c>
      <c r="CB114" s="950"/>
      <c r="CC114" s="950"/>
      <c r="CD114" s="950"/>
      <c r="CE114" s="950"/>
      <c r="CF114" s="944">
        <v>8.8000000000000007</v>
      </c>
      <c r="CG114" s="945"/>
      <c r="CH114" s="945"/>
      <c r="CI114" s="945"/>
      <c r="CJ114" s="945"/>
      <c r="CK114" s="975"/>
      <c r="CL114" s="976"/>
      <c r="CM114" s="946" t="s">
        <v>425</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c r="A115" s="984"/>
      <c r="B115" s="985"/>
      <c r="C115" s="980" t="s">
        <v>426</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1481511</v>
      </c>
      <c r="AB115" s="964"/>
      <c r="AC115" s="964"/>
      <c r="AD115" s="964"/>
      <c r="AE115" s="965"/>
      <c r="AF115" s="966">
        <v>982596</v>
      </c>
      <c r="AG115" s="964"/>
      <c r="AH115" s="964"/>
      <c r="AI115" s="964"/>
      <c r="AJ115" s="965"/>
      <c r="AK115" s="966">
        <v>1549573</v>
      </c>
      <c r="AL115" s="964"/>
      <c r="AM115" s="964"/>
      <c r="AN115" s="964"/>
      <c r="AO115" s="965"/>
      <c r="AP115" s="967">
        <v>3</v>
      </c>
      <c r="AQ115" s="968"/>
      <c r="AR115" s="968"/>
      <c r="AS115" s="968"/>
      <c r="AT115" s="969"/>
      <c r="AU115" s="930"/>
      <c r="AV115" s="931"/>
      <c r="AW115" s="931"/>
      <c r="AX115" s="931"/>
      <c r="AY115" s="931"/>
      <c r="AZ115" s="979" t="s">
        <v>427</v>
      </c>
      <c r="BA115" s="980"/>
      <c r="BB115" s="980"/>
      <c r="BC115" s="980"/>
      <c r="BD115" s="980"/>
      <c r="BE115" s="980"/>
      <c r="BF115" s="980"/>
      <c r="BG115" s="980"/>
      <c r="BH115" s="980"/>
      <c r="BI115" s="980"/>
      <c r="BJ115" s="980"/>
      <c r="BK115" s="980"/>
      <c r="BL115" s="980"/>
      <c r="BM115" s="980"/>
      <c r="BN115" s="980"/>
      <c r="BO115" s="980"/>
      <c r="BP115" s="981"/>
      <c r="BQ115" s="949">
        <v>6531013</v>
      </c>
      <c r="BR115" s="950"/>
      <c r="BS115" s="950"/>
      <c r="BT115" s="950"/>
      <c r="BU115" s="950"/>
      <c r="BV115" s="950">
        <v>6648827</v>
      </c>
      <c r="BW115" s="950"/>
      <c r="BX115" s="950"/>
      <c r="BY115" s="950"/>
      <c r="BZ115" s="950"/>
      <c r="CA115" s="950">
        <v>6318177</v>
      </c>
      <c r="CB115" s="950"/>
      <c r="CC115" s="950"/>
      <c r="CD115" s="950"/>
      <c r="CE115" s="950"/>
      <c r="CF115" s="944">
        <v>12.1</v>
      </c>
      <c r="CG115" s="945"/>
      <c r="CH115" s="945"/>
      <c r="CI115" s="945"/>
      <c r="CJ115" s="945"/>
      <c r="CK115" s="975"/>
      <c r="CL115" s="976"/>
      <c r="CM115" s="979" t="s">
        <v>428</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6897815</v>
      </c>
      <c r="DH115" s="989"/>
      <c r="DI115" s="989"/>
      <c r="DJ115" s="989"/>
      <c r="DK115" s="990"/>
      <c r="DL115" s="991">
        <v>6092404</v>
      </c>
      <c r="DM115" s="989"/>
      <c r="DN115" s="989"/>
      <c r="DO115" s="989"/>
      <c r="DP115" s="990"/>
      <c r="DQ115" s="991">
        <v>4510798</v>
      </c>
      <c r="DR115" s="989"/>
      <c r="DS115" s="989"/>
      <c r="DT115" s="989"/>
      <c r="DU115" s="990"/>
      <c r="DV115" s="992">
        <v>8.6</v>
      </c>
      <c r="DW115" s="993"/>
      <c r="DX115" s="993"/>
      <c r="DY115" s="993"/>
      <c r="DZ115" s="994"/>
    </row>
    <row r="116" spans="1:130" s="199" customFormat="1" ht="26.25" customHeight="1">
      <c r="A116" s="986"/>
      <c r="B116" s="987"/>
      <c r="C116" s="995" t="s">
        <v>429</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3665</v>
      </c>
      <c r="AB116" s="989"/>
      <c r="AC116" s="989"/>
      <c r="AD116" s="989"/>
      <c r="AE116" s="990"/>
      <c r="AF116" s="991">
        <v>2106</v>
      </c>
      <c r="AG116" s="989"/>
      <c r="AH116" s="989"/>
      <c r="AI116" s="989"/>
      <c r="AJ116" s="990"/>
      <c r="AK116" s="991">
        <v>342</v>
      </c>
      <c r="AL116" s="989"/>
      <c r="AM116" s="989"/>
      <c r="AN116" s="989"/>
      <c r="AO116" s="990"/>
      <c r="AP116" s="992">
        <v>0</v>
      </c>
      <c r="AQ116" s="993"/>
      <c r="AR116" s="993"/>
      <c r="AS116" s="993"/>
      <c r="AT116" s="994"/>
      <c r="AU116" s="930"/>
      <c r="AV116" s="931"/>
      <c r="AW116" s="931"/>
      <c r="AX116" s="931"/>
      <c r="AY116" s="931"/>
      <c r="AZ116" s="997" t="s">
        <v>430</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431</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432</v>
      </c>
      <c r="Z117" s="916"/>
      <c r="AA117" s="1006">
        <v>12471721</v>
      </c>
      <c r="AB117" s="1007"/>
      <c r="AC117" s="1007"/>
      <c r="AD117" s="1007"/>
      <c r="AE117" s="1008"/>
      <c r="AF117" s="1009">
        <v>11551222</v>
      </c>
      <c r="AG117" s="1007"/>
      <c r="AH117" s="1007"/>
      <c r="AI117" s="1007"/>
      <c r="AJ117" s="1008"/>
      <c r="AK117" s="1009">
        <v>11676810</v>
      </c>
      <c r="AL117" s="1007"/>
      <c r="AM117" s="1007"/>
      <c r="AN117" s="1007"/>
      <c r="AO117" s="1008"/>
      <c r="AP117" s="1010"/>
      <c r="AQ117" s="1011"/>
      <c r="AR117" s="1011"/>
      <c r="AS117" s="1011"/>
      <c r="AT117" s="1012"/>
      <c r="AU117" s="930"/>
      <c r="AV117" s="931"/>
      <c r="AW117" s="931"/>
      <c r="AX117" s="931"/>
      <c r="AY117" s="931"/>
      <c r="AZ117" s="997" t="s">
        <v>433</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434</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c r="A118" s="934" t="s">
        <v>408</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406</v>
      </c>
      <c r="AB118" s="915"/>
      <c r="AC118" s="915"/>
      <c r="AD118" s="915"/>
      <c r="AE118" s="916"/>
      <c r="AF118" s="914" t="s">
        <v>287</v>
      </c>
      <c r="AG118" s="915"/>
      <c r="AH118" s="915"/>
      <c r="AI118" s="915"/>
      <c r="AJ118" s="916"/>
      <c r="AK118" s="914" t="s">
        <v>286</v>
      </c>
      <c r="AL118" s="915"/>
      <c r="AM118" s="915"/>
      <c r="AN118" s="915"/>
      <c r="AO118" s="916"/>
      <c r="AP118" s="1001" t="s">
        <v>407</v>
      </c>
      <c r="AQ118" s="1002"/>
      <c r="AR118" s="1002"/>
      <c r="AS118" s="1002"/>
      <c r="AT118" s="1003"/>
      <c r="AU118" s="930"/>
      <c r="AV118" s="931"/>
      <c r="AW118" s="931"/>
      <c r="AX118" s="931"/>
      <c r="AY118" s="931"/>
      <c r="AZ118" s="1004" t="s">
        <v>435</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436</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c r="A119" s="1088" t="s">
        <v>411</v>
      </c>
      <c r="B119" s="974"/>
      <c r="C119" s="953" t="s">
        <v>412</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v>179737</v>
      </c>
      <c r="AB119" s="922"/>
      <c r="AC119" s="922"/>
      <c r="AD119" s="922"/>
      <c r="AE119" s="923"/>
      <c r="AF119" s="924">
        <v>175565</v>
      </c>
      <c r="AG119" s="922"/>
      <c r="AH119" s="922"/>
      <c r="AI119" s="922"/>
      <c r="AJ119" s="923"/>
      <c r="AK119" s="924">
        <v>175676</v>
      </c>
      <c r="AL119" s="922"/>
      <c r="AM119" s="922"/>
      <c r="AN119" s="922"/>
      <c r="AO119" s="923"/>
      <c r="AP119" s="925">
        <v>0.3</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437</v>
      </c>
      <c r="BP119" s="1036"/>
      <c r="BQ119" s="1027">
        <v>127148130</v>
      </c>
      <c r="BR119" s="1028"/>
      <c r="BS119" s="1028"/>
      <c r="BT119" s="1028"/>
      <c r="BU119" s="1028"/>
      <c r="BV119" s="1028">
        <v>125734009</v>
      </c>
      <c r="BW119" s="1028"/>
      <c r="BX119" s="1028"/>
      <c r="BY119" s="1028"/>
      <c r="BZ119" s="1028"/>
      <c r="CA119" s="1028">
        <v>124004936</v>
      </c>
      <c r="CB119" s="1028"/>
      <c r="CC119" s="1028"/>
      <c r="CD119" s="1028"/>
      <c r="CE119" s="1028"/>
      <c r="CF119" s="1029"/>
      <c r="CG119" s="1030"/>
      <c r="CH119" s="1030"/>
      <c r="CI119" s="1030"/>
      <c r="CJ119" s="1031"/>
      <c r="CK119" s="977"/>
      <c r="CL119" s="978"/>
      <c r="CM119" s="1032" t="s">
        <v>438</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3912</v>
      </c>
      <c r="DH119" s="1014"/>
      <c r="DI119" s="1014"/>
      <c r="DJ119" s="1014"/>
      <c r="DK119" s="1015"/>
      <c r="DL119" s="1013">
        <v>2292</v>
      </c>
      <c r="DM119" s="1014"/>
      <c r="DN119" s="1014"/>
      <c r="DO119" s="1014"/>
      <c r="DP119" s="1015"/>
      <c r="DQ119" s="1013">
        <v>2835</v>
      </c>
      <c r="DR119" s="1014"/>
      <c r="DS119" s="1014"/>
      <c r="DT119" s="1014"/>
      <c r="DU119" s="1015"/>
      <c r="DV119" s="1016">
        <v>0</v>
      </c>
      <c r="DW119" s="1017"/>
      <c r="DX119" s="1017"/>
      <c r="DY119" s="1017"/>
      <c r="DZ119" s="1018"/>
    </row>
    <row r="120" spans="1:130" s="199" customFormat="1" ht="26.25" customHeight="1">
      <c r="A120" s="1089"/>
      <c r="B120" s="976"/>
      <c r="C120" s="946" t="s">
        <v>415</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439</v>
      </c>
      <c r="AV120" s="1020"/>
      <c r="AW120" s="1020"/>
      <c r="AX120" s="1020"/>
      <c r="AY120" s="1021"/>
      <c r="AZ120" s="970" t="s">
        <v>440</v>
      </c>
      <c r="BA120" s="919"/>
      <c r="BB120" s="919"/>
      <c r="BC120" s="919"/>
      <c r="BD120" s="919"/>
      <c r="BE120" s="919"/>
      <c r="BF120" s="919"/>
      <c r="BG120" s="919"/>
      <c r="BH120" s="919"/>
      <c r="BI120" s="919"/>
      <c r="BJ120" s="919"/>
      <c r="BK120" s="919"/>
      <c r="BL120" s="919"/>
      <c r="BM120" s="919"/>
      <c r="BN120" s="919"/>
      <c r="BO120" s="919"/>
      <c r="BP120" s="920"/>
      <c r="BQ120" s="956">
        <v>7654080</v>
      </c>
      <c r="BR120" s="957"/>
      <c r="BS120" s="957"/>
      <c r="BT120" s="957"/>
      <c r="BU120" s="957"/>
      <c r="BV120" s="957">
        <v>7792813</v>
      </c>
      <c r="BW120" s="957"/>
      <c r="BX120" s="957"/>
      <c r="BY120" s="957"/>
      <c r="BZ120" s="957"/>
      <c r="CA120" s="957">
        <v>9481210</v>
      </c>
      <c r="CB120" s="957"/>
      <c r="CC120" s="957"/>
      <c r="CD120" s="957"/>
      <c r="CE120" s="957"/>
      <c r="CF120" s="971">
        <v>18.100000000000001</v>
      </c>
      <c r="CG120" s="972"/>
      <c r="CH120" s="972"/>
      <c r="CI120" s="972"/>
      <c r="CJ120" s="972"/>
      <c r="CK120" s="1037" t="s">
        <v>441</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24728313</v>
      </c>
      <c r="DH120" s="957"/>
      <c r="DI120" s="957"/>
      <c r="DJ120" s="957"/>
      <c r="DK120" s="957"/>
      <c r="DL120" s="957">
        <v>23041605</v>
      </c>
      <c r="DM120" s="957"/>
      <c r="DN120" s="957"/>
      <c r="DO120" s="957"/>
      <c r="DP120" s="957"/>
      <c r="DQ120" s="957">
        <v>21114880</v>
      </c>
      <c r="DR120" s="957"/>
      <c r="DS120" s="957"/>
      <c r="DT120" s="957"/>
      <c r="DU120" s="957"/>
      <c r="DV120" s="958">
        <v>40.299999999999997</v>
      </c>
      <c r="DW120" s="958"/>
      <c r="DX120" s="958"/>
      <c r="DY120" s="958"/>
      <c r="DZ120" s="959"/>
    </row>
    <row r="121" spans="1:130" s="199" customFormat="1" ht="26.25" customHeight="1">
      <c r="A121" s="1089"/>
      <c r="B121" s="976"/>
      <c r="C121" s="997" t="s">
        <v>442</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443</v>
      </c>
      <c r="BA121" s="980"/>
      <c r="BB121" s="980"/>
      <c r="BC121" s="980"/>
      <c r="BD121" s="980"/>
      <c r="BE121" s="980"/>
      <c r="BF121" s="980"/>
      <c r="BG121" s="980"/>
      <c r="BH121" s="980"/>
      <c r="BI121" s="980"/>
      <c r="BJ121" s="980"/>
      <c r="BK121" s="980"/>
      <c r="BL121" s="980"/>
      <c r="BM121" s="980"/>
      <c r="BN121" s="980"/>
      <c r="BO121" s="980"/>
      <c r="BP121" s="981"/>
      <c r="BQ121" s="949">
        <v>11498232</v>
      </c>
      <c r="BR121" s="950"/>
      <c r="BS121" s="950"/>
      <c r="BT121" s="950"/>
      <c r="BU121" s="950"/>
      <c r="BV121" s="950">
        <v>11958995</v>
      </c>
      <c r="BW121" s="950"/>
      <c r="BX121" s="950"/>
      <c r="BY121" s="950"/>
      <c r="BZ121" s="950"/>
      <c r="CA121" s="950">
        <v>11879803</v>
      </c>
      <c r="CB121" s="950"/>
      <c r="CC121" s="950"/>
      <c r="CD121" s="950"/>
      <c r="CE121" s="950"/>
      <c r="CF121" s="944">
        <v>22.7</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v>2504359</v>
      </c>
      <c r="DH121" s="950"/>
      <c r="DI121" s="950"/>
      <c r="DJ121" s="950"/>
      <c r="DK121" s="950"/>
      <c r="DL121" s="950">
        <v>2317254</v>
      </c>
      <c r="DM121" s="950"/>
      <c r="DN121" s="950"/>
      <c r="DO121" s="950"/>
      <c r="DP121" s="950"/>
      <c r="DQ121" s="950">
        <v>2121346</v>
      </c>
      <c r="DR121" s="950"/>
      <c r="DS121" s="950"/>
      <c r="DT121" s="950"/>
      <c r="DU121" s="950"/>
      <c r="DV121" s="951">
        <v>4.0999999999999996</v>
      </c>
      <c r="DW121" s="951"/>
      <c r="DX121" s="951"/>
      <c r="DY121" s="951"/>
      <c r="DZ121" s="952"/>
    </row>
    <row r="122" spans="1:130" s="199" customFormat="1" ht="26.25" customHeight="1">
      <c r="A122" s="1089"/>
      <c r="B122" s="976"/>
      <c r="C122" s="946" t="s">
        <v>425</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444</v>
      </c>
      <c r="BA122" s="995"/>
      <c r="BB122" s="995"/>
      <c r="BC122" s="995"/>
      <c r="BD122" s="995"/>
      <c r="BE122" s="995"/>
      <c r="BF122" s="995"/>
      <c r="BG122" s="995"/>
      <c r="BH122" s="995"/>
      <c r="BI122" s="995"/>
      <c r="BJ122" s="995"/>
      <c r="BK122" s="995"/>
      <c r="BL122" s="995"/>
      <c r="BM122" s="995"/>
      <c r="BN122" s="995"/>
      <c r="BO122" s="995"/>
      <c r="BP122" s="996"/>
      <c r="BQ122" s="1027">
        <v>76029529</v>
      </c>
      <c r="BR122" s="1028"/>
      <c r="BS122" s="1028"/>
      <c r="BT122" s="1028"/>
      <c r="BU122" s="1028"/>
      <c r="BV122" s="1028">
        <v>76200752</v>
      </c>
      <c r="BW122" s="1028"/>
      <c r="BX122" s="1028"/>
      <c r="BY122" s="1028"/>
      <c r="BZ122" s="1028"/>
      <c r="CA122" s="1028">
        <v>76470956</v>
      </c>
      <c r="CB122" s="1028"/>
      <c r="CC122" s="1028"/>
      <c r="CD122" s="1028"/>
      <c r="CE122" s="1028"/>
      <c r="CF122" s="1048">
        <v>146.1</v>
      </c>
      <c r="CG122" s="1049"/>
      <c r="CH122" s="1049"/>
      <c r="CI122" s="1049"/>
      <c r="CJ122" s="1049"/>
      <c r="CK122" s="1040"/>
      <c r="CL122" s="1041"/>
      <c r="CM122" s="1041"/>
      <c r="CN122" s="1041"/>
      <c r="CO122" s="1042"/>
      <c r="CP122" s="1050" t="s">
        <v>391</v>
      </c>
      <c r="CQ122" s="1051"/>
      <c r="CR122" s="1051"/>
      <c r="CS122" s="1051"/>
      <c r="CT122" s="1051"/>
      <c r="CU122" s="1051"/>
      <c r="CV122" s="1051"/>
      <c r="CW122" s="1051"/>
      <c r="CX122" s="1051"/>
      <c r="CY122" s="1051"/>
      <c r="CZ122" s="1051"/>
      <c r="DA122" s="1051"/>
      <c r="DB122" s="1051"/>
      <c r="DC122" s="1051"/>
      <c r="DD122" s="1051"/>
      <c r="DE122" s="1051"/>
      <c r="DF122" s="1052"/>
      <c r="DG122" s="949">
        <v>821439</v>
      </c>
      <c r="DH122" s="950"/>
      <c r="DI122" s="950"/>
      <c r="DJ122" s="950"/>
      <c r="DK122" s="950"/>
      <c r="DL122" s="950">
        <v>701205</v>
      </c>
      <c r="DM122" s="950"/>
      <c r="DN122" s="950"/>
      <c r="DO122" s="950"/>
      <c r="DP122" s="950"/>
      <c r="DQ122" s="950">
        <v>564929</v>
      </c>
      <c r="DR122" s="950"/>
      <c r="DS122" s="950"/>
      <c r="DT122" s="950"/>
      <c r="DU122" s="950"/>
      <c r="DV122" s="951">
        <v>1.1000000000000001</v>
      </c>
      <c r="DW122" s="951"/>
      <c r="DX122" s="951"/>
      <c r="DY122" s="951"/>
      <c r="DZ122" s="952"/>
    </row>
    <row r="123" spans="1:130" s="199" customFormat="1" ht="26.25" customHeight="1">
      <c r="A123" s="1089"/>
      <c r="B123" s="976"/>
      <c r="C123" s="946" t="s">
        <v>431</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445</v>
      </c>
      <c r="BP123" s="1036"/>
      <c r="BQ123" s="1095">
        <v>95181841</v>
      </c>
      <c r="BR123" s="1096"/>
      <c r="BS123" s="1096"/>
      <c r="BT123" s="1096"/>
      <c r="BU123" s="1096"/>
      <c r="BV123" s="1096">
        <v>95952560</v>
      </c>
      <c r="BW123" s="1096"/>
      <c r="BX123" s="1096"/>
      <c r="BY123" s="1096"/>
      <c r="BZ123" s="1096"/>
      <c r="CA123" s="1096">
        <v>97831969</v>
      </c>
      <c r="CB123" s="1096"/>
      <c r="CC123" s="1096"/>
      <c r="CD123" s="1096"/>
      <c r="CE123" s="1096"/>
      <c r="CF123" s="1029"/>
      <c r="CG123" s="1030"/>
      <c r="CH123" s="1030"/>
      <c r="CI123" s="1030"/>
      <c r="CJ123" s="1031"/>
      <c r="CK123" s="1040"/>
      <c r="CL123" s="1041"/>
      <c r="CM123" s="1041"/>
      <c r="CN123" s="1041"/>
      <c r="CO123" s="1042"/>
      <c r="CP123" s="1050" t="s">
        <v>390</v>
      </c>
      <c r="CQ123" s="1051"/>
      <c r="CR123" s="1051"/>
      <c r="CS123" s="1051"/>
      <c r="CT123" s="1051"/>
      <c r="CU123" s="1051"/>
      <c r="CV123" s="1051"/>
      <c r="CW123" s="1051"/>
      <c r="CX123" s="1051"/>
      <c r="CY123" s="1051"/>
      <c r="CZ123" s="1051"/>
      <c r="DA123" s="1051"/>
      <c r="DB123" s="1051"/>
      <c r="DC123" s="1051"/>
      <c r="DD123" s="1051"/>
      <c r="DE123" s="1051"/>
      <c r="DF123" s="1052"/>
      <c r="DG123" s="988">
        <v>482533</v>
      </c>
      <c r="DH123" s="989"/>
      <c r="DI123" s="989"/>
      <c r="DJ123" s="989"/>
      <c r="DK123" s="990"/>
      <c r="DL123" s="991">
        <v>396651</v>
      </c>
      <c r="DM123" s="989"/>
      <c r="DN123" s="989"/>
      <c r="DO123" s="989"/>
      <c r="DP123" s="990"/>
      <c r="DQ123" s="991">
        <v>313220</v>
      </c>
      <c r="DR123" s="989"/>
      <c r="DS123" s="989"/>
      <c r="DT123" s="989"/>
      <c r="DU123" s="990"/>
      <c r="DV123" s="992">
        <v>0.6</v>
      </c>
      <c r="DW123" s="993"/>
      <c r="DX123" s="993"/>
      <c r="DY123" s="993"/>
      <c r="DZ123" s="994"/>
    </row>
    <row r="124" spans="1:130" s="199" customFormat="1" ht="26.25" customHeight="1" thickBot="1">
      <c r="A124" s="1089"/>
      <c r="B124" s="976"/>
      <c r="C124" s="946" t="s">
        <v>434</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446</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65.900000000000006</v>
      </c>
      <c r="BR124" s="1058"/>
      <c r="BS124" s="1058"/>
      <c r="BT124" s="1058"/>
      <c r="BU124" s="1058"/>
      <c r="BV124" s="1058">
        <v>58.1</v>
      </c>
      <c r="BW124" s="1058"/>
      <c r="BX124" s="1058"/>
      <c r="BY124" s="1058"/>
      <c r="BZ124" s="1058"/>
      <c r="CA124" s="1058">
        <v>49.9</v>
      </c>
      <c r="CB124" s="1058"/>
      <c r="CC124" s="1058"/>
      <c r="CD124" s="1058"/>
      <c r="CE124" s="1058"/>
      <c r="CF124" s="1059"/>
      <c r="CG124" s="1060"/>
      <c r="CH124" s="1060"/>
      <c r="CI124" s="1060"/>
      <c r="CJ124" s="1061"/>
      <c r="CK124" s="1043"/>
      <c r="CL124" s="1043"/>
      <c r="CM124" s="1043"/>
      <c r="CN124" s="1043"/>
      <c r="CO124" s="1044"/>
      <c r="CP124" s="1050" t="s">
        <v>447</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c r="A125" s="1089"/>
      <c r="B125" s="976"/>
      <c r="C125" s="946" t="s">
        <v>436</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448</v>
      </c>
      <c r="CL125" s="1038"/>
      <c r="CM125" s="1038"/>
      <c r="CN125" s="1038"/>
      <c r="CO125" s="1039"/>
      <c r="CP125" s="970" t="s">
        <v>449</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c r="A126" s="1089"/>
      <c r="B126" s="976"/>
      <c r="C126" s="946" t="s">
        <v>438</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1301774</v>
      </c>
      <c r="AB126" s="989"/>
      <c r="AC126" s="989"/>
      <c r="AD126" s="989"/>
      <c r="AE126" s="990"/>
      <c r="AF126" s="991">
        <v>807031</v>
      </c>
      <c r="AG126" s="989"/>
      <c r="AH126" s="989"/>
      <c r="AI126" s="989"/>
      <c r="AJ126" s="990"/>
      <c r="AK126" s="991">
        <v>1373897</v>
      </c>
      <c r="AL126" s="989"/>
      <c r="AM126" s="989"/>
      <c r="AN126" s="989"/>
      <c r="AO126" s="990"/>
      <c r="AP126" s="992">
        <v>2.6</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450</v>
      </c>
      <c r="CQ126" s="980"/>
      <c r="CR126" s="980"/>
      <c r="CS126" s="980"/>
      <c r="CT126" s="980"/>
      <c r="CU126" s="980"/>
      <c r="CV126" s="980"/>
      <c r="CW126" s="980"/>
      <c r="CX126" s="980"/>
      <c r="CY126" s="980"/>
      <c r="CZ126" s="980"/>
      <c r="DA126" s="980"/>
      <c r="DB126" s="980"/>
      <c r="DC126" s="980"/>
      <c r="DD126" s="980"/>
      <c r="DE126" s="980"/>
      <c r="DF126" s="981"/>
      <c r="DG126" s="949">
        <v>6527551</v>
      </c>
      <c r="DH126" s="950"/>
      <c r="DI126" s="950"/>
      <c r="DJ126" s="950"/>
      <c r="DK126" s="950"/>
      <c r="DL126" s="950">
        <v>6646233</v>
      </c>
      <c r="DM126" s="950"/>
      <c r="DN126" s="950"/>
      <c r="DO126" s="950"/>
      <c r="DP126" s="950"/>
      <c r="DQ126" s="950">
        <v>6316451</v>
      </c>
      <c r="DR126" s="950"/>
      <c r="DS126" s="950"/>
      <c r="DT126" s="950"/>
      <c r="DU126" s="950"/>
      <c r="DV126" s="951">
        <v>12.1</v>
      </c>
      <c r="DW126" s="951"/>
      <c r="DX126" s="951"/>
      <c r="DY126" s="951"/>
      <c r="DZ126" s="952"/>
    </row>
    <row r="127" spans="1:130" s="199" customFormat="1" ht="26.25" customHeight="1">
      <c r="A127" s="1090"/>
      <c r="B127" s="978"/>
      <c r="C127" s="1032" t="s">
        <v>451</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452</v>
      </c>
      <c r="AY127" s="1063"/>
      <c r="AZ127" s="1063"/>
      <c r="BA127" s="1063"/>
      <c r="BB127" s="1063"/>
      <c r="BC127" s="1063"/>
      <c r="BD127" s="1063"/>
      <c r="BE127" s="1064"/>
      <c r="BF127" s="1065" t="s">
        <v>453</v>
      </c>
      <c r="BG127" s="1063"/>
      <c r="BH127" s="1063"/>
      <c r="BI127" s="1063"/>
      <c r="BJ127" s="1063"/>
      <c r="BK127" s="1063"/>
      <c r="BL127" s="1064"/>
      <c r="BM127" s="1065" t="s">
        <v>454</v>
      </c>
      <c r="BN127" s="1063"/>
      <c r="BO127" s="1063"/>
      <c r="BP127" s="1063"/>
      <c r="BQ127" s="1063"/>
      <c r="BR127" s="1063"/>
      <c r="BS127" s="1064"/>
      <c r="BT127" s="1065" t="s">
        <v>455</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456</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c r="A128" s="1073" t="s">
        <v>457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458</v>
      </c>
      <c r="X128" s="1075"/>
      <c r="Y128" s="1075"/>
      <c r="Z128" s="1076"/>
      <c r="AA128" s="1077">
        <v>1345102</v>
      </c>
      <c r="AB128" s="1078"/>
      <c r="AC128" s="1078"/>
      <c r="AD128" s="1078"/>
      <c r="AE128" s="1079"/>
      <c r="AF128" s="1080">
        <v>1683669</v>
      </c>
      <c r="AG128" s="1078"/>
      <c r="AH128" s="1078"/>
      <c r="AI128" s="1078"/>
      <c r="AJ128" s="1079"/>
      <c r="AK128" s="1080">
        <v>1472708</v>
      </c>
      <c r="AL128" s="1078"/>
      <c r="AM128" s="1078"/>
      <c r="AN128" s="1078"/>
      <c r="AO128" s="1079"/>
      <c r="AP128" s="1081"/>
      <c r="AQ128" s="1082"/>
      <c r="AR128" s="1082"/>
      <c r="AS128" s="1082"/>
      <c r="AT128" s="1083"/>
      <c r="AU128" s="235"/>
      <c r="AV128" s="235"/>
      <c r="AW128" s="235"/>
      <c r="AX128" s="918" t="s">
        <v>459</v>
      </c>
      <c r="AY128" s="919"/>
      <c r="AZ128" s="919"/>
      <c r="BA128" s="919"/>
      <c r="BB128" s="919"/>
      <c r="BC128" s="919"/>
      <c r="BD128" s="919"/>
      <c r="BE128" s="920"/>
      <c r="BF128" s="1084" t="s">
        <v>111</v>
      </c>
      <c r="BG128" s="1085"/>
      <c r="BH128" s="1085"/>
      <c r="BI128" s="1085"/>
      <c r="BJ128" s="1085"/>
      <c r="BK128" s="1085"/>
      <c r="BL128" s="1086"/>
      <c r="BM128" s="1084">
        <v>11.25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460</v>
      </c>
      <c r="CQ128" s="1067"/>
      <c r="CR128" s="1067"/>
      <c r="CS128" s="1067"/>
      <c r="CT128" s="1067"/>
      <c r="CU128" s="1067"/>
      <c r="CV128" s="1067"/>
      <c r="CW128" s="1067"/>
      <c r="CX128" s="1067"/>
      <c r="CY128" s="1067"/>
      <c r="CZ128" s="1067"/>
      <c r="DA128" s="1067"/>
      <c r="DB128" s="1067"/>
      <c r="DC128" s="1067"/>
      <c r="DD128" s="1067"/>
      <c r="DE128" s="1067"/>
      <c r="DF128" s="1068"/>
      <c r="DG128" s="1069">
        <v>3462</v>
      </c>
      <c r="DH128" s="1070"/>
      <c r="DI128" s="1070"/>
      <c r="DJ128" s="1070"/>
      <c r="DK128" s="1070"/>
      <c r="DL128" s="1070">
        <v>2594</v>
      </c>
      <c r="DM128" s="1070"/>
      <c r="DN128" s="1070"/>
      <c r="DO128" s="1070"/>
      <c r="DP128" s="1070"/>
      <c r="DQ128" s="1070">
        <v>1726</v>
      </c>
      <c r="DR128" s="1070"/>
      <c r="DS128" s="1070"/>
      <c r="DT128" s="1070"/>
      <c r="DU128" s="1070"/>
      <c r="DV128" s="1071">
        <v>0</v>
      </c>
      <c r="DW128" s="1071"/>
      <c r="DX128" s="1071"/>
      <c r="DY128" s="1071"/>
      <c r="DZ128" s="1072"/>
    </row>
    <row r="129" spans="1:131" s="199" customFormat="1" ht="26.25" customHeight="1">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461</v>
      </c>
      <c r="X129" s="1104"/>
      <c r="Y129" s="1104"/>
      <c r="Z129" s="1105"/>
      <c r="AA129" s="988">
        <v>55582085</v>
      </c>
      <c r="AB129" s="989"/>
      <c r="AC129" s="989"/>
      <c r="AD129" s="989"/>
      <c r="AE129" s="990"/>
      <c r="AF129" s="991">
        <v>57480625</v>
      </c>
      <c r="AG129" s="989"/>
      <c r="AH129" s="989"/>
      <c r="AI129" s="989"/>
      <c r="AJ129" s="990"/>
      <c r="AK129" s="991">
        <v>58588462</v>
      </c>
      <c r="AL129" s="989"/>
      <c r="AM129" s="989"/>
      <c r="AN129" s="989"/>
      <c r="AO129" s="990"/>
      <c r="AP129" s="1106"/>
      <c r="AQ129" s="1107"/>
      <c r="AR129" s="1107"/>
      <c r="AS129" s="1107"/>
      <c r="AT129" s="1108"/>
      <c r="AU129" s="237"/>
      <c r="AV129" s="237"/>
      <c r="AW129" s="237"/>
      <c r="AX129" s="1097" t="s">
        <v>462</v>
      </c>
      <c r="AY129" s="980"/>
      <c r="AZ129" s="980"/>
      <c r="BA129" s="980"/>
      <c r="BB129" s="980"/>
      <c r="BC129" s="980"/>
      <c r="BD129" s="980"/>
      <c r="BE129" s="981"/>
      <c r="BF129" s="1098" t="s">
        <v>463</v>
      </c>
      <c r="BG129" s="1099"/>
      <c r="BH129" s="1099"/>
      <c r="BI129" s="1099"/>
      <c r="BJ129" s="1099"/>
      <c r="BK129" s="1099"/>
      <c r="BL129" s="1100"/>
      <c r="BM129" s="1098">
        <v>16.25</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464</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465</v>
      </c>
      <c r="X130" s="1104"/>
      <c r="Y130" s="1104"/>
      <c r="Z130" s="1105"/>
      <c r="AA130" s="988">
        <v>7113707</v>
      </c>
      <c r="AB130" s="989"/>
      <c r="AC130" s="989"/>
      <c r="AD130" s="989"/>
      <c r="AE130" s="990"/>
      <c r="AF130" s="991">
        <v>6258017</v>
      </c>
      <c r="AG130" s="989"/>
      <c r="AH130" s="989"/>
      <c r="AI130" s="989"/>
      <c r="AJ130" s="990"/>
      <c r="AK130" s="991">
        <v>6236271</v>
      </c>
      <c r="AL130" s="989"/>
      <c r="AM130" s="989"/>
      <c r="AN130" s="989"/>
      <c r="AO130" s="990"/>
      <c r="AP130" s="1106"/>
      <c r="AQ130" s="1107"/>
      <c r="AR130" s="1107"/>
      <c r="AS130" s="1107"/>
      <c r="AT130" s="1108"/>
      <c r="AU130" s="237"/>
      <c r="AV130" s="237"/>
      <c r="AW130" s="237"/>
      <c r="AX130" s="1097" t="s">
        <v>466</v>
      </c>
      <c r="AY130" s="980"/>
      <c r="AZ130" s="980"/>
      <c r="BA130" s="980"/>
      <c r="BB130" s="980"/>
      <c r="BC130" s="980"/>
      <c r="BD130" s="980"/>
      <c r="BE130" s="981"/>
      <c r="BF130" s="1134">
        <v>7.6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467</v>
      </c>
      <c r="X131" s="1142"/>
      <c r="Y131" s="1142"/>
      <c r="Z131" s="1143"/>
      <c r="AA131" s="1035">
        <v>48468378</v>
      </c>
      <c r="AB131" s="1014"/>
      <c r="AC131" s="1014"/>
      <c r="AD131" s="1014"/>
      <c r="AE131" s="1015"/>
      <c r="AF131" s="1013">
        <v>51222608</v>
      </c>
      <c r="AG131" s="1014"/>
      <c r="AH131" s="1014"/>
      <c r="AI131" s="1014"/>
      <c r="AJ131" s="1015"/>
      <c r="AK131" s="1013">
        <v>52352191</v>
      </c>
      <c r="AL131" s="1014"/>
      <c r="AM131" s="1014"/>
      <c r="AN131" s="1014"/>
      <c r="AO131" s="1015"/>
      <c r="AP131" s="1144"/>
      <c r="AQ131" s="1145"/>
      <c r="AR131" s="1145"/>
      <c r="AS131" s="1145"/>
      <c r="AT131" s="1146"/>
      <c r="AU131" s="237"/>
      <c r="AV131" s="237"/>
      <c r="AW131" s="237"/>
      <c r="AX131" s="1116" t="s">
        <v>468</v>
      </c>
      <c r="AY131" s="1067"/>
      <c r="AZ131" s="1067"/>
      <c r="BA131" s="1067"/>
      <c r="BB131" s="1067"/>
      <c r="BC131" s="1067"/>
      <c r="BD131" s="1067"/>
      <c r="BE131" s="1068"/>
      <c r="BF131" s="1117">
        <v>49.9</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469</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470</v>
      </c>
      <c r="W132" s="1127"/>
      <c r="X132" s="1127"/>
      <c r="Y132" s="1127"/>
      <c r="Z132" s="1128"/>
      <c r="AA132" s="1129">
        <v>8.2794435580000005</v>
      </c>
      <c r="AB132" s="1130"/>
      <c r="AC132" s="1130"/>
      <c r="AD132" s="1130"/>
      <c r="AE132" s="1131"/>
      <c r="AF132" s="1132">
        <v>7.0467634139999999</v>
      </c>
      <c r="AG132" s="1130"/>
      <c r="AH132" s="1130"/>
      <c r="AI132" s="1130"/>
      <c r="AJ132" s="1131"/>
      <c r="AK132" s="1132">
        <v>7.5791116360000004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471</v>
      </c>
      <c r="W133" s="1110"/>
      <c r="X133" s="1110"/>
      <c r="Y133" s="1110"/>
      <c r="Z133" s="1111"/>
      <c r="AA133" s="1112">
        <v>9</v>
      </c>
      <c r="AB133" s="1113"/>
      <c r="AC133" s="1113"/>
      <c r="AD133" s="1113"/>
      <c r="AE133" s="1114"/>
      <c r="AF133" s="1112">
        <v>8.1999999999999993</v>
      </c>
      <c r="AG133" s="1113"/>
      <c r="AH133" s="1113"/>
      <c r="AI133" s="1113"/>
      <c r="AJ133" s="1114"/>
      <c r="AK133" s="1112">
        <v>7.6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0" t="s">
        <v>474</v>
      </c>
      <c r="L7" s="256"/>
      <c r="M7" s="257" t="s">
        <v>475</v>
      </c>
      <c r="N7" s="258"/>
    </row>
    <row r="8" spans="1:16">
      <c r="A8" s="250"/>
      <c r="B8" s="246"/>
      <c r="C8" s="246"/>
      <c r="D8" s="246"/>
      <c r="E8" s="246"/>
      <c r="F8" s="246"/>
      <c r="G8" s="259"/>
      <c r="H8" s="260"/>
      <c r="I8" s="260"/>
      <c r="J8" s="261"/>
      <c r="K8" s="1151"/>
      <c r="L8" s="262" t="s">
        <v>476</v>
      </c>
      <c r="M8" s="263" t="s">
        <v>477</v>
      </c>
      <c r="N8" s="264" t="s">
        <v>478</v>
      </c>
    </row>
    <row r="9" spans="1:16">
      <c r="A9" s="250"/>
      <c r="B9" s="246"/>
      <c r="C9" s="246"/>
      <c r="D9" s="246"/>
      <c r="E9" s="246"/>
      <c r="F9" s="246"/>
      <c r="G9" s="1152" t="s">
        <v>479</v>
      </c>
      <c r="H9" s="1153"/>
      <c r="I9" s="1153"/>
      <c r="J9" s="1154"/>
      <c r="K9" s="265">
        <v>17536317</v>
      </c>
      <c r="L9" s="266">
        <v>51706</v>
      </c>
      <c r="M9" s="267">
        <v>57606</v>
      </c>
      <c r="N9" s="268">
        <v>-10.199999999999999</v>
      </c>
    </row>
    <row r="10" spans="1:16">
      <c r="A10" s="250"/>
      <c r="B10" s="246"/>
      <c r="C10" s="246"/>
      <c r="D10" s="246"/>
      <c r="E10" s="246"/>
      <c r="F10" s="246"/>
      <c r="G10" s="1152" t="s">
        <v>480</v>
      </c>
      <c r="H10" s="1153"/>
      <c r="I10" s="1153"/>
      <c r="J10" s="1154"/>
      <c r="K10" s="269">
        <v>1237957</v>
      </c>
      <c r="L10" s="270">
        <v>3650</v>
      </c>
      <c r="M10" s="271">
        <v>2562</v>
      </c>
      <c r="N10" s="272">
        <v>42.5</v>
      </c>
    </row>
    <row r="11" spans="1:16" ht="13.5" customHeight="1">
      <c r="A11" s="250"/>
      <c r="B11" s="246"/>
      <c r="C11" s="246"/>
      <c r="D11" s="246"/>
      <c r="E11" s="246"/>
      <c r="F11" s="246"/>
      <c r="G11" s="1152" t="s">
        <v>481</v>
      </c>
      <c r="H11" s="1153"/>
      <c r="I11" s="1153"/>
      <c r="J11" s="1154"/>
      <c r="K11" s="269">
        <v>124056</v>
      </c>
      <c r="L11" s="270">
        <v>366</v>
      </c>
      <c r="M11" s="271">
        <v>1597</v>
      </c>
      <c r="N11" s="272">
        <v>-77.099999999999994</v>
      </c>
    </row>
    <row r="12" spans="1:16" ht="13.5" customHeight="1">
      <c r="A12" s="250"/>
      <c r="B12" s="246"/>
      <c r="C12" s="246"/>
      <c r="D12" s="246"/>
      <c r="E12" s="246"/>
      <c r="F12" s="246"/>
      <c r="G12" s="1152" t="s">
        <v>482</v>
      </c>
      <c r="H12" s="1153"/>
      <c r="I12" s="1153"/>
      <c r="J12" s="1154"/>
      <c r="K12" s="269" t="s">
        <v>483</v>
      </c>
      <c r="L12" s="270" t="s">
        <v>483</v>
      </c>
      <c r="M12" s="271">
        <v>583</v>
      </c>
      <c r="N12" s="272" t="s">
        <v>483</v>
      </c>
    </row>
    <row r="13" spans="1:16" ht="13.5" customHeight="1">
      <c r="A13" s="250"/>
      <c r="B13" s="246"/>
      <c r="C13" s="246"/>
      <c r="D13" s="246"/>
      <c r="E13" s="246"/>
      <c r="F13" s="246"/>
      <c r="G13" s="1152" t="s">
        <v>484</v>
      </c>
      <c r="H13" s="1153"/>
      <c r="I13" s="1153"/>
      <c r="J13" s="1154"/>
      <c r="K13" s="269" t="s">
        <v>483</v>
      </c>
      <c r="L13" s="270" t="s">
        <v>483</v>
      </c>
      <c r="M13" s="271">
        <v>23</v>
      </c>
      <c r="N13" s="272" t="s">
        <v>483</v>
      </c>
    </row>
    <row r="14" spans="1:16" ht="13.5" customHeight="1">
      <c r="A14" s="250"/>
      <c r="B14" s="246"/>
      <c r="C14" s="246"/>
      <c r="D14" s="246"/>
      <c r="E14" s="246"/>
      <c r="F14" s="246"/>
      <c r="G14" s="1152" t="s">
        <v>485</v>
      </c>
      <c r="H14" s="1153"/>
      <c r="I14" s="1153"/>
      <c r="J14" s="1154"/>
      <c r="K14" s="269">
        <v>625400</v>
      </c>
      <c r="L14" s="270">
        <v>1844</v>
      </c>
      <c r="M14" s="271">
        <v>1821</v>
      </c>
      <c r="N14" s="272">
        <v>1.3</v>
      </c>
    </row>
    <row r="15" spans="1:16" ht="13.5" customHeight="1">
      <c r="A15" s="250"/>
      <c r="B15" s="246"/>
      <c r="C15" s="246"/>
      <c r="D15" s="246"/>
      <c r="E15" s="246"/>
      <c r="F15" s="246"/>
      <c r="G15" s="1152" t="s">
        <v>486</v>
      </c>
      <c r="H15" s="1153"/>
      <c r="I15" s="1153"/>
      <c r="J15" s="1154"/>
      <c r="K15" s="269">
        <v>216636</v>
      </c>
      <c r="L15" s="270">
        <v>639</v>
      </c>
      <c r="M15" s="271">
        <v>1288</v>
      </c>
      <c r="N15" s="272">
        <v>-50.4</v>
      </c>
    </row>
    <row r="16" spans="1:16">
      <c r="A16" s="250"/>
      <c r="B16" s="246"/>
      <c r="C16" s="246"/>
      <c r="D16" s="246"/>
      <c r="E16" s="246"/>
      <c r="F16" s="246"/>
      <c r="G16" s="1155" t="s">
        <v>487</v>
      </c>
      <c r="H16" s="1156"/>
      <c r="I16" s="1156"/>
      <c r="J16" s="1157"/>
      <c r="K16" s="270">
        <v>-1629883</v>
      </c>
      <c r="L16" s="270">
        <v>-4806</v>
      </c>
      <c r="M16" s="271">
        <v>-4777</v>
      </c>
      <c r="N16" s="272">
        <v>0.6</v>
      </c>
    </row>
    <row r="17" spans="1:16">
      <c r="A17" s="250"/>
      <c r="B17" s="246"/>
      <c r="C17" s="246"/>
      <c r="D17" s="246"/>
      <c r="E17" s="246"/>
      <c r="F17" s="246"/>
      <c r="G17" s="1155" t="s">
        <v>170</v>
      </c>
      <c r="H17" s="1156"/>
      <c r="I17" s="1156"/>
      <c r="J17" s="1157"/>
      <c r="K17" s="270">
        <v>18110483</v>
      </c>
      <c r="L17" s="270">
        <v>53399</v>
      </c>
      <c r="M17" s="271">
        <v>60704</v>
      </c>
      <c r="N17" s="272">
        <v>-12</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47" t="s">
        <v>492</v>
      </c>
      <c r="H21" s="1148"/>
      <c r="I21" s="1148"/>
      <c r="J21" s="1149"/>
      <c r="K21" s="282">
        <v>6.15</v>
      </c>
      <c r="L21" s="283">
        <v>6.19</v>
      </c>
      <c r="M21" s="284">
        <v>-0.04</v>
      </c>
      <c r="N21" s="251"/>
      <c r="O21" s="285"/>
      <c r="P21" s="281"/>
    </row>
    <row r="22" spans="1:16" s="286" customFormat="1">
      <c r="A22" s="281"/>
      <c r="B22" s="251"/>
      <c r="C22" s="251"/>
      <c r="D22" s="251"/>
      <c r="E22" s="251"/>
      <c r="F22" s="251"/>
      <c r="G22" s="1147" t="s">
        <v>493</v>
      </c>
      <c r="H22" s="1148"/>
      <c r="I22" s="1148"/>
      <c r="J22" s="1149"/>
      <c r="K22" s="287">
        <v>103.7</v>
      </c>
      <c r="L22" s="288">
        <v>100.2</v>
      </c>
      <c r="M22" s="289">
        <v>3.5</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0" t="s">
        <v>474</v>
      </c>
      <c r="L30" s="256"/>
      <c r="M30" s="257" t="s">
        <v>475</v>
      </c>
      <c r="N30" s="258"/>
    </row>
    <row r="31" spans="1:16">
      <c r="A31" s="250"/>
      <c r="B31" s="246"/>
      <c r="C31" s="246"/>
      <c r="D31" s="246"/>
      <c r="E31" s="246"/>
      <c r="F31" s="246"/>
      <c r="G31" s="259"/>
      <c r="H31" s="260"/>
      <c r="I31" s="260"/>
      <c r="J31" s="261"/>
      <c r="K31" s="1151"/>
      <c r="L31" s="262" t="s">
        <v>476</v>
      </c>
      <c r="M31" s="263" t="s">
        <v>477</v>
      </c>
      <c r="N31" s="264" t="s">
        <v>478</v>
      </c>
    </row>
    <row r="32" spans="1:16" ht="27" customHeight="1">
      <c r="A32" s="250"/>
      <c r="B32" s="246"/>
      <c r="C32" s="246"/>
      <c r="D32" s="246"/>
      <c r="E32" s="246"/>
      <c r="F32" s="246"/>
      <c r="G32" s="1163" t="s">
        <v>497</v>
      </c>
      <c r="H32" s="1164"/>
      <c r="I32" s="1164"/>
      <c r="J32" s="1165"/>
      <c r="K32" s="296">
        <v>7478745</v>
      </c>
      <c r="L32" s="296">
        <v>22051</v>
      </c>
      <c r="M32" s="297">
        <v>38230</v>
      </c>
      <c r="N32" s="298">
        <v>-42.3</v>
      </c>
    </row>
    <row r="33" spans="1:16" ht="13.5" customHeight="1">
      <c r="A33" s="250"/>
      <c r="B33" s="246"/>
      <c r="C33" s="246"/>
      <c r="D33" s="246"/>
      <c r="E33" s="246"/>
      <c r="F33" s="246"/>
      <c r="G33" s="1163" t="s">
        <v>498</v>
      </c>
      <c r="H33" s="1164"/>
      <c r="I33" s="1164"/>
      <c r="J33" s="1165"/>
      <c r="K33" s="296" t="s">
        <v>483</v>
      </c>
      <c r="L33" s="296" t="s">
        <v>483</v>
      </c>
      <c r="M33" s="297" t="s">
        <v>483</v>
      </c>
      <c r="N33" s="298" t="s">
        <v>483</v>
      </c>
    </row>
    <row r="34" spans="1:16" ht="27" customHeight="1">
      <c r="A34" s="250"/>
      <c r="B34" s="246"/>
      <c r="C34" s="246"/>
      <c r="D34" s="246"/>
      <c r="E34" s="246"/>
      <c r="F34" s="246"/>
      <c r="G34" s="1163" t="s">
        <v>499</v>
      </c>
      <c r="H34" s="1164"/>
      <c r="I34" s="1164"/>
      <c r="J34" s="1165"/>
      <c r="K34" s="296" t="s">
        <v>483</v>
      </c>
      <c r="L34" s="296" t="s">
        <v>483</v>
      </c>
      <c r="M34" s="297">
        <v>109</v>
      </c>
      <c r="N34" s="298" t="s">
        <v>483</v>
      </c>
    </row>
    <row r="35" spans="1:16" ht="27" customHeight="1">
      <c r="A35" s="250"/>
      <c r="B35" s="246"/>
      <c r="C35" s="246"/>
      <c r="D35" s="246"/>
      <c r="E35" s="246"/>
      <c r="F35" s="246"/>
      <c r="G35" s="1163" t="s">
        <v>500</v>
      </c>
      <c r="H35" s="1164"/>
      <c r="I35" s="1164"/>
      <c r="J35" s="1165"/>
      <c r="K35" s="296">
        <v>2465574</v>
      </c>
      <c r="L35" s="296">
        <v>7270</v>
      </c>
      <c r="M35" s="297">
        <v>9521</v>
      </c>
      <c r="N35" s="298">
        <v>-23.6</v>
      </c>
    </row>
    <row r="36" spans="1:16" ht="27" customHeight="1">
      <c r="A36" s="250"/>
      <c r="B36" s="246"/>
      <c r="C36" s="246"/>
      <c r="D36" s="246"/>
      <c r="E36" s="246"/>
      <c r="F36" s="246"/>
      <c r="G36" s="1163" t="s">
        <v>501</v>
      </c>
      <c r="H36" s="1164"/>
      <c r="I36" s="1164"/>
      <c r="J36" s="1165"/>
      <c r="K36" s="296">
        <v>182576</v>
      </c>
      <c r="L36" s="296">
        <v>538</v>
      </c>
      <c r="M36" s="297">
        <v>386</v>
      </c>
      <c r="N36" s="298">
        <v>39.4</v>
      </c>
    </row>
    <row r="37" spans="1:16" ht="13.5" customHeight="1">
      <c r="A37" s="250"/>
      <c r="B37" s="246"/>
      <c r="C37" s="246"/>
      <c r="D37" s="246"/>
      <c r="E37" s="246"/>
      <c r="F37" s="246"/>
      <c r="G37" s="1163" t="s">
        <v>502</v>
      </c>
      <c r="H37" s="1164"/>
      <c r="I37" s="1164"/>
      <c r="J37" s="1165"/>
      <c r="K37" s="296">
        <v>1549573</v>
      </c>
      <c r="L37" s="296">
        <v>4569</v>
      </c>
      <c r="M37" s="297">
        <v>876</v>
      </c>
      <c r="N37" s="298">
        <v>421.6</v>
      </c>
    </row>
    <row r="38" spans="1:16" ht="27" customHeight="1">
      <c r="A38" s="250"/>
      <c r="B38" s="246"/>
      <c r="C38" s="246"/>
      <c r="D38" s="246"/>
      <c r="E38" s="246"/>
      <c r="F38" s="246"/>
      <c r="G38" s="1166" t="s">
        <v>503</v>
      </c>
      <c r="H38" s="1167"/>
      <c r="I38" s="1167"/>
      <c r="J38" s="1168"/>
      <c r="K38" s="299">
        <v>342</v>
      </c>
      <c r="L38" s="299">
        <v>1</v>
      </c>
      <c r="M38" s="300">
        <v>2</v>
      </c>
      <c r="N38" s="301">
        <v>-50</v>
      </c>
      <c r="O38" s="295"/>
    </row>
    <row r="39" spans="1:16">
      <c r="A39" s="250"/>
      <c r="B39" s="246"/>
      <c r="C39" s="246"/>
      <c r="D39" s="246"/>
      <c r="E39" s="246"/>
      <c r="F39" s="246"/>
      <c r="G39" s="1166" t="s">
        <v>504</v>
      </c>
      <c r="H39" s="1167"/>
      <c r="I39" s="1167"/>
      <c r="J39" s="1168"/>
      <c r="K39" s="302">
        <v>-1472708</v>
      </c>
      <c r="L39" s="302">
        <v>-4342</v>
      </c>
      <c r="M39" s="303">
        <v>-8387</v>
      </c>
      <c r="N39" s="304">
        <v>-48.2</v>
      </c>
      <c r="O39" s="295"/>
    </row>
    <row r="40" spans="1:16" ht="27" customHeight="1">
      <c r="A40" s="250"/>
      <c r="B40" s="246"/>
      <c r="C40" s="246"/>
      <c r="D40" s="246"/>
      <c r="E40" s="246"/>
      <c r="F40" s="246"/>
      <c r="G40" s="1163" t="s">
        <v>505</v>
      </c>
      <c r="H40" s="1164"/>
      <c r="I40" s="1164"/>
      <c r="J40" s="1165"/>
      <c r="K40" s="302">
        <v>-6236271</v>
      </c>
      <c r="L40" s="302">
        <v>-18388</v>
      </c>
      <c r="M40" s="303">
        <v>-29253</v>
      </c>
      <c r="N40" s="304">
        <v>-37.1</v>
      </c>
      <c r="O40" s="295"/>
    </row>
    <row r="41" spans="1:16">
      <c r="A41" s="250"/>
      <c r="B41" s="246"/>
      <c r="C41" s="246"/>
      <c r="D41" s="246"/>
      <c r="E41" s="246"/>
      <c r="F41" s="246"/>
      <c r="G41" s="1169" t="s">
        <v>281</v>
      </c>
      <c r="H41" s="1170"/>
      <c r="I41" s="1170"/>
      <c r="J41" s="1171"/>
      <c r="K41" s="296">
        <v>3967831</v>
      </c>
      <c r="L41" s="302">
        <v>11699</v>
      </c>
      <c r="M41" s="303">
        <v>11483</v>
      </c>
      <c r="N41" s="304">
        <v>1.9</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58" t="s">
        <v>474</v>
      </c>
      <c r="J49" s="1160" t="s">
        <v>509</v>
      </c>
      <c r="K49" s="1161"/>
      <c r="L49" s="1161"/>
      <c r="M49" s="1161"/>
      <c r="N49" s="1162"/>
    </row>
    <row r="50" spans="1:14">
      <c r="A50" s="250"/>
      <c r="B50" s="246"/>
      <c r="C50" s="246"/>
      <c r="D50" s="246"/>
      <c r="E50" s="246"/>
      <c r="F50" s="246"/>
      <c r="G50" s="314"/>
      <c r="H50" s="315"/>
      <c r="I50" s="1159"/>
      <c r="J50" s="316" t="s">
        <v>510</v>
      </c>
      <c r="K50" s="317" t="s">
        <v>511</v>
      </c>
      <c r="L50" s="318" t="s">
        <v>512</v>
      </c>
      <c r="M50" s="319" t="s">
        <v>513</v>
      </c>
      <c r="N50" s="320" t="s">
        <v>514</v>
      </c>
    </row>
    <row r="51" spans="1:14">
      <c r="A51" s="250"/>
      <c r="B51" s="246"/>
      <c r="C51" s="246"/>
      <c r="D51" s="246"/>
      <c r="E51" s="246"/>
      <c r="F51" s="246"/>
      <c r="G51" s="312" t="s">
        <v>515</v>
      </c>
      <c r="H51" s="313"/>
      <c r="I51" s="321">
        <v>10705296</v>
      </c>
      <c r="J51" s="322">
        <v>32398</v>
      </c>
      <c r="K51" s="323">
        <v>-19.100000000000001</v>
      </c>
      <c r="L51" s="324">
        <v>39052</v>
      </c>
      <c r="M51" s="325">
        <v>6.2</v>
      </c>
      <c r="N51" s="326">
        <v>-25.3</v>
      </c>
    </row>
    <row r="52" spans="1:14">
      <c r="A52" s="250"/>
      <c r="B52" s="246"/>
      <c r="C52" s="246"/>
      <c r="D52" s="246"/>
      <c r="E52" s="246"/>
      <c r="F52" s="246"/>
      <c r="G52" s="327"/>
      <c r="H52" s="328" t="s">
        <v>516</v>
      </c>
      <c r="I52" s="329">
        <v>6047190</v>
      </c>
      <c r="J52" s="330">
        <v>18301</v>
      </c>
      <c r="K52" s="331">
        <v>-13.7</v>
      </c>
      <c r="L52" s="332">
        <v>21186</v>
      </c>
      <c r="M52" s="333">
        <v>1</v>
      </c>
      <c r="N52" s="334">
        <v>-14.7</v>
      </c>
    </row>
    <row r="53" spans="1:14">
      <c r="A53" s="250"/>
      <c r="B53" s="246"/>
      <c r="C53" s="246"/>
      <c r="D53" s="246"/>
      <c r="E53" s="246"/>
      <c r="F53" s="246"/>
      <c r="G53" s="312" t="s">
        <v>517</v>
      </c>
      <c r="H53" s="313"/>
      <c r="I53" s="321">
        <v>10632574</v>
      </c>
      <c r="J53" s="322">
        <v>32068</v>
      </c>
      <c r="K53" s="323">
        <v>-1</v>
      </c>
      <c r="L53" s="324">
        <v>41235</v>
      </c>
      <c r="M53" s="325">
        <v>5.6</v>
      </c>
      <c r="N53" s="326">
        <v>-6.6</v>
      </c>
    </row>
    <row r="54" spans="1:14">
      <c r="A54" s="250"/>
      <c r="B54" s="246"/>
      <c r="C54" s="246"/>
      <c r="D54" s="246"/>
      <c r="E54" s="246"/>
      <c r="F54" s="246"/>
      <c r="G54" s="327"/>
      <c r="H54" s="328" t="s">
        <v>516</v>
      </c>
      <c r="I54" s="329">
        <v>5874038</v>
      </c>
      <c r="J54" s="330">
        <v>17716</v>
      </c>
      <c r="K54" s="331">
        <v>-3.2</v>
      </c>
      <c r="L54" s="332">
        <v>22086</v>
      </c>
      <c r="M54" s="333">
        <v>4.2</v>
      </c>
      <c r="N54" s="334">
        <v>-7.4</v>
      </c>
    </row>
    <row r="55" spans="1:14">
      <c r="A55" s="250"/>
      <c r="B55" s="246"/>
      <c r="C55" s="246"/>
      <c r="D55" s="246"/>
      <c r="E55" s="246"/>
      <c r="F55" s="246"/>
      <c r="G55" s="312" t="s">
        <v>518</v>
      </c>
      <c r="H55" s="313"/>
      <c r="I55" s="321">
        <v>11485359</v>
      </c>
      <c r="J55" s="322">
        <v>34415</v>
      </c>
      <c r="K55" s="323">
        <v>7.3</v>
      </c>
      <c r="L55" s="324">
        <v>41862</v>
      </c>
      <c r="M55" s="325">
        <v>1.5</v>
      </c>
      <c r="N55" s="326">
        <v>5.8</v>
      </c>
    </row>
    <row r="56" spans="1:14">
      <c r="A56" s="250"/>
      <c r="B56" s="246"/>
      <c r="C56" s="246"/>
      <c r="D56" s="246"/>
      <c r="E56" s="246"/>
      <c r="F56" s="246"/>
      <c r="G56" s="327"/>
      <c r="H56" s="328" t="s">
        <v>516</v>
      </c>
      <c r="I56" s="329">
        <v>8417088</v>
      </c>
      <c r="J56" s="330">
        <v>25221</v>
      </c>
      <c r="K56" s="331">
        <v>42.4</v>
      </c>
      <c r="L56" s="332">
        <v>23710</v>
      </c>
      <c r="M56" s="333">
        <v>7.4</v>
      </c>
      <c r="N56" s="334">
        <v>35</v>
      </c>
    </row>
    <row r="57" spans="1:14">
      <c r="A57" s="250"/>
      <c r="B57" s="246"/>
      <c r="C57" s="246"/>
      <c r="D57" s="246"/>
      <c r="E57" s="246"/>
      <c r="F57" s="246"/>
      <c r="G57" s="312" t="s">
        <v>519</v>
      </c>
      <c r="H57" s="313"/>
      <c r="I57" s="321">
        <v>11137680</v>
      </c>
      <c r="J57" s="322">
        <v>33092</v>
      </c>
      <c r="K57" s="323">
        <v>-3.8</v>
      </c>
      <c r="L57" s="324">
        <v>50880</v>
      </c>
      <c r="M57" s="325">
        <v>21.5</v>
      </c>
      <c r="N57" s="326">
        <v>-25.3</v>
      </c>
    </row>
    <row r="58" spans="1:14">
      <c r="A58" s="250"/>
      <c r="B58" s="246"/>
      <c r="C58" s="246"/>
      <c r="D58" s="246"/>
      <c r="E58" s="246"/>
      <c r="F58" s="246"/>
      <c r="G58" s="327"/>
      <c r="H58" s="328" t="s">
        <v>516</v>
      </c>
      <c r="I58" s="329">
        <v>8048205</v>
      </c>
      <c r="J58" s="330">
        <v>23913</v>
      </c>
      <c r="K58" s="331">
        <v>-5.2</v>
      </c>
      <c r="L58" s="332">
        <v>27819</v>
      </c>
      <c r="M58" s="333">
        <v>17.3</v>
      </c>
      <c r="N58" s="334">
        <v>-22.5</v>
      </c>
    </row>
    <row r="59" spans="1:14">
      <c r="A59" s="250"/>
      <c r="B59" s="246"/>
      <c r="C59" s="246"/>
      <c r="D59" s="246"/>
      <c r="E59" s="246"/>
      <c r="F59" s="246"/>
      <c r="G59" s="312" t="s">
        <v>520</v>
      </c>
      <c r="H59" s="313"/>
      <c r="I59" s="321">
        <v>8991039</v>
      </c>
      <c r="J59" s="322">
        <v>26510</v>
      </c>
      <c r="K59" s="323">
        <v>-19.899999999999999</v>
      </c>
      <c r="L59" s="324">
        <v>46395</v>
      </c>
      <c r="M59" s="325">
        <v>-8.8000000000000007</v>
      </c>
      <c r="N59" s="326">
        <v>-11.1</v>
      </c>
    </row>
    <row r="60" spans="1:14">
      <c r="A60" s="250"/>
      <c r="B60" s="246"/>
      <c r="C60" s="246"/>
      <c r="D60" s="246"/>
      <c r="E60" s="246"/>
      <c r="F60" s="246"/>
      <c r="G60" s="327"/>
      <c r="H60" s="328" t="s">
        <v>516</v>
      </c>
      <c r="I60" s="335">
        <v>5875151</v>
      </c>
      <c r="J60" s="330">
        <v>17323</v>
      </c>
      <c r="K60" s="331">
        <v>-27.6</v>
      </c>
      <c r="L60" s="332">
        <v>26304</v>
      </c>
      <c r="M60" s="333">
        <v>-5.4</v>
      </c>
      <c r="N60" s="334">
        <v>-22.2</v>
      </c>
    </row>
    <row r="61" spans="1:14">
      <c r="A61" s="250"/>
      <c r="B61" s="246"/>
      <c r="C61" s="246"/>
      <c r="D61" s="246"/>
      <c r="E61" s="246"/>
      <c r="F61" s="246"/>
      <c r="G61" s="312" t="s">
        <v>521</v>
      </c>
      <c r="H61" s="336"/>
      <c r="I61" s="337">
        <v>10590390</v>
      </c>
      <c r="J61" s="338">
        <v>31697</v>
      </c>
      <c r="K61" s="339">
        <v>-7.3</v>
      </c>
      <c r="L61" s="340">
        <v>43885</v>
      </c>
      <c r="M61" s="341">
        <v>5.2</v>
      </c>
      <c r="N61" s="326">
        <v>-12.5</v>
      </c>
    </row>
    <row r="62" spans="1:14">
      <c r="A62" s="250"/>
      <c r="B62" s="246"/>
      <c r="C62" s="246"/>
      <c r="D62" s="246"/>
      <c r="E62" s="246"/>
      <c r="F62" s="246"/>
      <c r="G62" s="327"/>
      <c r="H62" s="328" t="s">
        <v>516</v>
      </c>
      <c r="I62" s="329">
        <v>6852334</v>
      </c>
      <c r="J62" s="330">
        <v>20495</v>
      </c>
      <c r="K62" s="331">
        <v>-1.5</v>
      </c>
      <c r="L62" s="332">
        <v>24221</v>
      </c>
      <c r="M62" s="333">
        <v>4.9000000000000004</v>
      </c>
      <c r="N62" s="334">
        <v>-6.4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Q83" sqref="Q83"/>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8" scale="55"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J49" sqref="J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2" t="s">
        <v>3</v>
      </c>
      <c r="D47" s="1172"/>
      <c r="E47" s="1173"/>
      <c r="F47" s="11">
        <v>6.93</v>
      </c>
      <c r="G47" s="12">
        <v>6.71</v>
      </c>
      <c r="H47" s="12">
        <v>5.66</v>
      </c>
      <c r="I47" s="12">
        <v>5.08</v>
      </c>
      <c r="J47" s="13">
        <v>6.7</v>
      </c>
    </row>
    <row r="48" spans="2:10" ht="57.75" customHeight="1">
      <c r="B48" s="14"/>
      <c r="C48" s="1174" t="s">
        <v>4</v>
      </c>
      <c r="D48" s="1174"/>
      <c r="E48" s="1175"/>
      <c r="F48" s="15">
        <v>8.2799999999999994</v>
      </c>
      <c r="G48" s="16">
        <v>7.78</v>
      </c>
      <c r="H48" s="16">
        <v>6.19</v>
      </c>
      <c r="I48" s="16">
        <v>8.9700000000000006</v>
      </c>
      <c r="J48" s="17">
        <v>8.01</v>
      </c>
    </row>
    <row r="49" spans="2:10" ht="57.75" customHeight="1" thickBot="1">
      <c r="B49" s="18"/>
      <c r="C49" s="1176" t="s">
        <v>5</v>
      </c>
      <c r="D49" s="1176"/>
      <c r="E49" s="1177"/>
      <c r="F49" s="19">
        <v>1.89</v>
      </c>
      <c r="G49" s="20" t="s">
        <v>528</v>
      </c>
      <c r="H49" s="20" t="s">
        <v>529</v>
      </c>
      <c r="I49" s="20">
        <v>2.59</v>
      </c>
      <c r="J49" s="21">
        <v>0.93</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2018-10-17T06:10:18Z</cp:lastPrinted>
  <dcterms:created xsi:type="dcterms:W3CDTF">2018-01-24T04:15:07Z</dcterms:created>
  <dcterms:modified xsi:type="dcterms:W3CDTF">2018-11-20T11:53:33Z</dcterms:modified>
</cp:coreProperties>
</file>