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90" windowWidth="20730" windowHeight="4620"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BE40" i="9"/>
  <c r="AM40" i="9"/>
  <c r="U40" i="9"/>
  <c r="C40" i="9"/>
  <c r="BE39" i="9"/>
  <c r="AM39" i="9"/>
  <c r="U39" i="9"/>
  <c r="C39" i="9"/>
  <c r="BE38" i="9"/>
  <c r="AM38" i="9"/>
  <c r="U38" i="9"/>
  <c r="C38" i="9"/>
  <c r="BE37" i="9"/>
  <c r="AM37" i="9"/>
  <c r="U37" i="9"/>
  <c r="C37" i="9"/>
  <c r="AM36" i="9"/>
  <c r="C36" i="9"/>
  <c r="AM35" i="9"/>
  <c r="CO34" i="9"/>
  <c r="CO35" i="9" s="1"/>
  <c r="CO36" i="9" s="1"/>
  <c r="CO37" i="9" s="1"/>
  <c r="CO38" i="9" s="1"/>
  <c r="CO39" i="9" s="1"/>
  <c r="CO40" i="9" s="1"/>
  <c r="BW34" i="9"/>
  <c r="BW35" i="9" s="1"/>
  <c r="BW36" i="9" s="1"/>
  <c r="BW37" i="9" s="1"/>
  <c r="BW38" i="9" s="1"/>
  <c r="BW39" i="9" s="1"/>
  <c r="BW40" i="9" s="1"/>
  <c r="BW41" i="9" s="1"/>
  <c r="C34" i="9"/>
  <c r="C35" i="9" s="1"/>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<sst xmlns="http://schemas.openxmlformats.org/spreadsheetml/2006/main" count="1138" uniqueCount="569">
  <si>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</si>
  <si>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</si>
  <si>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</si>
  <si>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</si>
  <si>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</si>
  <si>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</si>
  <si>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</si>
  <si>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</si>
  <si>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</si>
  <si>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</si>
  <si>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</si>
  <si>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</si>
  <si>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</si>
  <si>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</si>
  <si>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</si>
  <si>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</si>
  <si>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</si>
  <si>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</si>
  <si>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</si>
  <si>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</si>
  <si>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</si>
  <si>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</si>
  <si>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</si>
  <si>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</si>
  <si>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</si>
  <si>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</si>
  <si>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</si>
  <si>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</si>
  <si>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</si>
  <si>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</si>
  <si>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</si>
  <si>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</si>
  <si>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</si>
  <si>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</si>
  <si>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</si>
  <si>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</si>
  <si>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</si>
  <si>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</si>
  <si>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</si>
  <si>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</si>
  <si>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</si>
  <si>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</si>
  <si>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</si>
  <si>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</si>
  <si>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</si>
  <si>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</si>
  <si>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</si>
  <si>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</si>
  <si>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</si>
  <si>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</si>
  <si>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</si>
  <si>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</si>
  <si>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</si>
  <si>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</si>
  <si>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</si>
  <si>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</si>
  <si>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</si>
  <si>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</si>
  <si>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</si>
  <si>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</si>
  <si>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</si>
  <si>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</si>
  <si>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</si>
  <si>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</si>
  <si>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</si>
  <si>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</si>
  <si>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</si>
  <si>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</si>
  <si>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</si>
  <si>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</si>
  <si>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</si>
  <si>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</si>
  <si>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</si>
  <si>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</si>
  <si>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</si>
  <si>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</si>
  <si>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</si>
  <si>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</si>
  <si>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</si>
  <si>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</si>
  <si>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</si>
  <si>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</si>
  <si>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</si>
  <si>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</si>
  <si>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</si>
  <si>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</si>
  <si>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</si>
  <si>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</si>
  <si>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</si>
  <si>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</si>
  <si>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</si>
  <si>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</si>
  <si>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</si>
  <si>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</si>
  <si>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</si>
  <si>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</si>
  <si>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</si>
  <si>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</si>
  <si>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</si>
  <si>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</si>
  <si>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</si>
  <si>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</si>
  <si>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</si>
  <si>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</si>
  <si>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</si>
  <si>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</si>
  <si>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</si>
  <si>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</si>
  <si>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</si>
  <si>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</si>
  <si>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</si>
  <si>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</si>
  <si>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</si>
  <si>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</si>
  <si>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</si>
  <si>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</si>
  <si>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</si>
  <si>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</si>
  <si>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</si>
  <si>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</si>
  <si>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</si>
  <si>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</si>
  <si>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</si>
  <si>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</si>
  <si>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</si>
  <si>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</si>
  <si>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</si>
  <si>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</si>
  <si>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</si>
  <si>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</si>
  <si>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</si>
  <si>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</si>
  <si>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</si>
  <si>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</si>
  <si>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</si>
  <si>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</si>
  <si>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</si>
  <si>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</si>
  <si>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</si>
  <si>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</si>
  <si>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</si>
  <si>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</si>
  <si>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</si>
  <si>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</si>
  <si>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</si>
  <si>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</si>
  <si>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</si>
  <si>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</si>
  <si>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</si>
  <si>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</si>
  <si>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</si>
  <si>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</si>
  <si>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</si>
  <si>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</si>
  <si>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</si>
  <si>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</si>
  <si>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</si>
  <si>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</si>
  <si>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</si>
  <si>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</si>
  <si>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</si>
  <si>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</si>
  <si>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</si>
  <si>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</si>
  <si>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</si>
  <si>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</si>
  <si>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</si>
  <si>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</si>
  <si>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</si>
  <si>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</si>
  <si>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</si>
  <si>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</si>
  <si>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</si>
  <si>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</si>
  <si>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</si>
  <si>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</si>
  <si>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</si>
  <si>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</si>
  <si>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</si>
  <si>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</si>
  <si>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</si>
  <si>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</si>
  <si>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</si>
  <si>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</si>
  <si>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</si>
  <si>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</si>
  <si>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</si>
  <si>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</si>
  <si>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</si>
  <si>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</si>
  <si>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</si>
  <si>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</si>
  <si>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</si>
  <si>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</si>
  <si>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</si>
  <si>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</si>
  <si>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</si>
  <si>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</si>
  <si>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</si>
  <si>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</si>
  <si>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</si>
  <si>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</si>
  <si>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</si>
  <si>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</si>
  <si>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</si>
  <si>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</si>
  <si>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</si>
  <si>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</si>
  <si>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</si>
  <si>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</si>
  <si>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</si>
  <si>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</si>
  <si>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</si>
  <si>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</si>
  <si>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</si>
  <si>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</si>
  <si>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</si>
  <si>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</si>
  <si>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</si>
  <si>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</si>
  <si>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</si>
  <si>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</si>
  <si>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</si>
  <si>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</si>
  <si>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</si>
  <si>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</si>
  <si>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</si>
  <si>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</si>
  <si>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</si>
  <si>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</si>
  <si>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</si>
  <si>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</si>
  <si>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</si>
  <si>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</si>
  <si>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</si>
  <si>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</si>
  <si>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</si>
  <si>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</si>
  <si>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</si>
  <si>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</si>
  <si>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</si>
  <si>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</si>
  <si>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</si>
  <si>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</si>
  <si>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</si>
  <si>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</si>
  <si>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</si>
  <si>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</si>
  <si>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</si>
  <si>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</si>
  <si>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</si>
  <si>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</si>
  <si>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</si>
  <si>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</si>
  <si>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</si>
  <si>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</si>
  <si>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</si>
  <si>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</si>
  <si>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</si>
  <si>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</si>
  <si>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</si>
  <si>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</si>
  <si>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</si>
  <si>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</si>
  <si>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</si>
  <si>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</si>
  <si>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</si>
  <si>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</si>
  <si>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</si>
  <si>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</si>
  <si>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</si>
  <si>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</si>
  <si>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</si>
  <si>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</si>
  <si>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</si>
  <si>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</si>
  <si>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</si>
  <si>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</si>
  <si>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</si>
  <si>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</si>
  <si>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</si>
  <si>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</si>
  <si>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</si>
  <si>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</si>
  <si>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</si>
  <si>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</si>
  <si>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</si>
  <si>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</si>
  <si>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</si>
  <si>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</si>
  <si>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</si>
  <si>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</si>
  <si>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</si>
  <si>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</si>
  <si>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</si>
  <si>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</si>
  <si>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</si>
  <si>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</si>
  <si>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</si>
  <si>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</si>
  <si>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</si>
  <si>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</si>
  <si>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</si>
  <si>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</si>
  <si>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</si>
  <si>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</si>
  <si>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</si>
  <si>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</si>
  <si>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</si>
  <si>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</si>
  <si>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</si>
  <si>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</si>
  <si>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</si>
  <si>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</si>
  <si>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</si>
  <si>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</si>
  <si>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</si>
  <si>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</si>
  <si>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</si>
  <si>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</si>
  <si>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</si>
  <si>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</si>
  <si>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</si>
  <si>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</si>
  <si>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</si>
  <si>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</si>
  <si>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</si>
  <si>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</si>
  <si>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</si>
  <si>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</si>
  <si>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</si>
  <si>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</si>
  <si>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</si>
  <si>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</si>
  <si>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</si>
  <si>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</si>
  <si>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</si>
  <si>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</si>
  <si>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</si>
  <si>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</si>
  <si>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</si>
  <si>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</si>
  <si>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</si>
  <si>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</si>
  <si>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</si>
  <si>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</si>
  <si>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</si>
  <si>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</si>
  <si>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</si>
  <si>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</si>
  <si>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</si>
  <si>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</si>
  <si>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</si>
  <si>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</si>
  <si>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</si>
  <si>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</si>
  <si>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</si>
  <si>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</si>
  <si>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</si>
  <si>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</si>
  <si>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</si>
  <si>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</si>
  <si>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</si>
  <si>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</si>
  <si>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</si>
  <si>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</si>
  <si>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</si>
  <si>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</si>
  <si>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</si>
  <si>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</si>
  <si>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</si>
  <si>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</si>
  <si>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</si>
  <si>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</si>
  <si>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</si>
  <si>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</si>
  <si>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</si>
  <si>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</si>
  <si>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</si>
  <si>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</si>
  <si>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</si>
  <si>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</si>
  <si>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</si>
  <si>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</si>
  <si>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</si>
  <si>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</si>
  <si>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</si>
  <si>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</si>
  <si>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</si>
  <si>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</si>
  <si>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</si>
  <si>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</si>
  <si>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</si>
  <si>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</si>
  <si>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</si>
  <si>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</si>
  <si>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</si>
  <si>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</si>
  <si>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</si>
  <si>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</si>
  <si>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</si>
  <si>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</si>
  <si>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</si>
  <si>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</si>
  <si>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</si>
  <si>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</si>
  <si>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</si>
  <si>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</si>
  <si>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</si>
  <si>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</si>
  <si>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</si>
  <si>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</si>
  <si>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</si>
  <si>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</si>
  <si>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</si>
  <si>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</si>
  <si>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</si>
  <si>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</si>
  <si>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</si>
  <si>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</si>
  <si>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</si>
  <si>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</si>
  <si>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</si>
  <si>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</si>
  <si>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</si>
  <si>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</si>
  <si>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</si>
  <si>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</si>
  <si>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</si>
  <si>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</si>
  <si>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</si>
  <si>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</si>
  <si>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</si>
  <si>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</si>
  <si>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</si>
  <si>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</si>
  <si>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</si>
  <si>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</si>
  <si>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</si>
  <si>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</si>
  <si>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</si>
  <si>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</si>
  <si>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</si>
  <si>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</si>
  <si>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</si>
  <si>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</si>
  <si>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</si>
  <si>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</si>
  <si>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</si>
  <si>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</si>
  <si>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</si>
  <si>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</si>
  <si>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</si>
  <si>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</si>
  <si>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</si>
  <si>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</si>
  <si>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</si>
  <si>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</si>
  <si>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</si>
  <si>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</si>
  <si>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</si>
  <si>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</si>
  <si>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</si>
  <si>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</si>
  <si>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</si>
  <si>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</si>
  <si>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</si>
  <si>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</si>
  <si>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</si>
  <si>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</si>
  <si>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</si>
  <si>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</si>
  <si>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</si>
  <si>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</si>
  <si>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</si>
  <si>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</si>
  <si>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</si>
  <si>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</si>
  <si>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</si>
  <si>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</si>
  <si>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</si>
  <si>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</si>
  <si>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</si>
  <si>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</si>
  <si>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</si>
  <si>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</si>
  <si>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</si>
  <si>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</si>
  <si>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</si>
  <si>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</si>
  <si>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</si>
  <si>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</si>
  <si>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</si>
  <si>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</si>
  <si>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</si>
  <si>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</si>
  <si>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</si>
  <si>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</si>
  <si>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</si>
  <si>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</si>
  <si>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</si>
  <si>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</si>
  <si>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</si>
  <si>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</si>
  <si>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</si>
  <si>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</si>
  <si>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</si>
  <si>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</si>
  <si>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</si>
  <si>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</si>
  <si>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</si>
  <si>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</si>
  <si>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</si>
  <si>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</si>
  <si>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</si>
  <si>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</si>
  <si>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</si>
  <si>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</si>
  <si>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</si>
  <si>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</si>
  <si>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</si>
  <si>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</si>
  <si>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</si>
  <si>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</si>
  <si>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2.70</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</si>
  <si>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</si>
  <si>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</si>
  <si>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</si>
  <si>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</si>
  <si>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</si>
  <si>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</si>
  <si>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</si>
  <si>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</si>
  <si>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</si>
  <si>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</si>
  <si>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t>
    <phoneticPr fontId="2"/>
  </si>
  <si>
    <t>-</t>
    <phoneticPr fontId="2"/>
  </si>
  <si>
    <t>大里広域市町村圏組合</t>
    <rPh sb="0" eb="2">
      <t>オオサト</t>
    </rPh>
    <rPh sb="2" eb="4">
      <t>コウイキ</t>
    </rPh>
    <rPh sb="4" eb="7">
      <t>シチョウソン</t>
    </rPh>
    <rPh sb="7" eb="8">
      <t>ケン</t>
    </rPh>
    <rPh sb="8" eb="10">
      <t>クミアイ</t>
    </rPh>
    <phoneticPr fontId="2"/>
  </si>
  <si>
    <t>妻沼南河原環境施設組合</t>
    <rPh sb="0" eb="2">
      <t>メヌマ</t>
    </rPh>
    <rPh sb="2" eb="5">
      <t>ミナミカワラ</t>
    </rPh>
    <rPh sb="5" eb="7">
      <t>カンキョウ</t>
    </rPh>
    <rPh sb="7" eb="9">
      <t>シセツ</t>
    </rPh>
    <rPh sb="9" eb="11">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</si>
  <si>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</si>
  <si>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</si>
  <si>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</si>
  <si>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</si>
  <si>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</si>
  <si>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</si>
  <si>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</si>
  <si>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</si>
  <si>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</si>
  <si>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</si>
  <si>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</si>
  <si>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</si>
  <si>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</si>
  <si>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</si>
  <si>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</si>
  <si>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</si>
  <si>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</si>
  <si>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</si>
  <si>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</si>
  <si>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</si>
  <si>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</si>
  <si>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</si>
  <si>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</si>
  <si>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</si>
  <si>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</si>
  <si>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</si>
  <si>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</si>
  <si>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</si>
  <si>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</si>
  <si>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将来負担額に充当できる地方交付税や基金などの金額の方が将来負担額よりも大きいため、平成２４年度以降算定されていません。また、実質公債費比率は類似団体よりも低い水準で推移しています。
これらは、市債の毎年度の償還額よりも借入額を低く抑え、起債残高を削減している効果が現れているものと考えます。
なお、分析対象年度の将来負担比率が算定されていないため、左図には本市のグラフは表示されていません。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</si>
</sst>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24702</c:v>
                </c:pt>
                <c:pt idx="1">
                  <c:v>25983</c:v>
                </c:pt>
                <c:pt idx="2">
                  <c:v>35389</c:v>
                </c:pt>
                <c:pt idx="3">
                  <c:v>35353</c:v>
                </c:pt>
                <c:pt idx="4">
                  <c:v>25789</c:v>
                </c:pt>
              </c:numCache>
            </c:numRef>
          </c:val>
          <c:smooth val="0"/>
        </c:ser>
        <c:dLbls>
          <c:showLegendKey val="0"/>
          <c:showVal val="0"/>
          <c:showCatName val="0"/>
          <c:showSerName val="0"/>
          <c:showPercent val="0"/>
          <c:showBubbleSize val="0"/>
        </c:dLbls>
        <c:marker val="1"/>
        <c:smooth val="0"/>
        <c:axId val="136298880"/>
        <c:axId val="136300800"/>
      </c:lineChart>
      <c:catAx>
        <c:axId val="136298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00800"/>
        <c:crosses val="autoZero"/>
        <c:auto val="1"/>
        <c:lblAlgn val="ctr"/>
        <c:lblOffset val="100"/>
        <c:tickLblSkip val="1"/>
        <c:tickMarkSkip val="1"/>
        <c:noMultiLvlLbl val="0"/>
      </c:catAx>
      <c:valAx>
        <c:axId val="1363008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29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9.5399999999999991</c:v>
                </c:pt>
                <c:pt idx="1">
                  <c:v>11.04</c:v>
                </c:pt>
                <c:pt idx="2">
                  <c:v>7.52</c:v>
                </c:pt>
                <c:pt idx="3">
                  <c:v>9.8699999999999992</c:v>
                </c:pt>
                <c:pt idx="4">
                  <c:v>12.02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17.82</c:v>
                </c:pt>
                <c:pt idx="1">
                  <c:v>17.62</c:v>
                </c:pt>
                <c:pt idx="2">
                  <c:v>18.43</c:v>
                </c:pt>
                <c:pt idx="3">
                  <c:v>18.29</c:v>
                </c:pt>
                <c:pt idx="4">
                  <c:v>18.61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5536000"/>
        <c:axId val="15553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2</c:v>
                </c:pt>
                <c:pt idx="2">
                  <c:v>-2.7</c:v>
                </c:pt>
                <c:pt idx="3">
                  <c:v>4.84</c:v>
                </c:pt>
                <c:pt idx="4">
                  <c:v>2.0099999999999998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5536000"/>
        <c:axId val="155538176"/>
      </c:lineChart>
      <c:catAx>
        <c:axId val="1555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538176"/>
        <c:crosses val="autoZero"/>
        <c:auto val="1"/>
        <c:lblAlgn val="ctr"/>
        <c:lblOffset val="100"/>
        <c:tickLblSkip val="1"/>
        <c:tickMarkSkip val="1"/>
        <c:noMultiLvlLbl val="0"/>
      </c:catAx>
      <c:valAx>
        <c:axId val="15553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3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0.11</c:v>
                </c:pt>
                <c:pt idx="4">
                  <c:v>#N/A</c:v>
                </c:pt>
                <c:pt idx="5">
                  <c:v>0.05</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7.09</c:v>
                </c:pt>
                <c:pt idx="2">
                  <c:v>#N/A</c:v>
                </c:pt>
                <c:pt idx="3">
                  <c:v>6.71</c:v>
                </c:pt>
                <c:pt idx="4">
                  <c:v>#N/A</c:v>
                </c:pt>
                <c:pt idx="5">
                  <c:v>5.7</c:v>
                </c:pt>
                <c:pt idx="6">
                  <c:v>#N/A</c:v>
                </c:pt>
                <c:pt idx="7">
                  <c:v>6.13</c:v>
                </c:pt>
                <c:pt idx="8">
                  <c:v>#N/A</c:v>
                </c:pt>
                <c:pt idx="9">
                  <c:v>6.77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9.5399999999999991</c:v>
                </c:pt>
                <c:pt idx="2">
                  <c:v>#N/A</c:v>
                </c:pt>
                <c:pt idx="3">
                  <c:v>11.04</c:v>
                </c:pt>
                <c:pt idx="4">
                  <c:v>#N/A</c:v>
                </c:pt>
                <c:pt idx="5">
                  <c:v>7.73</c:v>
                </c:pt>
                <c:pt idx="6">
                  <c:v>#N/A</c:v>
                </c:pt>
                <c:pt idx="7">
                  <c:v>9.86</c:v>
                </c:pt>
                <c:pt idx="8">
                  <c:v>#N/A</c:v>
                </c:pt>
                <c:pt idx="9">
                  <c:v>12.02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635328"/>
        <c:axId val="157636864"/>
      </c:barChart>
      <c:catAx>
        <c:axId val="15763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636864"/>
        <c:crosses val="autoZero"/>
        <c:auto val="1"/>
        <c:lblAlgn val="ctr"/>
        <c:lblOffset val="100"/>
        <c:tickLblSkip val="1"/>
        <c:tickMarkSkip val="1"/>
        <c:noMultiLvlLbl val="0"/>
      </c:catAx>
      <c:valAx>
        <c:axId val="15763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3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5616</c:v>
                </c:pt>
                <c:pt idx="5">
                  <c:v>5620</c:v>
                </c:pt>
                <c:pt idx="8">
                  <c:v>5879</c:v>
                </c:pt>
                <c:pt idx="11">
                  <c:v>5447</c:v>
                </c:pt>
                <c:pt idx="14">
                  <c:v>5631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263</c:v>
                </c:pt>
                <c:pt idx="3">
                  <c:v>45</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1794</c:v>
                </c:pt>
                <c:pt idx="3">
                  <c:v>1733</c:v>
                </c:pt>
                <c:pt idx="6">
                  <c:v>1654</c:v>
                </c:pt>
                <c:pt idx="9">
                  <c:v>1495</c:v>
                </c:pt>
                <c:pt idx="12">
                  <c:v>1396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5434</c:v>
                </c:pt>
                <c:pt idx="3">
                  <c:v>5141</c:v>
                </c:pt>
                <c:pt idx="6">
                  <c:v>4720</c:v>
                </c:pt>
                <c:pt idx="9">
                  <c:v>4438</c:v>
                </c:pt>
                <c:pt idx="12">
                  <c:v>4611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281152"/>
        <c:axId val="15928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1875</c:v>
                </c:pt>
                <c:pt idx="2">
                  <c:v>#N/A</c:v>
                </c:pt>
                <c:pt idx="3">
                  <c:v>#N/A</c:v>
                </c:pt>
                <c:pt idx="4">
                  <c:v>1299</c:v>
                </c:pt>
                <c:pt idx="5">
                  <c:v>#N/A</c:v>
                </c:pt>
                <c:pt idx="6">
                  <c:v>#N/A</c:v>
                </c:pt>
                <c:pt idx="7">
                  <c:v>495</c:v>
                </c:pt>
                <c:pt idx="8">
                  <c:v>#N/A</c:v>
                </c:pt>
                <c:pt idx="9">
                  <c:v>#N/A</c:v>
                </c:pt>
                <c:pt idx="10">
                  <c:v>486</c:v>
                </c:pt>
                <c:pt idx="11">
                  <c:v>#N/A</c:v>
                </c:pt>
                <c:pt idx="12">
                  <c:v>#N/A</c:v>
                </c:pt>
                <c:pt idx="13">
                  <c:v>376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281152"/>
        <c:axId val="159283072"/>
      </c:lineChart>
      <c:catAx>
        <c:axId val="1592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283072"/>
        <c:crosses val="autoZero"/>
        <c:auto val="1"/>
        <c:lblAlgn val="ctr"/>
        <c:lblOffset val="100"/>
        <c:tickLblSkip val="1"/>
        <c:tickMarkSkip val="1"/>
        <c:noMultiLvlLbl val="0"/>
      </c:catAx>
      <c:valAx>
        <c:axId val="15928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8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50126</c:v>
                </c:pt>
                <c:pt idx="5">
                  <c:v>50804</c:v>
                </c:pt>
                <c:pt idx="8">
                  <c:v>50931</c:v>
                </c:pt>
                <c:pt idx="11">
                  <c:v>51301</c:v>
                </c:pt>
                <c:pt idx="14">
                  <c:v>52218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8055</c:v>
                </c:pt>
                <c:pt idx="5">
                  <c:v>8208</c:v>
                </c:pt>
                <c:pt idx="8">
                  <c:v>8154</c:v>
                </c:pt>
                <c:pt idx="11">
                  <c:v>7607</c:v>
                </c:pt>
                <c:pt idx="14">
                  <c:v>7679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16657</c:v>
                </c:pt>
                <c:pt idx="5">
                  <c:v>17357</c:v>
                </c:pt>
                <c:pt idx="8">
                  <c:v>19182</c:v>
                </c:pt>
                <c:pt idx="11">
                  <c:v>18060</c:v>
                </c:pt>
                <c:pt idx="14">
                  <c:v>18497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227</c:v>
                </c:pt>
                <c:pt idx="3">
                  <c:v>155</c:v>
                </c:pt>
                <c:pt idx="6">
                  <c:v>105</c:v>
                </c:pt>
                <c:pt idx="9">
                  <c:v>72</c:v>
                </c:pt>
                <c:pt idx="12">
                  <c:v>47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14192</c:v>
                </c:pt>
                <c:pt idx="3">
                  <c:v>13393</c:v>
                </c:pt>
                <c:pt idx="6">
                  <c:v>12559</c:v>
                </c:pt>
                <c:pt idx="9">
                  <c:v>11314</c:v>
                </c:pt>
                <c:pt idx="12">
                  <c:v>11066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44</c:v>
                </c:pt>
                <c:pt idx="3">
                  <c:v>0</c:v>
                </c:pt>
                <c:pt idx="6">
                  <c:v>0</c:v>
                </c:pt>
                <c:pt idx="9">
                  <c:v>0</c:v>
                </c:pt>
                <c:pt idx="12">
                  <c:v>184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17497</c:v>
                </c:pt>
                <c:pt idx="3">
                  <c:v>16559</c:v>
                </c:pt>
                <c:pt idx="6">
                  <c:v>15796</c:v>
                </c:pt>
                <c:pt idx="9">
                  <c:v>14634</c:v>
                </c:pt>
                <c:pt idx="12">
                  <c:v>13809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41874</c:v>
                </c:pt>
                <c:pt idx="3">
                  <c:v>40601</c:v>
                </c:pt>
                <c:pt idx="6">
                  <c:v>39811</c:v>
                </c:pt>
                <c:pt idx="9">
                  <c:v>38625</c:v>
                </c:pt>
                <c:pt idx="12">
                  <c:v>37520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713920"/>
        <c:axId val="15972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713920"/>
        <c:axId val="159728384"/>
      </c:lineChart>
      <c:catAx>
        <c:axId val="1597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28384"/>
        <c:crosses val="autoZero"/>
        <c:auto val="1"/>
        <c:lblAlgn val="ctr"/>
        <c:lblOffset val="100"/>
        <c:tickLblSkip val="1"/>
        <c:tickMarkSkip val="1"/>
        <c:noMultiLvlLbl val="0"/>
      </c:catAx>
      <c:valAx>
        <c:axId val="15972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0562176"/>
        <c:axId val="164013184"/>
      </c:scatterChart>
      <c:valAx>
        <c:axId val="1605621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013184"/>
        <c:crosses val="autoZero"/>
        <c:crossBetween val="midCat"/>
      </c:valAx>
      <c:valAx>
        <c:axId val="1640131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62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5.4</c:v>
                </c:pt>
                <c:pt idx="2">
                  <c:v>3.4</c:v>
                </c:pt>
                <c:pt idx="3">
                  <c:v>2.1</c:v>
                </c:pt>
                <c:pt idx="4">
                  <c:v>1.2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4768768"/>
        <c:axId val="164807808"/>
      </c:scatterChart>
      <c:valAx>
        <c:axId val="164768768"/>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807808"/>
        <c:crosses val="autoZero"/>
        <c:crossBetween val="midCat"/>
      </c:valAx>
      <c:valAx>
        <c:axId val="164807808"/>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7687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元利償還金・・・一般会計の元利償還金であり、起債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抑制により減少</a:t>
          </a:r>
          <a:r>
            <a:rPr lang="ja-JP" altLang="en-US" sz="1300" b="0" i="0" baseline="0">
              <a:solidFill>
                <a:schemeClr val="dk1"/>
              </a:solidFill>
              <a:effectLst/>
              <a:latin typeface="+mn-lt"/>
              <a:ea typeface="+mn-ea"/>
              <a:cs typeface="+mn-cs"/>
            </a:rPr>
            <a:t>傾向です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公営企業債の元利償還金に対する繰入金・・・</a:t>
          </a:r>
          <a:r>
            <a:rPr lang="ja-JP" altLang="en-US" sz="1300" b="0" i="0" baseline="0">
              <a:solidFill>
                <a:schemeClr val="dk1"/>
              </a:solidFill>
              <a:effectLst/>
              <a:latin typeface="+mn-lt"/>
              <a:ea typeface="+mn-ea"/>
              <a:cs typeface="+mn-cs"/>
            </a:rPr>
            <a:t>特別会計の元利償還金についても、起債の抑制により減少傾向です。</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組合等が起こした地方債の元利償還金に対する負担金等・・・Ｈ２５年度で償還が終了しました。</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算入公債費等・・・過去の起債に対する基準財政需要額です。　臨時財政対策債償還費への算入額の増により</a:t>
          </a:r>
          <a:r>
            <a:rPr lang="ja-JP" altLang="en-US" sz="1300" b="0" i="0" baseline="0">
              <a:solidFill>
                <a:schemeClr val="dk1"/>
              </a:solidFill>
              <a:effectLst/>
              <a:latin typeface="+mn-lt"/>
              <a:ea typeface="+mn-ea"/>
              <a:cs typeface="+mn-cs"/>
            </a:rPr>
            <a:t>増加傾向です</a:t>
          </a:r>
          <a:r>
            <a:rPr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実質公債費比率の分子・・・元利償還金等の減少と算入公債費等の増加により減少傾向</a:t>
          </a:r>
          <a:r>
            <a:rPr lang="ja-JP" altLang="en-US" sz="1300" b="0" i="0" baseline="0">
              <a:solidFill>
                <a:schemeClr val="dk1"/>
              </a:solidFill>
              <a:effectLst/>
              <a:latin typeface="+mn-lt"/>
              <a:ea typeface="+mn-ea"/>
              <a:cs typeface="+mn-cs"/>
            </a:rPr>
            <a:t>です</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一般会計等に係る地方債の現在高・・・起債の抑制や繰上償還を実施したことにより減少傾向</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す。</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公営企業債等繰入見込額・・・下水道特別会計の額が大きいですが、対象事業を精査し投資事業等を計画的に行うことにより、減少傾向</a:t>
          </a:r>
          <a:r>
            <a:rPr lang="ja-JP" altLang="en-US" sz="1300" b="0" i="0" baseline="0">
              <a:solidFill>
                <a:schemeClr val="dk1"/>
              </a:solidFill>
              <a:effectLst/>
              <a:latin typeface="+mn-lt"/>
              <a:ea typeface="+mn-ea"/>
              <a:cs typeface="+mn-cs"/>
            </a:rPr>
            <a:t>です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退職手当負担見込額・・・職員数の減少などにより減少傾向</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す。</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充当可能基金・・・将来の財政需要に備えて積立を行うことで、増加傾向</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す</a:t>
          </a:r>
          <a:r>
            <a:rPr lang="ja-JP" altLang="en-US" sz="1300" b="0" i="0" baseline="0">
              <a:solidFill>
                <a:schemeClr val="dk1"/>
              </a:solidFill>
              <a:effectLst/>
              <a:latin typeface="+mn-lt"/>
              <a:ea typeface="+mn-ea"/>
              <a:cs typeface="+mn-cs"/>
            </a:rPr>
            <a:t>。なお</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年度は地方債の繰上償還の財源として減債基金を活用したことにより減少しました。</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充当可能特定歳入・・・都市計画税収や公営住宅使用料などです。</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基準財政需要額算入見込額・・・臨時財政対策債に対する算入額が増加しているため増加傾向</a:t>
          </a:r>
          <a:r>
            <a:rPr lang="ja-JP" altLang="en-US" sz="1300" b="0" i="0" baseline="0">
              <a:solidFill>
                <a:schemeClr val="dk1"/>
              </a:solidFill>
              <a:effectLst/>
              <a:latin typeface="+mn-lt"/>
              <a:ea typeface="+mn-ea"/>
              <a:cs typeface="+mn-cs"/>
            </a:rPr>
            <a:t>です</a:t>
          </a:r>
          <a:r>
            <a:rPr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将来負担比率の分子・・・充当可能財源等が将来負担額を上回り、Ｈ２４年度から引き続きマイナスとなりました。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類似団体平均０．８５、全国市町村平均０．５０、埼玉県平均０．７８を上回る０．８８であり、対前年度比で横ばいとなっています。</a:t>
          </a:r>
        </a:p>
        <a:p>
          <a:r>
            <a:rPr kumimoji="1" lang="ja-JP" altLang="en-US" sz="1300">
              <a:latin typeface="ＭＳ Ｐゴシック"/>
            </a:rPr>
            <a:t>　引き続き、歳入の確保に努めるとともに、歳出の見直し及び抑制を進め、財政の健全化を図ります。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137583</xdr:rowOff>
    </xdr:to>
    <xdr:cxnSp macro="">
      <xdr:nvCxnSpPr>
        <xdr:cNvPr id="68" name="直線コネクタ 67"/>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137583</xdr:rowOff>
    </xdr:to>
    <xdr:cxnSp macro="">
      <xdr:nvCxnSpPr>
        <xdr:cNvPr id="71" name="直線コネクタ 70"/>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6350</xdr:rowOff>
    </xdr:to>
    <xdr:cxnSp macro="">
      <xdr:nvCxnSpPr>
        <xdr:cNvPr id="77" name="直線コネクタ 76"/>
        <xdr:cNvCxnSpPr/>
      </xdr:nvCxnSpPr>
      <xdr:spPr>
        <a:xfrm flipV="1">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財政構造の弾力性を示す経常収支比率では、類似団体平均</a:t>
          </a:r>
          <a:r>
            <a:rPr lang="ja-JP" altLang="en-US" sz="1300">
              <a:solidFill>
                <a:schemeClr val="dk1"/>
              </a:solidFill>
              <a:effectLst/>
              <a:latin typeface="+mn-lt"/>
              <a:ea typeface="+mn-ea"/>
              <a:cs typeface="+mn-cs"/>
            </a:rPr>
            <a:t>９２．７</a:t>
          </a:r>
          <a:r>
            <a:rPr lang="ja-JP" altLang="ja-JP" sz="1300">
              <a:solidFill>
                <a:schemeClr val="dk1"/>
              </a:solidFill>
              <a:effectLst/>
              <a:latin typeface="+mn-lt"/>
              <a:ea typeface="+mn-ea"/>
              <a:cs typeface="+mn-cs"/>
            </a:rPr>
            <a:t>、全国市町村平均</a:t>
          </a:r>
          <a:r>
            <a:rPr lang="ja-JP" altLang="en-US" sz="1300">
              <a:solidFill>
                <a:schemeClr val="dk1"/>
              </a:solidFill>
              <a:effectLst/>
              <a:latin typeface="+mn-lt"/>
              <a:ea typeface="+mn-ea"/>
              <a:cs typeface="+mn-cs"/>
            </a:rPr>
            <a:t>９２．５</a:t>
          </a:r>
          <a:r>
            <a:rPr lang="ja-JP" altLang="ja-JP" sz="1300">
              <a:solidFill>
                <a:schemeClr val="dk1"/>
              </a:solidFill>
              <a:effectLst/>
              <a:latin typeface="+mn-lt"/>
              <a:ea typeface="+mn-ea"/>
              <a:cs typeface="+mn-cs"/>
            </a:rPr>
            <a:t>、埼玉県平均</a:t>
          </a:r>
          <a:r>
            <a:rPr lang="ja-JP" altLang="en-US" sz="1300">
              <a:solidFill>
                <a:schemeClr val="dk1"/>
              </a:solidFill>
              <a:effectLst/>
              <a:latin typeface="+mn-lt"/>
              <a:ea typeface="+mn-ea"/>
              <a:cs typeface="+mn-cs"/>
            </a:rPr>
            <a:t>９２．８</a:t>
          </a:r>
          <a:r>
            <a:rPr lang="ja-JP" altLang="ja-JP" sz="1300">
              <a:solidFill>
                <a:schemeClr val="dk1"/>
              </a:solidFill>
              <a:effectLst/>
              <a:latin typeface="+mn-lt"/>
              <a:ea typeface="+mn-ea"/>
              <a:cs typeface="+mn-cs"/>
            </a:rPr>
            <a:t>を下回る８７．</a:t>
          </a:r>
          <a:r>
            <a:rPr lang="ja-JP" altLang="en-US" sz="1300">
              <a:solidFill>
                <a:schemeClr val="dk1"/>
              </a:solidFill>
              <a:effectLst/>
              <a:latin typeface="+mn-lt"/>
              <a:ea typeface="+mn-ea"/>
              <a:cs typeface="+mn-cs"/>
            </a:rPr>
            <a:t>２</a:t>
          </a:r>
          <a:r>
            <a:rPr lang="ja-JP" altLang="ja-JP" sz="1300">
              <a:solidFill>
                <a:schemeClr val="dk1"/>
              </a:solidFill>
              <a:effectLst/>
              <a:latin typeface="+mn-lt"/>
              <a:ea typeface="+mn-ea"/>
              <a:cs typeface="+mn-cs"/>
            </a:rPr>
            <a:t>％で、対前年度比では０．</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％減少しています。</a:t>
          </a:r>
          <a:endParaRPr lang="ja-JP" altLang="ja-JP" sz="1300">
            <a:effectLst/>
          </a:endParaRPr>
        </a:p>
        <a:p>
          <a:pPr rtl="0" fontAlgn="base"/>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扶助費</a:t>
          </a:r>
          <a:r>
            <a:rPr lang="ja-JP" altLang="ja-JP" sz="1300">
              <a:solidFill>
                <a:schemeClr val="dk1"/>
              </a:solidFill>
              <a:effectLst/>
              <a:latin typeface="+mn-lt"/>
              <a:ea typeface="+mn-ea"/>
              <a:cs typeface="+mn-cs"/>
            </a:rPr>
            <a:t>の増加はあったものの、地方税や</a:t>
          </a:r>
          <a:r>
            <a:rPr lang="ja-JP" altLang="en-US" sz="1300">
              <a:solidFill>
                <a:schemeClr val="dk1"/>
              </a:solidFill>
              <a:effectLst/>
              <a:latin typeface="+mn-lt"/>
              <a:ea typeface="+mn-ea"/>
              <a:cs typeface="+mn-cs"/>
            </a:rPr>
            <a:t>国庫</a:t>
          </a:r>
          <a:r>
            <a:rPr lang="ja-JP" altLang="ja-JP" sz="1300">
              <a:solidFill>
                <a:schemeClr val="dk1"/>
              </a:solidFill>
              <a:effectLst/>
              <a:latin typeface="+mn-lt"/>
              <a:ea typeface="+mn-ea"/>
              <a:cs typeface="+mn-cs"/>
            </a:rPr>
            <a:t>支出金等の歳入の増加により臨時財政対策債の借入を抑制</a:t>
          </a:r>
          <a:r>
            <a:rPr lang="ja-JP" altLang="en-US" sz="1300">
              <a:solidFill>
                <a:schemeClr val="dk1"/>
              </a:solidFill>
              <a:effectLst/>
              <a:latin typeface="+mn-lt"/>
              <a:ea typeface="+mn-ea"/>
              <a:cs typeface="+mn-cs"/>
            </a:rPr>
            <a:t>しつつ、０．４％改善</a:t>
          </a:r>
          <a:r>
            <a:rPr lang="ja-JP" altLang="ja-JP" sz="1300">
              <a:solidFill>
                <a:schemeClr val="dk1"/>
              </a:solidFill>
              <a:effectLst/>
              <a:latin typeface="+mn-lt"/>
              <a:ea typeface="+mn-ea"/>
              <a:cs typeface="+mn-cs"/>
            </a:rPr>
            <a:t>しました。</a:t>
          </a:r>
          <a:r>
            <a:rPr lang="ja-JP" altLang="ja-JP" sz="1300" baseline="0">
              <a:solidFill>
                <a:schemeClr val="dk1"/>
              </a:solidFill>
              <a:effectLst/>
              <a:latin typeface="+mn-lt"/>
              <a:ea typeface="+mn-ea"/>
              <a:cs typeface="+mn-cs"/>
            </a:rPr>
            <a:t>　市税の収納率向上対策を推進するとともに、総合振興計画や行政改革大綱に基づき、歳出抑制に努めます。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167894</xdr:rowOff>
    </xdr:from>
    <xdr:to>
      <xdr:col>7</xdr:col>
      <xdr:colOff>152400</xdr:colOff>
      <xdr:row>60</xdr:row>
      <xdr:rowOff>35052</xdr:rowOff>
    </xdr:to>
    <xdr:cxnSp macro="">
      <xdr:nvCxnSpPr>
        <xdr:cNvPr id="129" name="直線コネクタ 128"/>
        <xdr:cNvCxnSpPr/>
      </xdr:nvCxnSpPr>
      <xdr:spPr>
        <a:xfrm flipV="1">
          <a:off x="4114800" y="102834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35052</xdr:rowOff>
    </xdr:from>
    <xdr:to>
      <xdr:col>6</xdr:col>
      <xdr:colOff>0</xdr:colOff>
      <xdr:row>60</xdr:row>
      <xdr:rowOff>112268</xdr:rowOff>
    </xdr:to>
    <xdr:cxnSp macro="">
      <xdr:nvCxnSpPr>
        <xdr:cNvPr id="132" name="直線コネクタ 131"/>
        <xdr:cNvCxnSpPr/>
      </xdr:nvCxnSpPr>
      <xdr:spPr>
        <a:xfrm flipV="1">
          <a:off x="3225800" y="1032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112268</xdr:rowOff>
    </xdr:to>
    <xdr:cxnSp macro="">
      <xdr:nvCxnSpPr>
        <xdr:cNvPr id="135" name="直線コネクタ 134"/>
        <xdr:cNvCxnSpPr/>
      </xdr:nvCxnSpPr>
      <xdr:spPr>
        <a:xfrm>
          <a:off x="2336800" y="102737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155956</xdr:rowOff>
    </xdr:from>
    <xdr:to>
      <xdr:col>3</xdr:col>
      <xdr:colOff>279400</xdr:colOff>
      <xdr:row>59</xdr:row>
      <xdr:rowOff>158242</xdr:rowOff>
    </xdr:to>
    <xdr:cxnSp macro="">
      <xdr:nvCxnSpPr>
        <xdr:cNvPr id="138" name="直線コネクタ 137"/>
        <xdr:cNvCxnSpPr/>
      </xdr:nvCxnSpPr>
      <xdr:spPr>
        <a:xfrm>
          <a:off x="1447800" y="101000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117094</xdr:rowOff>
    </xdr:from>
    <xdr:to>
      <xdr:col>7</xdr:col>
      <xdr:colOff>203200</xdr:colOff>
      <xdr:row>60</xdr:row>
      <xdr:rowOff>47244</xdr:rowOff>
    </xdr:to>
    <xdr:sp macro="" textlink="">
      <xdr:nvSpPr>
        <xdr:cNvPr id="148" name="円/楕円 147"/>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133621</xdr:rowOff>
    </xdr:from>
    <xdr:ext cx="762000" cy="259045"/>
    <xdr:sp macro="" textlink="">
      <xdr:nvSpPr>
        <xdr:cNvPr id="149" name="財政構造の弾力性該当値テキスト"/>
        <xdr:cNvSpPr txBox="1"/>
      </xdr:nvSpPr>
      <xdr:spPr>
        <a:xfrm>
          <a:off x="5041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155702</xdr:rowOff>
    </xdr:from>
    <xdr:to>
      <xdr:col>6</xdr:col>
      <xdr:colOff>50800</xdr:colOff>
      <xdr:row>60</xdr:row>
      <xdr:rowOff>85852</xdr:rowOff>
    </xdr:to>
    <xdr:sp macro="" textlink="">
      <xdr:nvSpPr>
        <xdr:cNvPr id="150" name="円/楕円 149"/>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96029</xdr:rowOff>
    </xdr:from>
    <xdr:ext cx="736600" cy="259045"/>
    <xdr:sp macro="" textlink="">
      <xdr:nvSpPr>
        <xdr:cNvPr id="151" name="テキスト ボックス 150"/>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2" name="円/楕円 151"/>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3" name="テキスト ボックス 152"/>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4" name="円/楕円 153"/>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5" name="テキスト ボックス 154"/>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105156</xdr:rowOff>
    </xdr:from>
    <xdr:to>
      <xdr:col>2</xdr:col>
      <xdr:colOff>127000</xdr:colOff>
      <xdr:row>59</xdr:row>
      <xdr:rowOff>35306</xdr:rowOff>
    </xdr:to>
    <xdr:sp macro="" textlink="">
      <xdr:nvSpPr>
        <xdr:cNvPr id="156" name="円/楕円 155"/>
        <xdr:cNvSpPr/>
      </xdr:nvSpPr>
      <xdr:spPr>
        <a:xfrm>
          <a:off x="1397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45483</xdr:rowOff>
    </xdr:from>
    <xdr:ext cx="762000" cy="259045"/>
    <xdr:sp macro="" textlink="">
      <xdr:nvSpPr>
        <xdr:cNvPr id="157" name="テキスト ボックス 156"/>
        <xdr:cNvSpPr txBox="1"/>
      </xdr:nvSpPr>
      <xdr:spPr>
        <a:xfrm>
          <a:off x="1066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人件費・物件費等の状況では、人口一人当たりの決算額で、類似団体平均１０４，</a:t>
          </a:r>
          <a:r>
            <a:rPr lang="ja-JP" altLang="en-US" sz="1300">
              <a:solidFill>
                <a:schemeClr val="dk1"/>
              </a:solidFill>
              <a:effectLst/>
              <a:latin typeface="+mn-lt"/>
              <a:ea typeface="+mn-ea"/>
              <a:cs typeface="+mn-cs"/>
            </a:rPr>
            <a:t>６６１</a:t>
          </a:r>
          <a:r>
            <a:rPr lang="ja-JP" altLang="ja-JP" sz="1300">
              <a:solidFill>
                <a:schemeClr val="dk1"/>
              </a:solidFill>
              <a:effectLst/>
              <a:latin typeface="+mn-lt"/>
              <a:ea typeface="+mn-ea"/>
              <a:cs typeface="+mn-cs"/>
            </a:rPr>
            <a:t>円、全国市町村平均</a:t>
          </a:r>
          <a:r>
            <a:rPr lang="ja-JP" altLang="en-US" sz="1300">
              <a:solidFill>
                <a:schemeClr val="dk1"/>
              </a:solidFill>
              <a:effectLst/>
              <a:latin typeface="+mn-lt"/>
              <a:ea typeface="+mn-ea"/>
              <a:cs typeface="+mn-cs"/>
            </a:rPr>
            <a:t>１２３，１３５</a:t>
          </a:r>
          <a:r>
            <a:rPr lang="ja-JP" altLang="ja-JP" sz="1300">
              <a:solidFill>
                <a:schemeClr val="dk1"/>
              </a:solidFill>
              <a:effectLst/>
              <a:latin typeface="+mn-lt"/>
              <a:ea typeface="+mn-ea"/>
              <a:cs typeface="+mn-cs"/>
            </a:rPr>
            <a:t>円、埼玉県市町村平均９８，</a:t>
          </a:r>
          <a:r>
            <a:rPr lang="ja-JP" altLang="en-US" sz="1300">
              <a:solidFill>
                <a:schemeClr val="dk1"/>
              </a:solidFill>
              <a:effectLst/>
              <a:latin typeface="+mn-lt"/>
              <a:ea typeface="+mn-ea"/>
              <a:cs typeface="+mn-cs"/>
            </a:rPr>
            <a:t>２１８</a:t>
          </a:r>
          <a:r>
            <a:rPr lang="ja-JP" altLang="ja-JP" sz="1300">
              <a:solidFill>
                <a:schemeClr val="dk1"/>
              </a:solidFill>
              <a:effectLst/>
              <a:latin typeface="+mn-lt"/>
              <a:ea typeface="+mn-ea"/>
              <a:cs typeface="+mn-cs"/>
            </a:rPr>
            <a:t>円を下回る９６，</a:t>
          </a:r>
          <a:r>
            <a:rPr lang="ja-JP" altLang="en-US" sz="1300">
              <a:solidFill>
                <a:schemeClr val="dk1"/>
              </a:solidFill>
              <a:effectLst/>
              <a:latin typeface="+mn-lt"/>
              <a:ea typeface="+mn-ea"/>
              <a:cs typeface="+mn-cs"/>
            </a:rPr>
            <a:t>２５４</a:t>
          </a:r>
          <a:r>
            <a:rPr lang="ja-JP" altLang="ja-JP" sz="1300">
              <a:solidFill>
                <a:schemeClr val="dk1"/>
              </a:solidFill>
              <a:effectLst/>
              <a:latin typeface="+mn-lt"/>
              <a:ea typeface="+mn-ea"/>
              <a:cs typeface="+mn-cs"/>
            </a:rPr>
            <a:t>円で、対前年度比では</a:t>
          </a:r>
          <a:r>
            <a:rPr lang="ja-JP" altLang="en-US" sz="1300">
              <a:solidFill>
                <a:schemeClr val="dk1"/>
              </a:solidFill>
              <a:effectLst/>
              <a:latin typeface="+mn-lt"/>
              <a:ea typeface="+mn-ea"/>
              <a:cs typeface="+mn-cs"/>
            </a:rPr>
            <a:t>７４４</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減少しました</a:t>
          </a:r>
          <a:r>
            <a:rPr lang="ja-JP" altLang="ja-JP" sz="1300">
              <a:solidFill>
                <a:schemeClr val="dk1"/>
              </a:solidFill>
              <a:effectLst/>
              <a:latin typeface="+mn-lt"/>
              <a:ea typeface="+mn-ea"/>
              <a:cs typeface="+mn-cs"/>
            </a:rPr>
            <a:t>。　なお、人件費は</a:t>
          </a:r>
          <a:r>
            <a:rPr lang="ja-JP" altLang="en-US" sz="1300">
              <a:solidFill>
                <a:schemeClr val="dk1"/>
              </a:solidFill>
              <a:effectLst/>
              <a:latin typeface="+mn-lt"/>
              <a:ea typeface="+mn-ea"/>
              <a:cs typeface="+mn-cs"/>
            </a:rPr>
            <a:t>定員管理による職員数の減により減少</a:t>
          </a:r>
          <a:r>
            <a:rPr lang="ja-JP" altLang="ja-JP" sz="1300">
              <a:solidFill>
                <a:schemeClr val="dk1"/>
              </a:solidFill>
              <a:effectLst/>
              <a:latin typeface="+mn-lt"/>
              <a:ea typeface="+mn-ea"/>
              <a:cs typeface="+mn-cs"/>
            </a:rPr>
            <a:t>しました。</a:t>
          </a:r>
          <a:endParaRPr lang="ja-JP" altLang="ja-JP" sz="1300">
            <a:effectLst/>
          </a:endParaRPr>
        </a:p>
        <a:p>
          <a:pPr rtl="0"/>
          <a:r>
            <a:rPr lang="ja-JP" altLang="ja-JP" sz="1300">
              <a:solidFill>
                <a:schemeClr val="dk1"/>
              </a:solidFill>
              <a:effectLst/>
              <a:latin typeface="+mn-lt"/>
              <a:ea typeface="+mn-ea"/>
              <a:cs typeface="+mn-cs"/>
            </a:rPr>
            <a:t>　今後、</a:t>
          </a:r>
          <a:r>
            <a:rPr lang="ja-JP" altLang="ja-JP" sz="1300" b="0" i="0" baseline="0">
              <a:solidFill>
                <a:schemeClr val="dk1"/>
              </a:solidFill>
              <a:effectLst/>
              <a:latin typeface="+mn-lt"/>
              <a:ea typeface="+mn-ea"/>
              <a:cs typeface="+mn-cs"/>
            </a:rPr>
            <a:t>公共施設アセットマネジメント基本方針に基づき、増加が見込まれる</a:t>
          </a:r>
          <a:r>
            <a:rPr lang="ja-JP" altLang="ja-JP" sz="1300">
              <a:solidFill>
                <a:schemeClr val="dk1"/>
              </a:solidFill>
              <a:effectLst/>
              <a:latin typeface="+mn-lt"/>
              <a:ea typeface="+mn-ea"/>
              <a:cs typeface="+mn-cs"/>
            </a:rPr>
            <a:t>維持補修費の抑制に努めていきます。また、行政改革大綱に基づき、指定管理者制度等の導入や職員定員管理を適正に行い、引き続き人件費の削減に努めていきます。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68608</xdr:rowOff>
    </xdr:from>
    <xdr:to>
      <xdr:col>7</xdr:col>
      <xdr:colOff>152400</xdr:colOff>
      <xdr:row>82</xdr:row>
      <xdr:rowOff>83569</xdr:rowOff>
    </xdr:to>
    <xdr:cxnSp macro="">
      <xdr:nvCxnSpPr>
        <xdr:cNvPr id="192" name="直線コネクタ 191"/>
        <xdr:cNvCxnSpPr/>
      </xdr:nvCxnSpPr>
      <xdr:spPr>
        <a:xfrm flipV="1">
          <a:off x="4114800" y="14127508"/>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40255</xdr:rowOff>
    </xdr:from>
    <xdr:to>
      <xdr:col>6</xdr:col>
      <xdr:colOff>0</xdr:colOff>
      <xdr:row>82</xdr:row>
      <xdr:rowOff>83569</xdr:rowOff>
    </xdr:to>
    <xdr:cxnSp macro="">
      <xdr:nvCxnSpPr>
        <xdr:cNvPr id="195" name="直線コネクタ 194"/>
        <xdr:cNvCxnSpPr/>
      </xdr:nvCxnSpPr>
      <xdr:spPr>
        <a:xfrm>
          <a:off x="3225800" y="14099155"/>
          <a:ext cx="8890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128919</xdr:rowOff>
    </xdr:from>
    <xdr:to>
      <xdr:col>4</xdr:col>
      <xdr:colOff>482600</xdr:colOff>
      <xdr:row>82</xdr:row>
      <xdr:rowOff>40255</xdr:rowOff>
    </xdr:to>
    <xdr:cxnSp macro="">
      <xdr:nvCxnSpPr>
        <xdr:cNvPr id="198" name="直線コネクタ 197"/>
        <xdr:cNvCxnSpPr/>
      </xdr:nvCxnSpPr>
      <xdr:spPr>
        <a:xfrm>
          <a:off x="2336800" y="14016369"/>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128919</xdr:rowOff>
    </xdr:from>
    <xdr:to>
      <xdr:col>3</xdr:col>
      <xdr:colOff>279400</xdr:colOff>
      <xdr:row>81</xdr:row>
      <xdr:rowOff>152505</xdr:rowOff>
    </xdr:to>
    <xdr:cxnSp macro="">
      <xdr:nvCxnSpPr>
        <xdr:cNvPr id="201" name="直線コネクタ 200"/>
        <xdr:cNvCxnSpPr/>
      </xdr:nvCxnSpPr>
      <xdr:spPr>
        <a:xfrm flipV="1">
          <a:off x="1447800" y="14016369"/>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17808</xdr:rowOff>
    </xdr:from>
    <xdr:to>
      <xdr:col>7</xdr:col>
      <xdr:colOff>203200</xdr:colOff>
      <xdr:row>82</xdr:row>
      <xdr:rowOff>119408</xdr:rowOff>
    </xdr:to>
    <xdr:sp macro="" textlink="">
      <xdr:nvSpPr>
        <xdr:cNvPr id="211" name="円/楕円 210"/>
        <xdr:cNvSpPr/>
      </xdr:nvSpPr>
      <xdr:spPr>
        <a:xfrm>
          <a:off x="4902200" y="140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34335</xdr:rowOff>
    </xdr:from>
    <xdr:ext cx="762000" cy="259045"/>
    <xdr:sp macro="" textlink="">
      <xdr:nvSpPr>
        <xdr:cNvPr id="212" name="人件費・物件費等の状況該当値テキスト"/>
        <xdr:cNvSpPr txBox="1"/>
      </xdr:nvSpPr>
      <xdr:spPr>
        <a:xfrm>
          <a:off x="5041900" y="139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32769</xdr:rowOff>
    </xdr:from>
    <xdr:to>
      <xdr:col>6</xdr:col>
      <xdr:colOff>50800</xdr:colOff>
      <xdr:row>82</xdr:row>
      <xdr:rowOff>134369</xdr:rowOff>
    </xdr:to>
    <xdr:sp macro="" textlink="">
      <xdr:nvSpPr>
        <xdr:cNvPr id="213" name="円/楕円 212"/>
        <xdr:cNvSpPr/>
      </xdr:nvSpPr>
      <xdr:spPr>
        <a:xfrm>
          <a:off x="4064000" y="140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144546</xdr:rowOff>
    </xdr:from>
    <xdr:ext cx="736600" cy="259045"/>
    <xdr:sp macro="" textlink="">
      <xdr:nvSpPr>
        <xdr:cNvPr id="214" name="テキスト ボックス 213"/>
        <xdr:cNvSpPr txBox="1"/>
      </xdr:nvSpPr>
      <xdr:spPr>
        <a:xfrm>
          <a:off x="3733800" y="1386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160905</xdr:rowOff>
    </xdr:from>
    <xdr:to>
      <xdr:col>4</xdr:col>
      <xdr:colOff>533400</xdr:colOff>
      <xdr:row>82</xdr:row>
      <xdr:rowOff>91055</xdr:rowOff>
    </xdr:to>
    <xdr:sp macro="" textlink="">
      <xdr:nvSpPr>
        <xdr:cNvPr id="215" name="円/楕円 214"/>
        <xdr:cNvSpPr/>
      </xdr:nvSpPr>
      <xdr:spPr>
        <a:xfrm>
          <a:off x="3175000" y="140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101232</xdr:rowOff>
    </xdr:from>
    <xdr:ext cx="762000" cy="259045"/>
    <xdr:sp macro="" textlink="">
      <xdr:nvSpPr>
        <xdr:cNvPr id="216" name="テキスト ボックス 215"/>
        <xdr:cNvSpPr txBox="1"/>
      </xdr:nvSpPr>
      <xdr:spPr>
        <a:xfrm>
          <a:off x="2844800" y="1381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78119</xdr:rowOff>
    </xdr:from>
    <xdr:to>
      <xdr:col>3</xdr:col>
      <xdr:colOff>330200</xdr:colOff>
      <xdr:row>82</xdr:row>
      <xdr:rowOff>8269</xdr:rowOff>
    </xdr:to>
    <xdr:sp macro="" textlink="">
      <xdr:nvSpPr>
        <xdr:cNvPr id="217" name="円/楕円 216"/>
        <xdr:cNvSpPr/>
      </xdr:nvSpPr>
      <xdr:spPr>
        <a:xfrm>
          <a:off x="2286000" y="139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18446</xdr:rowOff>
    </xdr:from>
    <xdr:ext cx="762000" cy="259045"/>
    <xdr:sp macro="" textlink="">
      <xdr:nvSpPr>
        <xdr:cNvPr id="218" name="テキスト ボックス 217"/>
        <xdr:cNvSpPr txBox="1"/>
      </xdr:nvSpPr>
      <xdr:spPr>
        <a:xfrm>
          <a:off x="1955800" y="1373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101705</xdr:rowOff>
    </xdr:from>
    <xdr:to>
      <xdr:col>2</xdr:col>
      <xdr:colOff>127000</xdr:colOff>
      <xdr:row>82</xdr:row>
      <xdr:rowOff>31855</xdr:rowOff>
    </xdr:to>
    <xdr:sp macro="" textlink="">
      <xdr:nvSpPr>
        <xdr:cNvPr id="219" name="円/楕円 218"/>
        <xdr:cNvSpPr/>
      </xdr:nvSpPr>
      <xdr:spPr>
        <a:xfrm>
          <a:off x="1397000" y="139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42032</xdr:rowOff>
    </xdr:from>
    <xdr:ext cx="762000" cy="259045"/>
    <xdr:sp macro="" textlink="">
      <xdr:nvSpPr>
        <xdr:cNvPr id="220" name="テキスト ボックス 219"/>
        <xdr:cNvSpPr txBox="1"/>
      </xdr:nvSpPr>
      <xdr:spPr>
        <a:xfrm>
          <a:off x="1066800" y="137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平成２４年度及び平成２６年度の定期昇給について、昇給を抑制する措置を行ったこと等により改善が見込まれます。今後も引き続き給与水準の適正化を行い、ラスパイレス指数の減少に努めます。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58420</xdr:rowOff>
    </xdr:to>
    <xdr:cxnSp macro="">
      <xdr:nvCxnSpPr>
        <xdr:cNvPr id="249" name="直線コネクタ 248"/>
        <xdr:cNvCxnSpPr/>
      </xdr:nvCxnSpPr>
      <xdr:spPr>
        <a:xfrm flipV="1">
          <a:off x="17018000" y="13929361"/>
          <a:ext cx="0" cy="530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30497</xdr:rowOff>
    </xdr:from>
    <xdr:ext cx="762000" cy="259045"/>
    <xdr:sp macro="" textlink="">
      <xdr:nvSpPr>
        <xdr:cNvPr id="250" name="給与水準   （国との比較）最小値テキスト"/>
        <xdr:cNvSpPr txBox="1"/>
      </xdr:nvSpPr>
      <xdr:spPr>
        <a:xfrm>
          <a:off x="17106900" y="1443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58420</xdr:rowOff>
    </xdr:from>
    <xdr:to>
      <xdr:col>24</xdr:col>
      <xdr:colOff>647700</xdr:colOff>
      <xdr:row>84</xdr:row>
      <xdr:rowOff>58420</xdr:rowOff>
    </xdr:to>
    <xdr:cxnSp macro="">
      <xdr:nvCxnSpPr>
        <xdr:cNvPr id="251" name="直線コネクタ 250"/>
        <xdr:cNvCxnSpPr/>
      </xdr:nvCxnSpPr>
      <xdr:spPr>
        <a:xfrm>
          <a:off x="16929100" y="1446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2"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3" name="直線コネクタ 252"/>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141393</xdr:rowOff>
    </xdr:to>
    <xdr:cxnSp macro="">
      <xdr:nvCxnSpPr>
        <xdr:cNvPr id="254" name="直線コネクタ 253"/>
        <xdr:cNvCxnSpPr/>
      </xdr:nvCxnSpPr>
      <xdr:spPr>
        <a:xfrm flipV="1">
          <a:off x="16179800" y="1433957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117704</xdr:rowOff>
    </xdr:from>
    <xdr:ext cx="762000" cy="259045"/>
    <xdr:sp macro="" textlink="">
      <xdr:nvSpPr>
        <xdr:cNvPr id="255" name="給与水準   （国との比較）平均値テキスト"/>
        <xdr:cNvSpPr txBox="1"/>
      </xdr:nvSpPr>
      <xdr:spPr>
        <a:xfrm>
          <a:off x="17106900" y="1400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101177</xdr:rowOff>
    </xdr:from>
    <xdr:to>
      <xdr:col>24</xdr:col>
      <xdr:colOff>609600</xdr:colOff>
      <xdr:row>83</xdr:row>
      <xdr:rowOff>31327</xdr:rowOff>
    </xdr:to>
    <xdr:sp macro="" textlink="">
      <xdr:nvSpPr>
        <xdr:cNvPr id="256" name="フローチャート : 判断 255"/>
        <xdr:cNvSpPr/>
      </xdr:nvSpPr>
      <xdr:spPr>
        <a:xfrm>
          <a:off x="169672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84</xdr:row>
      <xdr:rowOff>10161</xdr:rowOff>
    </xdr:to>
    <xdr:cxnSp macro="">
      <xdr:nvCxnSpPr>
        <xdr:cNvPr id="257" name="直線コネクタ 256"/>
        <xdr:cNvCxnSpPr/>
      </xdr:nvCxnSpPr>
      <xdr:spPr>
        <a:xfrm flipV="1">
          <a:off x="15290800" y="143717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109220</xdr:rowOff>
    </xdr:from>
    <xdr:to>
      <xdr:col>23</xdr:col>
      <xdr:colOff>457200</xdr:colOff>
      <xdr:row>83</xdr:row>
      <xdr:rowOff>39370</xdr:rowOff>
    </xdr:to>
    <xdr:sp macro="" textlink="">
      <xdr:nvSpPr>
        <xdr:cNvPr id="258" name="フローチャート : 判断 257"/>
        <xdr:cNvSpPr/>
      </xdr:nvSpPr>
      <xdr:spPr>
        <a:xfrm>
          <a:off x="16129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59" name="テキスト ボックス 258"/>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84</xdr:row>
      <xdr:rowOff>10161</xdr:rowOff>
    </xdr:to>
    <xdr:cxnSp macro="">
      <xdr:nvCxnSpPr>
        <xdr:cNvPr id="260" name="直線コネクタ 259"/>
        <xdr:cNvCxnSpPr/>
      </xdr:nvCxnSpPr>
      <xdr:spPr>
        <a:xfrm>
          <a:off x="14401800" y="14387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109220</xdr:rowOff>
    </xdr:from>
    <xdr:to>
      <xdr:col>22</xdr:col>
      <xdr:colOff>254000</xdr:colOff>
      <xdr:row>83</xdr:row>
      <xdr:rowOff>39370</xdr:rowOff>
    </xdr:to>
    <xdr:sp macro="" textlink="">
      <xdr:nvSpPr>
        <xdr:cNvPr id="261" name="フローチャート : 判断 260"/>
        <xdr:cNvSpPr/>
      </xdr:nvSpPr>
      <xdr:spPr>
        <a:xfrm>
          <a:off x="15240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49547</xdr:rowOff>
    </xdr:from>
    <xdr:ext cx="762000" cy="259045"/>
    <xdr:sp macro="" textlink="">
      <xdr:nvSpPr>
        <xdr:cNvPr id="262" name="テキスト ボックス 261"/>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88</xdr:row>
      <xdr:rowOff>48261</xdr:rowOff>
    </xdr:to>
    <xdr:cxnSp macro="">
      <xdr:nvCxnSpPr>
        <xdr:cNvPr id="263" name="直線コネクタ 262"/>
        <xdr:cNvCxnSpPr/>
      </xdr:nvCxnSpPr>
      <xdr:spPr>
        <a:xfrm flipV="1">
          <a:off x="13512800" y="1438783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64" name="フローチャート : 判断 263"/>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65" name="テキスト ボックス 264"/>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66" name="フローチャート : 判断 265"/>
        <xdr:cNvSpPr/>
      </xdr:nvSpPr>
      <xdr:spPr>
        <a:xfrm>
          <a:off x="13462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154534</xdr:rowOff>
    </xdr:from>
    <xdr:ext cx="762000" cy="259045"/>
    <xdr:sp macro="" textlink="">
      <xdr:nvSpPr>
        <xdr:cNvPr id="267" name="テキスト ボックス 266"/>
        <xdr:cNvSpPr txBox="1"/>
      </xdr:nvSpPr>
      <xdr:spPr>
        <a:xfrm>
          <a:off x="13131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73" name="円/楕円 272"/>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125747</xdr:rowOff>
    </xdr:from>
    <xdr:ext cx="762000" cy="259045"/>
    <xdr:sp macro="" textlink="">
      <xdr:nvSpPr>
        <xdr:cNvPr id="274" name="給与水準   （国との比較）該当値テキスト"/>
        <xdr:cNvSpPr txBox="1"/>
      </xdr:nvSpPr>
      <xdr:spPr>
        <a:xfrm>
          <a:off x="17106900" y="1418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5" name="円/楕円 274"/>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5520</xdr:rowOff>
    </xdr:from>
    <xdr:ext cx="736600" cy="259045"/>
    <xdr:sp macro="" textlink="">
      <xdr:nvSpPr>
        <xdr:cNvPr id="276" name="テキスト ボックス 275"/>
        <xdr:cNvSpPr txBox="1"/>
      </xdr:nvSpPr>
      <xdr:spPr>
        <a:xfrm>
          <a:off x="15798800" y="1440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7" name="円/楕円 276"/>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45738</xdr:rowOff>
    </xdr:from>
    <xdr:ext cx="762000" cy="259045"/>
    <xdr:sp macro="" textlink="">
      <xdr:nvSpPr>
        <xdr:cNvPr id="278" name="テキスト ボックス 277"/>
        <xdr:cNvSpPr txBox="1"/>
      </xdr:nvSpPr>
      <xdr:spPr>
        <a:xfrm>
          <a:off x="14909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106680</xdr:rowOff>
    </xdr:from>
    <xdr:to>
      <xdr:col>21</xdr:col>
      <xdr:colOff>50800</xdr:colOff>
      <xdr:row>84</xdr:row>
      <xdr:rowOff>36830</xdr:rowOff>
    </xdr:to>
    <xdr:sp macro="" textlink="">
      <xdr:nvSpPr>
        <xdr:cNvPr id="279" name="円/楕円 278"/>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21607</xdr:rowOff>
    </xdr:from>
    <xdr:ext cx="762000" cy="259045"/>
    <xdr:sp macro="" textlink="">
      <xdr:nvSpPr>
        <xdr:cNvPr id="280" name="テキスト ボックス 279"/>
        <xdr:cNvSpPr txBox="1"/>
      </xdr:nvSpPr>
      <xdr:spPr>
        <a:xfrm>
          <a:off x="14020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合併直後の平成１９年度から１０年間で、２４０人の削減を行ったことにより、人口千人当たりの職員数は６．１７人となり、全国平均を大幅に下回っているほか、県内平均も下回っています。</a:t>
          </a:r>
        </a:p>
        <a:p>
          <a:r>
            <a:rPr kumimoji="1" lang="ja-JP" altLang="en-US" sz="1300">
              <a:latin typeface="ＭＳ Ｐゴシック"/>
            </a:rPr>
            <a:t>　総合振興計画後期基本計画の中で、平成２４年度から平成２９年度までの５カ年を計画期間とした目標値を策定し、７３人の削減を目標としてきましたが、平成２９年度当初時点で達成したところです。今後も適正な定員管理に努め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51344</xdr:rowOff>
    </xdr:from>
    <xdr:to>
      <xdr:col>24</xdr:col>
      <xdr:colOff>558800</xdr:colOff>
      <xdr:row>62</xdr:row>
      <xdr:rowOff>65133</xdr:rowOff>
    </xdr:to>
    <xdr:cxnSp macro="">
      <xdr:nvCxnSpPr>
        <xdr:cNvPr id="319" name="直線コネクタ 318"/>
        <xdr:cNvCxnSpPr/>
      </xdr:nvCxnSpPr>
      <xdr:spPr>
        <a:xfrm flipV="1">
          <a:off x="16179800" y="1068124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65133</xdr:rowOff>
    </xdr:from>
    <xdr:to>
      <xdr:col>23</xdr:col>
      <xdr:colOff>406400</xdr:colOff>
      <xdr:row>62</xdr:row>
      <xdr:rowOff>85816</xdr:rowOff>
    </xdr:to>
    <xdr:cxnSp macro="">
      <xdr:nvCxnSpPr>
        <xdr:cNvPr id="322" name="直線コネクタ 321"/>
        <xdr:cNvCxnSpPr/>
      </xdr:nvCxnSpPr>
      <xdr:spPr>
        <a:xfrm flipV="1">
          <a:off x="15290800" y="106950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85816</xdr:rowOff>
    </xdr:from>
    <xdr:to>
      <xdr:col>22</xdr:col>
      <xdr:colOff>203200</xdr:colOff>
      <xdr:row>62</xdr:row>
      <xdr:rowOff>89263</xdr:rowOff>
    </xdr:to>
    <xdr:cxnSp macro="">
      <xdr:nvCxnSpPr>
        <xdr:cNvPr id="325" name="直線コネクタ 324"/>
        <xdr:cNvCxnSpPr/>
      </xdr:nvCxnSpPr>
      <xdr:spPr>
        <a:xfrm flipV="1">
          <a:off x="14401800" y="107157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89263</xdr:rowOff>
    </xdr:from>
    <xdr:to>
      <xdr:col>21</xdr:col>
      <xdr:colOff>0</xdr:colOff>
      <xdr:row>62</xdr:row>
      <xdr:rowOff>103051</xdr:rowOff>
    </xdr:to>
    <xdr:cxnSp macro="">
      <xdr:nvCxnSpPr>
        <xdr:cNvPr id="328" name="直線コネクタ 327"/>
        <xdr:cNvCxnSpPr/>
      </xdr:nvCxnSpPr>
      <xdr:spPr>
        <a:xfrm flipV="1">
          <a:off x="13512800" y="107191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38" name="円/楕円 337"/>
        <xdr:cNvSpPr/>
      </xdr:nvSpPr>
      <xdr:spPr>
        <a:xfrm>
          <a:off x="16967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144071</xdr:rowOff>
    </xdr:from>
    <xdr:ext cx="762000" cy="259045"/>
    <xdr:sp macro="" textlink="">
      <xdr:nvSpPr>
        <xdr:cNvPr id="339" name="定員管理の状況該当値テキスト"/>
        <xdr:cNvSpPr txBox="1"/>
      </xdr:nvSpPr>
      <xdr:spPr>
        <a:xfrm>
          <a:off x="17106900" y="10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14333</xdr:rowOff>
    </xdr:from>
    <xdr:to>
      <xdr:col>23</xdr:col>
      <xdr:colOff>457200</xdr:colOff>
      <xdr:row>62</xdr:row>
      <xdr:rowOff>115933</xdr:rowOff>
    </xdr:to>
    <xdr:sp macro="" textlink="">
      <xdr:nvSpPr>
        <xdr:cNvPr id="340" name="円/楕円 339"/>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41" name="テキスト ボックス 340"/>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35016</xdr:rowOff>
    </xdr:from>
    <xdr:to>
      <xdr:col>22</xdr:col>
      <xdr:colOff>254000</xdr:colOff>
      <xdr:row>62</xdr:row>
      <xdr:rowOff>136616</xdr:rowOff>
    </xdr:to>
    <xdr:sp macro="" textlink="">
      <xdr:nvSpPr>
        <xdr:cNvPr id="342" name="円/楕円 341"/>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121393</xdr:rowOff>
    </xdr:from>
    <xdr:ext cx="762000" cy="259045"/>
    <xdr:sp macro="" textlink="">
      <xdr:nvSpPr>
        <xdr:cNvPr id="343" name="テキスト ボックス 342"/>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38463</xdr:rowOff>
    </xdr:from>
    <xdr:to>
      <xdr:col>21</xdr:col>
      <xdr:colOff>50800</xdr:colOff>
      <xdr:row>62</xdr:row>
      <xdr:rowOff>140063</xdr:rowOff>
    </xdr:to>
    <xdr:sp macro="" textlink="">
      <xdr:nvSpPr>
        <xdr:cNvPr id="344" name="円/楕円 343"/>
        <xdr:cNvSpPr/>
      </xdr:nvSpPr>
      <xdr:spPr>
        <a:xfrm>
          <a:off x="14351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124840</xdr:rowOff>
    </xdr:from>
    <xdr:ext cx="762000" cy="259045"/>
    <xdr:sp macro="" textlink="">
      <xdr:nvSpPr>
        <xdr:cNvPr id="345" name="テキスト ボックス 344"/>
        <xdr:cNvSpPr txBox="1"/>
      </xdr:nvSpPr>
      <xdr:spPr>
        <a:xfrm>
          <a:off x="14020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52251</xdr:rowOff>
    </xdr:from>
    <xdr:to>
      <xdr:col>19</xdr:col>
      <xdr:colOff>533400</xdr:colOff>
      <xdr:row>62</xdr:row>
      <xdr:rowOff>153851</xdr:rowOff>
    </xdr:to>
    <xdr:sp macro="" textlink="">
      <xdr:nvSpPr>
        <xdr:cNvPr id="346" name="円/楕円 345"/>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138628</xdr:rowOff>
    </xdr:from>
    <xdr:ext cx="762000" cy="259045"/>
    <xdr:sp macro="" textlink="">
      <xdr:nvSpPr>
        <xdr:cNvPr id="347" name="テキスト ボックス 346"/>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類似団体平均５．２％、全国市町村平均６．９％、埼玉県平均４．６％を下回る１．２％であり、対前年比で０．９ポイントの改善となっています。</a:t>
          </a:r>
        </a:p>
        <a:p>
          <a:r>
            <a:rPr kumimoji="1" lang="ja-JP" altLang="en-US" sz="1300">
              <a:latin typeface="ＭＳ Ｐゴシック"/>
            </a:rPr>
            <a:t>　元利償還金が減少したことと、元利償還金に対する基準財政需要額の算入額が増加したことにより、指標が改善しました。</a:t>
          </a:r>
        </a:p>
        <a:p>
          <a:r>
            <a:rPr kumimoji="1" lang="ja-JP" altLang="en-US" sz="1300">
              <a:latin typeface="ＭＳ Ｐゴシック"/>
            </a:rPr>
            <a:t>　今後も引き続き、起債の抑制や適債事業を見極め、健全な財政運営に努めていきます。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65194</xdr:rowOff>
    </xdr:to>
    <xdr:cxnSp macro="">
      <xdr:nvCxnSpPr>
        <xdr:cNvPr id="380" name="直線コネクタ 379"/>
        <xdr:cNvCxnSpPr/>
      </xdr:nvCxnSpPr>
      <xdr:spPr>
        <a:xfrm flipV="1">
          <a:off x="16179800" y="66793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65194</xdr:rowOff>
    </xdr:from>
    <xdr:to>
      <xdr:col>23</xdr:col>
      <xdr:colOff>406400</xdr:colOff>
      <xdr:row>39</xdr:row>
      <xdr:rowOff>169756</xdr:rowOff>
    </xdr:to>
    <xdr:cxnSp macro="">
      <xdr:nvCxnSpPr>
        <xdr:cNvPr id="383" name="直線コネクタ 382"/>
        <xdr:cNvCxnSpPr/>
      </xdr:nvCxnSpPr>
      <xdr:spPr>
        <a:xfrm flipV="1">
          <a:off x="15290800" y="67517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169756</xdr:rowOff>
    </xdr:from>
    <xdr:to>
      <xdr:col>22</xdr:col>
      <xdr:colOff>203200</xdr:colOff>
      <xdr:row>40</xdr:row>
      <xdr:rowOff>159173</xdr:rowOff>
    </xdr:to>
    <xdr:cxnSp macro="">
      <xdr:nvCxnSpPr>
        <xdr:cNvPr id="386" name="直線コネクタ 385"/>
        <xdr:cNvCxnSpPr/>
      </xdr:nvCxnSpPr>
      <xdr:spPr>
        <a:xfrm flipV="1">
          <a:off x="14401800" y="68563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159173</xdr:rowOff>
    </xdr:from>
    <xdr:to>
      <xdr:col>21</xdr:col>
      <xdr:colOff>0</xdr:colOff>
      <xdr:row>41</xdr:row>
      <xdr:rowOff>108373</xdr:rowOff>
    </xdr:to>
    <xdr:cxnSp macro="">
      <xdr:nvCxnSpPr>
        <xdr:cNvPr id="389" name="直線コネクタ 388"/>
        <xdr:cNvCxnSpPr/>
      </xdr:nvCxnSpPr>
      <xdr:spPr>
        <a:xfrm flipV="1">
          <a:off x="13512800" y="70171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99" name="円/楕円 398"/>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129981</xdr:rowOff>
    </xdr:from>
    <xdr:ext cx="762000" cy="259045"/>
    <xdr:sp macro="" textlink="">
      <xdr:nvSpPr>
        <xdr:cNvPr id="400"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14394</xdr:rowOff>
    </xdr:from>
    <xdr:to>
      <xdr:col>23</xdr:col>
      <xdr:colOff>457200</xdr:colOff>
      <xdr:row>39</xdr:row>
      <xdr:rowOff>115994</xdr:rowOff>
    </xdr:to>
    <xdr:sp macro="" textlink="">
      <xdr:nvSpPr>
        <xdr:cNvPr id="401" name="円/楕円 400"/>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402" name="テキスト ボックス 401"/>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118956</xdr:rowOff>
    </xdr:from>
    <xdr:to>
      <xdr:col>22</xdr:col>
      <xdr:colOff>254000</xdr:colOff>
      <xdr:row>40</xdr:row>
      <xdr:rowOff>49106</xdr:rowOff>
    </xdr:to>
    <xdr:sp macro="" textlink="">
      <xdr:nvSpPr>
        <xdr:cNvPr id="403" name="円/楕円 402"/>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59283</xdr:rowOff>
    </xdr:from>
    <xdr:ext cx="762000" cy="259045"/>
    <xdr:sp macro="" textlink="">
      <xdr:nvSpPr>
        <xdr:cNvPr id="404" name="テキスト ボックス 403"/>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108373</xdr:rowOff>
    </xdr:from>
    <xdr:to>
      <xdr:col>21</xdr:col>
      <xdr:colOff>50800</xdr:colOff>
      <xdr:row>41</xdr:row>
      <xdr:rowOff>38523</xdr:rowOff>
    </xdr:to>
    <xdr:sp macro="" textlink="">
      <xdr:nvSpPr>
        <xdr:cNvPr id="405" name="円/楕円 404"/>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406" name="テキスト ボックス 405"/>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07" name="円/楕円 406"/>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408" name="テキスト ボックス 40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充当可能財源等が将来負担額を上回り、算式の計算結果がマイナスとなるため、平成２４年度から引き続き将来負担比率は算定されませんでした。</a:t>
          </a:r>
        </a:p>
        <a:p>
          <a:r>
            <a:rPr kumimoji="1" lang="ja-JP" altLang="en-US" sz="1300">
              <a:latin typeface="ＭＳ Ｐゴシック"/>
            </a:rPr>
            <a:t>　これは、起債残高が減少していること、職員数の減により退職手当負担見込額が減少したこと及び公共施設建設基金等への積立により充当可能基金が増加したことなどによります。</a:t>
          </a:r>
        </a:p>
        <a:p>
          <a:r>
            <a:rPr kumimoji="1" lang="ja-JP" altLang="en-US" sz="1300">
              <a:latin typeface="ＭＳ Ｐゴシック"/>
            </a:rPr>
            <a:t>　今後も引き続き、起債の抑制や適債事業を見極め、健全な財政運営に努めていきます。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2"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3" name="フローチャート : 判断 442"/>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4" name="フローチャート : 判断 443"/>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5" name="テキスト ボックス 444"/>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6" name="フローチャート : 判断 445"/>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7" name="テキスト ボックス 446"/>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48" name="フローチャート : 判断 447"/>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49" name="テキスト ボックス 448"/>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0" name="フローチャート : 判断 449"/>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1" name="テキスト ボックス 450"/>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類似団体平均２４．</a:t>
          </a:r>
          <a:r>
            <a:rPr lang="ja-JP" altLang="en-US" sz="1300" b="0" i="0" baseline="0">
              <a:solidFill>
                <a:schemeClr val="dk1"/>
              </a:solidFill>
              <a:effectLst/>
              <a:latin typeface="+mn-lt"/>
              <a:ea typeface="+mn-ea"/>
              <a:cs typeface="+mn-cs"/>
            </a:rPr>
            <a:t>６</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、全国市町村平均２３．</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％、埼玉県市町村平均２４．１％を上回る２６．</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％となっており、対前年比では</a:t>
          </a:r>
          <a:r>
            <a:rPr lang="ja-JP" altLang="en-US" sz="1300" b="0" i="0" baseline="0">
              <a:solidFill>
                <a:schemeClr val="dk1"/>
              </a:solidFill>
              <a:effectLst/>
              <a:latin typeface="+mn-lt"/>
              <a:ea typeface="+mn-ea"/>
              <a:cs typeface="+mn-cs"/>
            </a:rPr>
            <a:t>０．１</a:t>
          </a:r>
          <a:r>
            <a:rPr lang="ja-JP" altLang="ja-JP" sz="1300" b="0" i="0" baseline="0">
              <a:solidFill>
                <a:schemeClr val="dk1"/>
              </a:solidFill>
              <a:effectLst/>
              <a:latin typeface="+mn-lt"/>
              <a:ea typeface="+mn-ea"/>
              <a:cs typeface="+mn-cs"/>
            </a:rPr>
            <a:t>％減少しています。　</a:t>
          </a:r>
          <a:r>
            <a:rPr lang="ja-JP" altLang="en-US" sz="1300" b="0" i="0" baseline="0">
              <a:solidFill>
                <a:schemeClr val="dk1"/>
              </a:solidFill>
              <a:effectLst/>
              <a:latin typeface="+mn-lt"/>
              <a:ea typeface="+mn-ea"/>
              <a:cs typeface="+mn-cs"/>
            </a:rPr>
            <a:t>人事院勧告に基づく期末勤勉手当が増加しましたが、人件費全体では５８９，７５５千円減少しました。</a:t>
          </a:r>
          <a:r>
            <a:rPr lang="ja-JP" altLang="ja-JP" sz="1300" b="0" i="0" baseline="0">
              <a:solidFill>
                <a:schemeClr val="dk1"/>
              </a:solidFill>
              <a:effectLst/>
              <a:latin typeface="+mn-lt"/>
              <a:ea typeface="+mn-ea"/>
              <a:cs typeface="+mn-cs"/>
            </a:rPr>
            <a:t>定員の適正化により人件費は年々減少傾向にあります。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35560</xdr:rowOff>
    </xdr:to>
    <xdr:cxnSp macro="">
      <xdr:nvCxnSpPr>
        <xdr:cNvPr id="66" name="直線コネクタ 65"/>
        <xdr:cNvCxnSpPr/>
      </xdr:nvCxnSpPr>
      <xdr:spPr>
        <a:xfrm flipV="1">
          <a:off x="3987800" y="6543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111760</xdr:rowOff>
    </xdr:to>
    <xdr:cxnSp macro="">
      <xdr:nvCxnSpPr>
        <xdr:cNvPr id="69" name="直線コネクタ 68"/>
        <xdr:cNvCxnSpPr/>
      </xdr:nvCxnSpPr>
      <xdr:spPr>
        <a:xfrm flipV="1">
          <a:off x="3098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111760</xdr:rowOff>
    </xdr:to>
    <xdr:cxnSp macro="">
      <xdr:nvCxnSpPr>
        <xdr:cNvPr id="72" name="直線コネクタ 71"/>
        <xdr:cNvCxnSpPr/>
      </xdr:nvCxnSpPr>
      <xdr:spPr>
        <a:xfrm>
          <a:off x="2209800" y="660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104140</xdr:rowOff>
    </xdr:to>
    <xdr:cxnSp macro="">
      <xdr:nvCxnSpPr>
        <xdr:cNvPr id="75" name="直線コネクタ 74"/>
        <xdr:cNvCxnSpPr/>
      </xdr:nvCxnSpPr>
      <xdr:spPr>
        <a:xfrm flipV="1">
          <a:off x="1320800" y="660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5" name="円/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91" name="円/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１６．４</a:t>
          </a:r>
          <a:r>
            <a:rPr lang="ja-JP" altLang="ja-JP" sz="1300" b="0" i="0" baseline="0">
              <a:solidFill>
                <a:schemeClr val="dk1"/>
              </a:solidFill>
              <a:effectLst/>
              <a:latin typeface="+mn-lt"/>
              <a:ea typeface="+mn-ea"/>
              <a:cs typeface="+mn-cs"/>
            </a:rPr>
            <a:t>％、埼玉県市町村平均</a:t>
          </a:r>
          <a:r>
            <a:rPr lang="ja-JP" altLang="en-US" sz="1300" b="0" i="0" baseline="0">
              <a:solidFill>
                <a:schemeClr val="dk1"/>
              </a:solidFill>
              <a:effectLst/>
              <a:latin typeface="+mn-lt"/>
              <a:ea typeface="+mn-ea"/>
              <a:cs typeface="+mn-cs"/>
            </a:rPr>
            <a:t>１８．５</a:t>
          </a:r>
          <a:r>
            <a:rPr lang="ja-JP" altLang="ja-JP" sz="1300" b="0" i="0" baseline="0">
              <a:solidFill>
                <a:schemeClr val="dk1"/>
              </a:solidFill>
              <a:effectLst/>
              <a:latin typeface="+mn-lt"/>
              <a:ea typeface="+mn-ea"/>
              <a:cs typeface="+mn-cs"/>
            </a:rPr>
            <a:t>％を下回る</a:t>
          </a:r>
          <a:r>
            <a:rPr lang="ja-JP" altLang="en-US" sz="1300" b="0" i="0" baseline="0">
              <a:solidFill>
                <a:schemeClr val="dk1"/>
              </a:solidFill>
              <a:effectLst/>
              <a:latin typeface="+mn-lt"/>
              <a:ea typeface="+mn-ea"/>
              <a:cs typeface="+mn-cs"/>
            </a:rPr>
            <a:t>１５．４</a:t>
          </a:r>
          <a:r>
            <a:rPr lang="ja-JP" altLang="ja-JP" sz="1300" b="0" i="0" baseline="0">
              <a:solidFill>
                <a:schemeClr val="dk1"/>
              </a:solidFill>
              <a:effectLst/>
              <a:latin typeface="+mn-lt"/>
              <a:ea typeface="+mn-ea"/>
              <a:cs typeface="+mn-cs"/>
            </a:rPr>
            <a:t>％となっており、対前年比では０．５％増加しています。　</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物件費については、</a:t>
          </a:r>
          <a:r>
            <a:rPr lang="ja-JP" altLang="en-US" sz="1300" b="0" i="0" baseline="0">
              <a:solidFill>
                <a:schemeClr val="dk1"/>
              </a:solidFill>
              <a:effectLst/>
              <a:latin typeface="+mn-lt"/>
              <a:ea typeface="+mn-ea"/>
              <a:cs typeface="+mn-cs"/>
            </a:rPr>
            <a:t>情報セキュリティ強化対策事業や住民票等コンビニ交付事業、妻沼運動公園等指定管理料等</a:t>
          </a:r>
          <a:r>
            <a:rPr lang="ja-JP" altLang="ja-JP" sz="1300" b="0" i="0" baseline="0">
              <a:solidFill>
                <a:schemeClr val="dk1"/>
              </a:solidFill>
              <a:effectLst/>
              <a:latin typeface="+mn-lt"/>
              <a:ea typeface="+mn-ea"/>
              <a:cs typeface="+mn-cs"/>
            </a:rPr>
            <a:t>により前年度より増加しました。</a:t>
          </a:r>
          <a:endParaRPr lang="en-US" altLang="ja-JP" sz="1300" b="0" i="0" baseline="0">
            <a:solidFill>
              <a:schemeClr val="dk1"/>
            </a:solidFill>
            <a:effectLst/>
            <a:latin typeface="+mn-lt"/>
            <a:ea typeface="+mn-ea"/>
            <a:cs typeface="+mn-cs"/>
          </a:endParaRPr>
        </a:p>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今後も、業務の民間委託や指定管理者制度の更なる導入などにより、人件費から物件費（委託料）への移行が考えられますが、全体として改善を図り、健全な財政運営に努めていきます。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19050</xdr:rowOff>
    </xdr:from>
    <xdr:to>
      <xdr:col>24</xdr:col>
      <xdr:colOff>31750</xdr:colOff>
      <xdr:row>15</xdr:row>
      <xdr:rowOff>82550</xdr:rowOff>
    </xdr:to>
    <xdr:cxnSp macro="">
      <xdr:nvCxnSpPr>
        <xdr:cNvPr id="127" name="直線コネクタ 126"/>
        <xdr:cNvCxnSpPr/>
      </xdr:nvCxnSpPr>
      <xdr:spPr>
        <a:xfrm>
          <a:off x="15671800" y="2590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19050</xdr:rowOff>
    </xdr:to>
    <xdr:cxnSp macro="">
      <xdr:nvCxnSpPr>
        <xdr:cNvPr id="130" name="直線コネクタ 129"/>
        <xdr:cNvCxnSpPr/>
      </xdr:nvCxnSpPr>
      <xdr:spPr>
        <a:xfrm>
          <a:off x="14782800" y="252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127000</xdr:rowOff>
    </xdr:to>
    <xdr:cxnSp macro="">
      <xdr:nvCxnSpPr>
        <xdr:cNvPr id="133" name="直線コネクタ 132"/>
        <xdr:cNvCxnSpPr/>
      </xdr:nvCxnSpPr>
      <xdr:spPr>
        <a:xfrm>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14</xdr:row>
      <xdr:rowOff>50800</xdr:rowOff>
    </xdr:to>
    <xdr:cxnSp macro="">
      <xdr:nvCxnSpPr>
        <xdr:cNvPr id="136" name="直線コネクタ 135"/>
        <xdr:cNvCxnSpPr/>
      </xdr:nvCxnSpPr>
      <xdr:spPr>
        <a:xfrm>
          <a:off x="13004800" y="229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48" name="円/楕円 147"/>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49" name="テキスト ボックス 148"/>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4" name="円/楕円 153"/>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5" name="テキスト ボックス 154"/>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１３．５</a:t>
          </a:r>
          <a:r>
            <a:rPr lang="ja-JP" altLang="ja-JP" sz="1300" b="0" i="0" baseline="0">
              <a:solidFill>
                <a:schemeClr val="dk1"/>
              </a:solidFill>
              <a:effectLst/>
              <a:latin typeface="+mn-lt"/>
              <a:ea typeface="+mn-ea"/>
              <a:cs typeface="+mn-cs"/>
            </a:rPr>
            <a:t>％、埼玉県市町村平均１３．</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％を下回る１２．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％となっているが、対前年比で０．</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％増加しています。　</a:t>
          </a:r>
          <a:endParaRPr lang="ja-JP" altLang="ja-JP" sz="1300">
            <a:effectLst/>
          </a:endParaRPr>
        </a:p>
        <a:p>
          <a:r>
            <a:rPr lang="ja-JP" altLang="ja-JP" sz="1300" b="0" i="0" baseline="0">
              <a:solidFill>
                <a:schemeClr val="dk1"/>
              </a:solidFill>
              <a:effectLst/>
              <a:latin typeface="+mn-lt"/>
              <a:ea typeface="+mn-ea"/>
              <a:cs typeface="+mn-cs"/>
            </a:rPr>
            <a:t>　扶助費は、</a:t>
          </a:r>
          <a:r>
            <a:rPr lang="ja-JP" altLang="en-US" sz="1300" b="0" i="0" baseline="0">
              <a:solidFill>
                <a:schemeClr val="dk1"/>
              </a:solidFill>
              <a:effectLst/>
              <a:latin typeface="+mn-lt"/>
              <a:ea typeface="+mn-ea"/>
              <a:cs typeface="+mn-cs"/>
            </a:rPr>
            <a:t>年金生活者臨時福祉給付金給付事業</a:t>
          </a:r>
          <a:r>
            <a:rPr lang="ja-JP" altLang="ja-JP" sz="1300" b="0" i="0" baseline="0">
              <a:solidFill>
                <a:schemeClr val="dk1"/>
              </a:solidFill>
              <a:effectLst/>
              <a:latin typeface="+mn-lt"/>
              <a:ea typeface="+mn-ea"/>
              <a:cs typeface="+mn-cs"/>
            </a:rPr>
            <a:t>（繰越明許分）</a:t>
          </a:r>
          <a:r>
            <a:rPr lang="ja-JP" altLang="en-US" sz="1300" b="0" i="0" baseline="0">
              <a:solidFill>
                <a:schemeClr val="dk1"/>
              </a:solidFill>
              <a:effectLst/>
              <a:latin typeface="+mn-lt"/>
              <a:ea typeface="+mn-ea"/>
              <a:cs typeface="+mn-cs"/>
            </a:rPr>
            <a:t>や特定教育・保育施設等給付事業</a:t>
          </a:r>
          <a:r>
            <a:rPr lang="ja-JP" altLang="ja-JP" sz="1300" b="0" i="0" baseline="0">
              <a:solidFill>
                <a:schemeClr val="dk1"/>
              </a:solidFill>
              <a:effectLst/>
              <a:latin typeface="+mn-lt"/>
              <a:ea typeface="+mn-ea"/>
              <a:cs typeface="+mn-cs"/>
            </a:rPr>
            <a:t>（認定こども園等認可保育施設の増）</a:t>
          </a:r>
          <a:r>
            <a:rPr lang="ja-JP" altLang="en-US" sz="1300" b="0" i="0" baseline="0">
              <a:solidFill>
                <a:schemeClr val="dk1"/>
              </a:solidFill>
              <a:effectLst/>
              <a:latin typeface="+mn-lt"/>
              <a:ea typeface="+mn-ea"/>
              <a:cs typeface="+mn-cs"/>
            </a:rPr>
            <a:t>、障害者自立支援給付事業が増加</a:t>
          </a:r>
          <a:r>
            <a:rPr lang="ja-JP" altLang="ja-JP" sz="1300" b="0" i="0" baseline="0">
              <a:solidFill>
                <a:schemeClr val="dk1"/>
              </a:solidFill>
              <a:effectLst/>
              <a:latin typeface="+mn-lt"/>
              <a:ea typeface="+mn-ea"/>
              <a:cs typeface="+mn-cs"/>
            </a:rPr>
            <a:t>しています。</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120650</xdr:rowOff>
    </xdr:to>
    <xdr:cxnSp macro="">
      <xdr:nvCxnSpPr>
        <xdr:cNvPr id="188" name="直線コネクタ 187"/>
        <xdr:cNvCxnSpPr/>
      </xdr:nvCxnSpPr>
      <xdr:spPr>
        <a:xfrm>
          <a:off x="3987800" y="949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69850</xdr:rowOff>
    </xdr:to>
    <xdr:cxnSp macro="">
      <xdr:nvCxnSpPr>
        <xdr:cNvPr id="191" name="直線コネクタ 190"/>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165100</xdr:rowOff>
    </xdr:to>
    <xdr:cxnSp macro="">
      <xdr:nvCxnSpPr>
        <xdr:cNvPr id="194" name="直線コネクタ 193"/>
        <xdr:cNvCxnSpPr/>
      </xdr:nvCxnSpPr>
      <xdr:spPr>
        <a:xfrm>
          <a:off x="2209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101600</xdr:rowOff>
    </xdr:to>
    <xdr:cxnSp macro="">
      <xdr:nvCxnSpPr>
        <xdr:cNvPr id="197" name="直線コネクタ 196"/>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69850</xdr:rowOff>
    </xdr:from>
    <xdr:to>
      <xdr:col>7</xdr:col>
      <xdr:colOff>66675</xdr:colOff>
      <xdr:row>56</xdr:row>
      <xdr:rowOff>0</xdr:rowOff>
    </xdr:to>
    <xdr:sp macro="" textlink="">
      <xdr:nvSpPr>
        <xdr:cNvPr id="207" name="円/楕円 206"/>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86377</xdr:rowOff>
    </xdr:from>
    <xdr:ext cx="762000" cy="259045"/>
    <xdr:sp macro="" textlink="">
      <xdr:nvSpPr>
        <xdr:cNvPr id="208"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3" name="円/楕円 212"/>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4" name="テキスト ボックス 213"/>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類似団体平均１３．４％、全国市町村平均１３．</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％、埼玉県市町村平均１２．５％を</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回る</a:t>
          </a:r>
          <a:r>
            <a:rPr lang="ja-JP" altLang="en-US" sz="1300" b="0" i="0" baseline="0">
              <a:solidFill>
                <a:schemeClr val="dk1"/>
              </a:solidFill>
              <a:effectLst/>
              <a:latin typeface="+mn-lt"/>
              <a:ea typeface="+mn-ea"/>
              <a:cs typeface="+mn-cs"/>
            </a:rPr>
            <a:t>１１．８</a:t>
          </a:r>
          <a:r>
            <a:rPr lang="ja-JP" altLang="ja-JP" sz="1300" b="0" i="0" baseline="0">
              <a:solidFill>
                <a:schemeClr val="dk1"/>
              </a:solidFill>
              <a:effectLst/>
              <a:latin typeface="+mn-lt"/>
              <a:ea typeface="+mn-ea"/>
              <a:cs typeface="+mn-cs"/>
            </a:rPr>
            <a:t>％となっており、対前年比では</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％減少しています。</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繰出金は対前年度比で２４３，３２５千円、２．７％減少、特に、国民健康保険特別会計繰出金は２５３，９４７千円、１２．１％減少しています。</a:t>
          </a:r>
          <a:r>
            <a:rPr lang="ja-JP" altLang="ja-JP" sz="1300" b="0" i="0" baseline="0">
              <a:solidFill>
                <a:schemeClr val="dk1"/>
              </a:solidFill>
              <a:effectLst/>
              <a:latin typeface="+mn-lt"/>
              <a:ea typeface="+mn-ea"/>
              <a:cs typeface="+mn-cs"/>
            </a:rPr>
            <a:t>繰出金については、料金等の収入の適正化を図ることなどにより、普通会計の負担額を減らしていくよう努めていきます。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6350</xdr:rowOff>
    </xdr:from>
    <xdr:to>
      <xdr:col>24</xdr:col>
      <xdr:colOff>31750</xdr:colOff>
      <xdr:row>56</xdr:row>
      <xdr:rowOff>165100</xdr:rowOff>
    </xdr:to>
    <xdr:cxnSp macro="">
      <xdr:nvCxnSpPr>
        <xdr:cNvPr id="249" name="直線コネクタ 248"/>
        <xdr:cNvCxnSpPr/>
      </xdr:nvCxnSpPr>
      <xdr:spPr>
        <a:xfrm flipV="1">
          <a:off x="15671800" y="94361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6350</xdr:rowOff>
    </xdr:to>
    <xdr:cxnSp macro="">
      <xdr:nvCxnSpPr>
        <xdr:cNvPr id="252" name="直線コネクタ 251"/>
        <xdr:cNvCxnSpPr/>
      </xdr:nvCxnSpPr>
      <xdr:spPr>
        <a:xfrm flipV="1">
          <a:off x="14782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6350</xdr:rowOff>
    </xdr:to>
    <xdr:cxnSp macro="">
      <xdr:nvCxnSpPr>
        <xdr:cNvPr id="255" name="直線コネクタ 254"/>
        <xdr:cNvCxnSpPr/>
      </xdr:nvCxnSpPr>
      <xdr:spPr>
        <a:xfrm>
          <a:off x="13893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127000</xdr:rowOff>
    </xdr:to>
    <xdr:cxnSp macro="">
      <xdr:nvCxnSpPr>
        <xdr:cNvPr id="258" name="直線コネクタ 257"/>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127000</xdr:rowOff>
    </xdr:from>
    <xdr:to>
      <xdr:col>24</xdr:col>
      <xdr:colOff>82550</xdr:colOff>
      <xdr:row>55</xdr:row>
      <xdr:rowOff>57150</xdr:rowOff>
    </xdr:to>
    <xdr:sp macro="" textlink="">
      <xdr:nvSpPr>
        <xdr:cNvPr id="268" name="円/楕円 267"/>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143527</xdr:rowOff>
    </xdr:from>
    <xdr:ext cx="762000" cy="259045"/>
    <xdr:sp macro="" textlink="">
      <xdr:nvSpPr>
        <xdr:cNvPr id="269"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0" name="円/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71" name="テキスト ボックス 27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127000</xdr:rowOff>
    </xdr:from>
    <xdr:to>
      <xdr:col>21</xdr:col>
      <xdr:colOff>412750</xdr:colOff>
      <xdr:row>57</xdr:row>
      <xdr:rowOff>57150</xdr:rowOff>
    </xdr:to>
    <xdr:sp macro="" textlink="">
      <xdr:nvSpPr>
        <xdr:cNvPr id="272" name="円/楕円 271"/>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73" name="テキスト ボックス 272"/>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4" name="円/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5" name="テキスト ボックス 27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6" name="円/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7" name="テキスト ボックス 276"/>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９．６</a:t>
          </a:r>
          <a:r>
            <a:rPr lang="ja-JP" altLang="ja-JP" sz="1300" b="0" i="0" baseline="0">
              <a:solidFill>
                <a:schemeClr val="dk1"/>
              </a:solidFill>
              <a:effectLst/>
              <a:latin typeface="+mn-lt"/>
              <a:ea typeface="+mn-ea"/>
              <a:cs typeface="+mn-cs"/>
            </a:rPr>
            <a:t>％、全国市町村平均１０．</a:t>
          </a:r>
          <a:r>
            <a:rPr lang="ja-JP" altLang="en-US" sz="1300" b="0" i="0" baseline="0">
              <a:solidFill>
                <a:schemeClr val="dk1"/>
              </a:solidFill>
              <a:effectLst/>
              <a:latin typeface="+mn-lt"/>
              <a:ea typeface="+mn-ea"/>
              <a:cs typeface="+mn-cs"/>
            </a:rPr>
            <a:t>４</a:t>
          </a:r>
          <a:r>
            <a:rPr lang="ja-JP" altLang="ja-JP" sz="1300" b="0" i="0" baseline="0">
              <a:solidFill>
                <a:schemeClr val="dk1"/>
              </a:solidFill>
              <a:effectLst/>
              <a:latin typeface="+mn-lt"/>
              <a:ea typeface="+mn-ea"/>
              <a:cs typeface="+mn-cs"/>
            </a:rPr>
            <a:t>％、埼玉県市町村平均９．</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％を下回る</a:t>
          </a:r>
          <a:r>
            <a:rPr lang="ja-JP" altLang="en-US" sz="1300" b="0" i="0" baseline="0">
              <a:solidFill>
                <a:schemeClr val="dk1"/>
              </a:solidFill>
              <a:effectLst/>
              <a:latin typeface="+mn-lt"/>
              <a:ea typeface="+mn-ea"/>
              <a:cs typeface="+mn-cs"/>
            </a:rPr>
            <a:t>９．０</a:t>
          </a:r>
          <a:r>
            <a:rPr lang="ja-JP" altLang="ja-JP" sz="1300" b="0" i="0" baseline="0">
              <a:solidFill>
                <a:schemeClr val="dk1"/>
              </a:solidFill>
              <a:effectLst/>
              <a:latin typeface="+mn-lt"/>
              <a:ea typeface="+mn-ea"/>
              <a:cs typeface="+mn-cs"/>
            </a:rPr>
            <a:t>％となって</a:t>
          </a:r>
          <a:r>
            <a:rPr lang="ja-JP" altLang="en-US" sz="1300" b="0" i="0" baseline="0">
              <a:solidFill>
                <a:schemeClr val="dk1"/>
              </a:solidFill>
              <a:effectLst/>
              <a:latin typeface="+mn-lt"/>
              <a:ea typeface="+mn-ea"/>
              <a:cs typeface="+mn-cs"/>
            </a:rPr>
            <a:t>おり、対前年度比で０．８％増加して</a:t>
          </a:r>
          <a:r>
            <a:rPr lang="ja-JP" altLang="ja-JP" sz="1300" b="0" i="0" baseline="0">
              <a:solidFill>
                <a:schemeClr val="dk1"/>
              </a:solidFill>
              <a:effectLst/>
              <a:latin typeface="+mn-lt"/>
              <a:ea typeface="+mn-ea"/>
              <a:cs typeface="+mn-cs"/>
            </a:rPr>
            <a:t>います。　</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補助費等について、</a:t>
          </a:r>
          <a:r>
            <a:rPr lang="ja-JP" altLang="en-US" sz="1300" b="0" i="0" baseline="0">
              <a:solidFill>
                <a:schemeClr val="dk1"/>
              </a:solidFill>
              <a:effectLst/>
              <a:latin typeface="+mn-lt"/>
              <a:ea typeface="+mn-ea"/>
              <a:cs typeface="+mn-cs"/>
            </a:rPr>
            <a:t>多面的機能支援事業の増や大里広域市町村圏組合への負担金増等により、増加しました。</a:t>
          </a:r>
          <a:r>
            <a:rPr lang="ja-JP" altLang="ja-JP" sz="1300" b="0" i="0" baseline="0">
              <a:solidFill>
                <a:schemeClr val="dk1"/>
              </a:solidFill>
              <a:effectLst/>
              <a:latin typeface="+mn-lt"/>
              <a:ea typeface="+mn-ea"/>
              <a:cs typeface="+mn-cs"/>
            </a:rPr>
            <a:t>補助金の見直し等により、健全な財政運営に努めていきます。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92710</xdr:rowOff>
    </xdr:to>
    <xdr:cxnSp macro="">
      <xdr:nvCxnSpPr>
        <xdr:cNvPr id="308" name="直線コネクタ 307"/>
        <xdr:cNvCxnSpPr/>
      </xdr:nvCxnSpPr>
      <xdr:spPr>
        <a:xfrm>
          <a:off x="15671800" y="60203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19558</xdr:rowOff>
    </xdr:to>
    <xdr:cxnSp macro="">
      <xdr:nvCxnSpPr>
        <xdr:cNvPr id="311" name="直線コネクタ 310"/>
        <xdr:cNvCxnSpPr/>
      </xdr:nvCxnSpPr>
      <xdr:spPr>
        <a:xfrm>
          <a:off x="14782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35</xdr:row>
      <xdr:rowOff>19558</xdr:rowOff>
    </xdr:to>
    <xdr:cxnSp macro="">
      <xdr:nvCxnSpPr>
        <xdr:cNvPr id="314" name="直線コネクタ 313"/>
        <xdr:cNvCxnSpPr/>
      </xdr:nvCxnSpPr>
      <xdr:spPr>
        <a:xfrm>
          <a:off x="13893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145288</xdr:rowOff>
    </xdr:to>
    <xdr:cxnSp macro="">
      <xdr:nvCxnSpPr>
        <xdr:cNvPr id="317" name="直線コネクタ 316"/>
        <xdr:cNvCxnSpPr/>
      </xdr:nvCxnSpPr>
      <xdr:spPr>
        <a:xfrm>
          <a:off x="13004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7" name="円/楕円 326"/>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8"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29" name="円/楕円 328"/>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0" name="テキスト ボックス 329"/>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31" name="円/楕円 330"/>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32" name="テキスト ボックス 331"/>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3" name="円/楕円 332"/>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4" name="テキスト ボックス 333"/>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35" name="円/楕円 334"/>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36" name="テキスト ボックス 335"/>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類似団体平均１５．</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％、全国市町村平均１７．</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％、埼玉県市町村平均</a:t>
          </a:r>
          <a:r>
            <a:rPr lang="ja-JP" altLang="en-US" sz="1300" b="0" i="0" baseline="0">
              <a:solidFill>
                <a:schemeClr val="dk1"/>
              </a:solidFill>
              <a:effectLst/>
              <a:latin typeface="+mn-lt"/>
              <a:ea typeface="+mn-ea"/>
              <a:cs typeface="+mn-cs"/>
            </a:rPr>
            <a:t>１４．６</a:t>
          </a:r>
          <a:r>
            <a:rPr lang="ja-JP" altLang="ja-JP" sz="1300" b="0" i="0" baseline="0">
              <a:solidFill>
                <a:schemeClr val="dk1"/>
              </a:solidFill>
              <a:effectLst/>
              <a:latin typeface="+mn-lt"/>
              <a:ea typeface="+mn-ea"/>
              <a:cs typeface="+mn-cs"/>
            </a:rPr>
            <a:t>％を下回る１１．</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％となって</a:t>
          </a:r>
          <a:r>
            <a:rPr lang="ja-JP" altLang="en-US" sz="1300" b="0" i="0" baseline="0">
              <a:solidFill>
                <a:schemeClr val="dk1"/>
              </a:solidFill>
              <a:effectLst/>
              <a:latin typeface="+mn-lt"/>
              <a:ea typeface="+mn-ea"/>
              <a:cs typeface="+mn-cs"/>
            </a:rPr>
            <a:t>いるが、</a:t>
          </a:r>
          <a:r>
            <a:rPr lang="ja-JP" altLang="ja-JP" sz="1300" b="0" i="0" baseline="0">
              <a:solidFill>
                <a:schemeClr val="dk1"/>
              </a:solidFill>
              <a:effectLst/>
              <a:latin typeface="+mn-lt"/>
              <a:ea typeface="+mn-ea"/>
              <a:cs typeface="+mn-cs"/>
            </a:rPr>
            <a:t>対前年比で０．</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しています。</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153670</xdr:rowOff>
    </xdr:to>
    <xdr:cxnSp macro="">
      <xdr:nvCxnSpPr>
        <xdr:cNvPr id="369" name="直線コネクタ 368"/>
        <xdr:cNvCxnSpPr/>
      </xdr:nvCxnSpPr>
      <xdr:spPr>
        <a:xfrm>
          <a:off x="3987800" y="1296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168911</xdr:rowOff>
    </xdr:to>
    <xdr:cxnSp macro="">
      <xdr:nvCxnSpPr>
        <xdr:cNvPr id="372" name="直線コネクタ 371"/>
        <xdr:cNvCxnSpPr/>
      </xdr:nvCxnSpPr>
      <xdr:spPr>
        <a:xfrm flipV="1">
          <a:off x="3098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73661</xdr:rowOff>
    </xdr:to>
    <xdr:cxnSp macro="">
      <xdr:nvCxnSpPr>
        <xdr:cNvPr id="375" name="直線コネクタ 374"/>
        <xdr:cNvCxnSpPr/>
      </xdr:nvCxnSpPr>
      <xdr:spPr>
        <a:xfrm flipV="1">
          <a:off x="2209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104139</xdr:rowOff>
    </xdr:to>
    <xdr:cxnSp macro="">
      <xdr:nvCxnSpPr>
        <xdr:cNvPr id="378" name="直線コネクタ 377"/>
        <xdr:cNvCxnSpPr/>
      </xdr:nvCxnSpPr>
      <xdr:spPr>
        <a:xfrm flipV="1">
          <a:off x="1320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8" name="円/楕円 387"/>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9"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0" name="円/楕円 389"/>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1" name="テキスト ボックス 390"/>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2" name="円/楕円 391"/>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3" name="テキスト ボックス 392"/>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4" name="円/楕円 393"/>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5" name="テキスト ボックス 394"/>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6" name="円/楕円 395"/>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7" name="テキスト ボックス 396"/>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lt"/>
              <a:ea typeface="+mn-ea"/>
              <a:cs typeface="+mn-cs"/>
            </a:rPr>
            <a:t>　埼玉県市町村平均</a:t>
          </a:r>
          <a:r>
            <a:rPr lang="ja-JP" altLang="en-US" sz="1300" b="0" i="0" baseline="0">
              <a:solidFill>
                <a:schemeClr val="dk1"/>
              </a:solidFill>
              <a:effectLst/>
              <a:latin typeface="+mn-lt"/>
              <a:ea typeface="+mn-ea"/>
              <a:cs typeface="+mn-cs"/>
            </a:rPr>
            <a:t>７８．２</a:t>
          </a:r>
          <a:r>
            <a:rPr lang="ja-JP" altLang="ja-JP" sz="1300" b="0" i="0" baseline="0">
              <a:solidFill>
                <a:schemeClr val="dk1"/>
              </a:solidFill>
              <a:effectLst/>
              <a:latin typeface="+mn-lt"/>
              <a:ea typeface="+mn-ea"/>
              <a:cs typeface="+mn-cs"/>
            </a:rPr>
            <a:t>％を下回る</a:t>
          </a:r>
          <a:r>
            <a:rPr lang="ja-JP" altLang="en-US" sz="1300" b="0" i="0" baseline="0">
              <a:solidFill>
                <a:schemeClr val="dk1"/>
              </a:solidFill>
              <a:effectLst/>
              <a:latin typeface="+mn-lt"/>
              <a:ea typeface="+mn-ea"/>
              <a:cs typeface="+mn-cs"/>
            </a:rPr>
            <a:t>７５．６</a:t>
          </a:r>
          <a:r>
            <a:rPr lang="ja-JP" altLang="ja-JP" sz="1300" b="0" i="0" baseline="0">
              <a:solidFill>
                <a:schemeClr val="dk1"/>
              </a:solidFill>
              <a:effectLst/>
              <a:latin typeface="+mn-lt"/>
              <a:ea typeface="+mn-ea"/>
              <a:cs typeface="+mn-cs"/>
            </a:rPr>
            <a:t>％となっています。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143002</xdr:rowOff>
    </xdr:to>
    <xdr:cxnSp macro="">
      <xdr:nvCxnSpPr>
        <xdr:cNvPr id="428" name="直線コネクタ 427"/>
        <xdr:cNvCxnSpPr/>
      </xdr:nvCxnSpPr>
      <xdr:spPr>
        <a:xfrm flipV="1">
          <a:off x="15671800" y="13298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77</xdr:row>
      <xdr:rowOff>143002</xdr:rowOff>
    </xdr:to>
    <xdr:cxnSp macro="">
      <xdr:nvCxnSpPr>
        <xdr:cNvPr id="431" name="直線コネクタ 430"/>
        <xdr:cNvCxnSpPr/>
      </xdr:nvCxnSpPr>
      <xdr:spPr>
        <a:xfrm>
          <a:off x="14782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37846</xdr:rowOff>
    </xdr:from>
    <xdr:to>
      <xdr:col>21</xdr:col>
      <xdr:colOff>361950</xdr:colOff>
      <xdr:row>77</xdr:row>
      <xdr:rowOff>143002</xdr:rowOff>
    </xdr:to>
    <xdr:cxnSp macro="">
      <xdr:nvCxnSpPr>
        <xdr:cNvPr id="434" name="直線コネクタ 433"/>
        <xdr:cNvCxnSpPr/>
      </xdr:nvCxnSpPr>
      <xdr:spPr>
        <a:xfrm>
          <a:off x="13893800" y="13239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37846</xdr:rowOff>
    </xdr:to>
    <xdr:cxnSp macro="">
      <xdr:nvCxnSpPr>
        <xdr:cNvPr id="437" name="直線コネクタ 436"/>
        <xdr:cNvCxnSpPr/>
      </xdr:nvCxnSpPr>
      <xdr:spPr>
        <a:xfrm>
          <a:off x="13004800" y="131389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7" name="円/楕円 446"/>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48"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49" name="円/楕円 448"/>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0" name="テキスト ボックス 449"/>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52" name="テキスト ボックス 451"/>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158496</xdr:rowOff>
    </xdr:from>
    <xdr:to>
      <xdr:col>20</xdr:col>
      <xdr:colOff>209550</xdr:colOff>
      <xdr:row>77</xdr:row>
      <xdr:rowOff>88646</xdr:rowOff>
    </xdr:to>
    <xdr:sp macro="" textlink="">
      <xdr:nvSpPr>
        <xdr:cNvPr id="453" name="円/楕円 452"/>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73423</xdr:rowOff>
    </xdr:from>
    <xdr:ext cx="762000" cy="259045"/>
    <xdr:sp macro="" textlink="">
      <xdr:nvSpPr>
        <xdr:cNvPr id="454" name="テキスト ボックス 453"/>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5" name="円/楕円 454"/>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169689</xdr:rowOff>
    </xdr:from>
    <xdr:ext cx="762000" cy="259045"/>
    <xdr:sp macro="" textlink="">
      <xdr:nvSpPr>
        <xdr:cNvPr id="456" name="テキスト ボックス 455"/>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3730</xdr:rowOff>
    </xdr:from>
    <xdr:to>
      <xdr:col>4</xdr:col>
      <xdr:colOff>1117600</xdr:colOff>
      <xdr:row>17</xdr:row>
      <xdr:rowOff>25121</xdr:rowOff>
    </xdr:to>
    <xdr:cxnSp macro="">
      <xdr:nvCxnSpPr>
        <xdr:cNvPr id="52" name="直線コネクタ 51"/>
        <xdr:cNvCxnSpPr/>
      </xdr:nvCxnSpPr>
      <xdr:spPr bwMode="auto">
        <a:xfrm>
          <a:off x="5003800" y="2966005"/>
          <a:ext cx="647700" cy="2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159505</xdr:rowOff>
    </xdr:from>
    <xdr:to>
      <xdr:col>4</xdr:col>
      <xdr:colOff>469900</xdr:colOff>
      <xdr:row>17</xdr:row>
      <xdr:rowOff>3730</xdr:rowOff>
    </xdr:to>
    <xdr:cxnSp macro="">
      <xdr:nvCxnSpPr>
        <xdr:cNvPr id="55" name="直線コネクタ 54"/>
        <xdr:cNvCxnSpPr/>
      </xdr:nvCxnSpPr>
      <xdr:spPr bwMode="auto">
        <a:xfrm>
          <a:off x="4305300" y="2950330"/>
          <a:ext cx="698500" cy="1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159505</xdr:rowOff>
    </xdr:from>
    <xdr:to>
      <xdr:col>3</xdr:col>
      <xdr:colOff>904875</xdr:colOff>
      <xdr:row>17</xdr:row>
      <xdr:rowOff>51900</xdr:rowOff>
    </xdr:to>
    <xdr:cxnSp macro="">
      <xdr:nvCxnSpPr>
        <xdr:cNvPr id="58" name="直線コネクタ 57"/>
        <xdr:cNvCxnSpPr/>
      </xdr:nvCxnSpPr>
      <xdr:spPr bwMode="auto">
        <a:xfrm flipV="1">
          <a:off x="3606800" y="295033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152385</xdr:rowOff>
    </xdr:from>
    <xdr:to>
      <xdr:col>3</xdr:col>
      <xdr:colOff>206375</xdr:colOff>
      <xdr:row>17</xdr:row>
      <xdr:rowOff>51900</xdr:rowOff>
    </xdr:to>
    <xdr:cxnSp macro="">
      <xdr:nvCxnSpPr>
        <xdr:cNvPr id="61" name="直線コネクタ 60"/>
        <xdr:cNvCxnSpPr/>
      </xdr:nvCxnSpPr>
      <xdr:spPr bwMode="auto">
        <a:xfrm>
          <a:off x="2908300" y="2943210"/>
          <a:ext cx="698500" cy="7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145771</xdr:rowOff>
    </xdr:from>
    <xdr:to>
      <xdr:col>5</xdr:col>
      <xdr:colOff>34925</xdr:colOff>
      <xdr:row>17</xdr:row>
      <xdr:rowOff>75921</xdr:rowOff>
    </xdr:to>
    <xdr:sp macro="" textlink="">
      <xdr:nvSpPr>
        <xdr:cNvPr id="71" name="円/楕円 70"/>
        <xdr:cNvSpPr/>
      </xdr:nvSpPr>
      <xdr:spPr bwMode="auto">
        <a:xfrm>
          <a:off x="5600700" y="293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117848</xdr:rowOff>
    </xdr:from>
    <xdr:ext cx="762000" cy="259045"/>
    <xdr:sp macro="" textlink="">
      <xdr:nvSpPr>
        <xdr:cNvPr id="72" name="人口1人当たり決算額の推移該当値テキスト130"/>
        <xdr:cNvSpPr txBox="1"/>
      </xdr:nvSpPr>
      <xdr:spPr>
        <a:xfrm>
          <a:off x="5740400" y="29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124380</xdr:rowOff>
    </xdr:from>
    <xdr:to>
      <xdr:col>4</xdr:col>
      <xdr:colOff>520700</xdr:colOff>
      <xdr:row>17</xdr:row>
      <xdr:rowOff>54530</xdr:rowOff>
    </xdr:to>
    <xdr:sp macro="" textlink="">
      <xdr:nvSpPr>
        <xdr:cNvPr id="73" name="円/楕円 72"/>
        <xdr:cNvSpPr/>
      </xdr:nvSpPr>
      <xdr:spPr bwMode="auto">
        <a:xfrm>
          <a:off x="4953000" y="29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39307</xdr:rowOff>
    </xdr:from>
    <xdr:ext cx="736600" cy="259045"/>
    <xdr:sp macro="" textlink="">
      <xdr:nvSpPr>
        <xdr:cNvPr id="74" name="テキスト ボックス 73"/>
        <xdr:cNvSpPr txBox="1"/>
      </xdr:nvSpPr>
      <xdr:spPr>
        <a:xfrm>
          <a:off x="4622800" y="300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108705</xdr:rowOff>
    </xdr:from>
    <xdr:to>
      <xdr:col>3</xdr:col>
      <xdr:colOff>955675</xdr:colOff>
      <xdr:row>17</xdr:row>
      <xdr:rowOff>38855</xdr:rowOff>
    </xdr:to>
    <xdr:sp macro="" textlink="">
      <xdr:nvSpPr>
        <xdr:cNvPr id="75" name="円/楕円 74"/>
        <xdr:cNvSpPr/>
      </xdr:nvSpPr>
      <xdr:spPr bwMode="auto">
        <a:xfrm>
          <a:off x="4254500" y="289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23632</xdr:rowOff>
    </xdr:from>
    <xdr:ext cx="762000" cy="259045"/>
    <xdr:sp macro="" textlink="">
      <xdr:nvSpPr>
        <xdr:cNvPr id="76" name="テキスト ボックス 75"/>
        <xdr:cNvSpPr txBox="1"/>
      </xdr:nvSpPr>
      <xdr:spPr>
        <a:xfrm>
          <a:off x="3924300" y="29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1100</xdr:rowOff>
    </xdr:from>
    <xdr:to>
      <xdr:col>3</xdr:col>
      <xdr:colOff>257175</xdr:colOff>
      <xdr:row>17</xdr:row>
      <xdr:rowOff>102700</xdr:rowOff>
    </xdr:to>
    <xdr:sp macro="" textlink="">
      <xdr:nvSpPr>
        <xdr:cNvPr id="77" name="円/楕円 76"/>
        <xdr:cNvSpPr/>
      </xdr:nvSpPr>
      <xdr:spPr bwMode="auto">
        <a:xfrm>
          <a:off x="3556000" y="29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87477</xdr:rowOff>
    </xdr:from>
    <xdr:ext cx="762000" cy="259045"/>
    <xdr:sp macro="" textlink="">
      <xdr:nvSpPr>
        <xdr:cNvPr id="78" name="テキスト ボックス 77"/>
        <xdr:cNvSpPr txBox="1"/>
      </xdr:nvSpPr>
      <xdr:spPr>
        <a:xfrm>
          <a:off x="3225800" y="304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101585</xdr:rowOff>
    </xdr:from>
    <xdr:to>
      <xdr:col>2</xdr:col>
      <xdr:colOff>692150</xdr:colOff>
      <xdr:row>17</xdr:row>
      <xdr:rowOff>31735</xdr:rowOff>
    </xdr:to>
    <xdr:sp macro="" textlink="">
      <xdr:nvSpPr>
        <xdr:cNvPr id="79" name="円/楕円 78"/>
        <xdr:cNvSpPr/>
      </xdr:nvSpPr>
      <xdr:spPr bwMode="auto">
        <a:xfrm>
          <a:off x="2857500" y="289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16512</xdr:rowOff>
    </xdr:from>
    <xdr:ext cx="762000" cy="259045"/>
    <xdr:sp macro="" textlink="">
      <xdr:nvSpPr>
        <xdr:cNvPr id="80" name="テキスト ボックス 79"/>
        <xdr:cNvSpPr txBox="1"/>
      </xdr:nvSpPr>
      <xdr:spPr>
        <a:xfrm>
          <a:off x="2527300" y="29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129857</xdr:rowOff>
    </xdr:from>
    <xdr:to>
      <xdr:col>4</xdr:col>
      <xdr:colOff>1117600</xdr:colOff>
      <xdr:row>36</xdr:row>
      <xdr:rowOff>150431</xdr:rowOff>
    </xdr:to>
    <xdr:cxnSp macro="">
      <xdr:nvCxnSpPr>
        <xdr:cNvPr id="113" name="直線コネクタ 112"/>
        <xdr:cNvCxnSpPr/>
      </xdr:nvCxnSpPr>
      <xdr:spPr bwMode="auto">
        <a:xfrm>
          <a:off x="5003800" y="7083107"/>
          <a:ext cx="6477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128486</xdr:rowOff>
    </xdr:from>
    <xdr:to>
      <xdr:col>4</xdr:col>
      <xdr:colOff>469900</xdr:colOff>
      <xdr:row>36</xdr:row>
      <xdr:rowOff>129857</xdr:rowOff>
    </xdr:to>
    <xdr:cxnSp macro="">
      <xdr:nvCxnSpPr>
        <xdr:cNvPr id="116" name="直線コネクタ 115"/>
        <xdr:cNvCxnSpPr/>
      </xdr:nvCxnSpPr>
      <xdr:spPr bwMode="auto">
        <a:xfrm>
          <a:off x="4305300" y="7081736"/>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320396</xdr:rowOff>
    </xdr:from>
    <xdr:to>
      <xdr:col>3</xdr:col>
      <xdr:colOff>904875</xdr:colOff>
      <xdr:row>36</xdr:row>
      <xdr:rowOff>128486</xdr:rowOff>
    </xdr:to>
    <xdr:cxnSp macro="">
      <xdr:nvCxnSpPr>
        <xdr:cNvPr id="119" name="直線コネクタ 118"/>
        <xdr:cNvCxnSpPr/>
      </xdr:nvCxnSpPr>
      <xdr:spPr bwMode="auto">
        <a:xfrm>
          <a:off x="3606800" y="6930746"/>
          <a:ext cx="698500" cy="150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212611</xdr:rowOff>
    </xdr:from>
    <xdr:to>
      <xdr:col>3</xdr:col>
      <xdr:colOff>206375</xdr:colOff>
      <xdr:row>35</xdr:row>
      <xdr:rowOff>320396</xdr:rowOff>
    </xdr:to>
    <xdr:cxnSp macro="">
      <xdr:nvCxnSpPr>
        <xdr:cNvPr id="122" name="直線コネクタ 121"/>
        <xdr:cNvCxnSpPr/>
      </xdr:nvCxnSpPr>
      <xdr:spPr bwMode="auto">
        <a:xfrm>
          <a:off x="2908300" y="6822961"/>
          <a:ext cx="698500" cy="10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99631</xdr:rowOff>
    </xdr:from>
    <xdr:to>
      <xdr:col>5</xdr:col>
      <xdr:colOff>34925</xdr:colOff>
      <xdr:row>37</xdr:row>
      <xdr:rowOff>29781</xdr:rowOff>
    </xdr:to>
    <xdr:sp macro="" textlink="">
      <xdr:nvSpPr>
        <xdr:cNvPr id="132" name="円/楕円 131"/>
        <xdr:cNvSpPr/>
      </xdr:nvSpPr>
      <xdr:spPr bwMode="auto">
        <a:xfrm>
          <a:off x="56007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71708</xdr:rowOff>
    </xdr:from>
    <xdr:ext cx="762000" cy="259045"/>
    <xdr:sp macro="" textlink="">
      <xdr:nvSpPr>
        <xdr:cNvPr id="133" name="人口1人当たり決算額の推移該当値テキスト445"/>
        <xdr:cNvSpPr txBox="1"/>
      </xdr:nvSpPr>
      <xdr:spPr>
        <a:xfrm>
          <a:off x="5740400" y="702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79057</xdr:rowOff>
    </xdr:from>
    <xdr:to>
      <xdr:col>4</xdr:col>
      <xdr:colOff>520700</xdr:colOff>
      <xdr:row>37</xdr:row>
      <xdr:rowOff>9207</xdr:rowOff>
    </xdr:to>
    <xdr:sp macro="" textlink="">
      <xdr:nvSpPr>
        <xdr:cNvPr id="134" name="円/楕円 133"/>
        <xdr:cNvSpPr/>
      </xdr:nvSpPr>
      <xdr:spPr bwMode="auto">
        <a:xfrm>
          <a:off x="4953000" y="70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165434</xdr:rowOff>
    </xdr:from>
    <xdr:ext cx="736600" cy="259045"/>
    <xdr:sp macro="" textlink="">
      <xdr:nvSpPr>
        <xdr:cNvPr id="135" name="テキスト ボックス 134"/>
        <xdr:cNvSpPr txBox="1"/>
      </xdr:nvSpPr>
      <xdr:spPr>
        <a:xfrm>
          <a:off x="4622800" y="7118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77686</xdr:rowOff>
    </xdr:from>
    <xdr:to>
      <xdr:col>3</xdr:col>
      <xdr:colOff>955675</xdr:colOff>
      <xdr:row>37</xdr:row>
      <xdr:rowOff>7836</xdr:rowOff>
    </xdr:to>
    <xdr:sp macro="" textlink="">
      <xdr:nvSpPr>
        <xdr:cNvPr id="136" name="円/楕円 135"/>
        <xdr:cNvSpPr/>
      </xdr:nvSpPr>
      <xdr:spPr bwMode="auto">
        <a:xfrm>
          <a:off x="42545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164063</xdr:rowOff>
    </xdr:from>
    <xdr:ext cx="762000" cy="259045"/>
    <xdr:sp macro="" textlink="">
      <xdr:nvSpPr>
        <xdr:cNvPr id="137" name="テキスト ボックス 136"/>
        <xdr:cNvSpPr txBox="1"/>
      </xdr:nvSpPr>
      <xdr:spPr>
        <a:xfrm>
          <a:off x="3924300" y="7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269596</xdr:rowOff>
    </xdr:from>
    <xdr:to>
      <xdr:col>3</xdr:col>
      <xdr:colOff>257175</xdr:colOff>
      <xdr:row>36</xdr:row>
      <xdr:rowOff>28296</xdr:rowOff>
    </xdr:to>
    <xdr:sp macro="" textlink="">
      <xdr:nvSpPr>
        <xdr:cNvPr id="138" name="円/楕円 137"/>
        <xdr:cNvSpPr/>
      </xdr:nvSpPr>
      <xdr:spPr bwMode="auto">
        <a:xfrm>
          <a:off x="3556000" y="687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13073</xdr:rowOff>
    </xdr:from>
    <xdr:ext cx="762000" cy="259045"/>
    <xdr:sp macro="" textlink="">
      <xdr:nvSpPr>
        <xdr:cNvPr id="139" name="テキスト ボックス 138"/>
        <xdr:cNvSpPr txBox="1"/>
      </xdr:nvSpPr>
      <xdr:spPr>
        <a:xfrm>
          <a:off x="3225800" y="69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161811</xdr:rowOff>
    </xdr:from>
    <xdr:to>
      <xdr:col>2</xdr:col>
      <xdr:colOff>692150</xdr:colOff>
      <xdr:row>35</xdr:row>
      <xdr:rowOff>263411</xdr:rowOff>
    </xdr:to>
    <xdr:sp macro="" textlink="">
      <xdr:nvSpPr>
        <xdr:cNvPr id="140" name="円/楕円 139"/>
        <xdr:cNvSpPr/>
      </xdr:nvSpPr>
      <xdr:spPr bwMode="auto">
        <a:xfrm>
          <a:off x="2857500" y="677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248188</xdr:rowOff>
    </xdr:from>
    <xdr:ext cx="762000" cy="259045"/>
    <xdr:sp macro="" textlink="">
      <xdr:nvSpPr>
        <xdr:cNvPr id="141" name="テキスト ボックス 140"/>
        <xdr:cNvSpPr txBox="1"/>
      </xdr:nvSpPr>
      <xdr:spPr>
        <a:xfrm>
          <a:off x="2527300" y="68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86208</xdr:rowOff>
    </xdr:from>
    <xdr:to>
      <xdr:col>6</xdr:col>
      <xdr:colOff>511175</xdr:colOff>
      <xdr:row>33</xdr:row>
      <xdr:rowOff>146992</xdr:rowOff>
    </xdr:to>
    <xdr:cxnSp macro="">
      <xdr:nvCxnSpPr>
        <xdr:cNvPr id="59" name="直線コネクタ 58"/>
        <xdr:cNvCxnSpPr/>
      </xdr:nvCxnSpPr>
      <xdr:spPr>
        <a:xfrm>
          <a:off x="3797300" y="5744058"/>
          <a:ext cx="838200" cy="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86208</xdr:rowOff>
    </xdr:from>
    <xdr:to>
      <xdr:col>5</xdr:col>
      <xdr:colOff>358775</xdr:colOff>
      <xdr:row>33</xdr:row>
      <xdr:rowOff>95146</xdr:rowOff>
    </xdr:to>
    <xdr:cxnSp macro="">
      <xdr:nvCxnSpPr>
        <xdr:cNvPr id="62" name="直線コネクタ 61"/>
        <xdr:cNvCxnSpPr/>
      </xdr:nvCxnSpPr>
      <xdr:spPr>
        <a:xfrm flipV="1">
          <a:off x="2908300" y="574405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95146</xdr:rowOff>
    </xdr:from>
    <xdr:to>
      <xdr:col>4</xdr:col>
      <xdr:colOff>155575</xdr:colOff>
      <xdr:row>33</xdr:row>
      <xdr:rowOff>102987</xdr:rowOff>
    </xdr:to>
    <xdr:cxnSp macro="">
      <xdr:nvCxnSpPr>
        <xdr:cNvPr id="65" name="直線コネクタ 64"/>
        <xdr:cNvCxnSpPr/>
      </xdr:nvCxnSpPr>
      <xdr:spPr>
        <a:xfrm flipV="1">
          <a:off x="2019300" y="5752996"/>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59827</xdr:rowOff>
    </xdr:from>
    <xdr:to>
      <xdr:col>2</xdr:col>
      <xdr:colOff>638175</xdr:colOff>
      <xdr:row>33</xdr:row>
      <xdr:rowOff>102987</xdr:rowOff>
    </xdr:to>
    <xdr:cxnSp macro="">
      <xdr:nvCxnSpPr>
        <xdr:cNvPr id="68" name="直線コネクタ 67"/>
        <xdr:cNvCxnSpPr/>
      </xdr:nvCxnSpPr>
      <xdr:spPr>
        <a:xfrm>
          <a:off x="1130300" y="5717677"/>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96192</xdr:rowOff>
    </xdr:from>
    <xdr:to>
      <xdr:col>6</xdr:col>
      <xdr:colOff>561975</xdr:colOff>
      <xdr:row>34</xdr:row>
      <xdr:rowOff>26342</xdr:rowOff>
    </xdr:to>
    <xdr:sp macro="" textlink="">
      <xdr:nvSpPr>
        <xdr:cNvPr id="78" name="円/楕円 77"/>
        <xdr:cNvSpPr/>
      </xdr:nvSpPr>
      <xdr:spPr>
        <a:xfrm>
          <a:off x="4584700" y="57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119069</xdr:rowOff>
    </xdr:from>
    <xdr:ext cx="534377" cy="259045"/>
    <xdr:sp macro="" textlink="">
      <xdr:nvSpPr>
        <xdr:cNvPr id="79" name="人件費該当値テキスト"/>
        <xdr:cNvSpPr txBox="1"/>
      </xdr:nvSpPr>
      <xdr:spPr>
        <a:xfrm>
          <a:off x="4686300" y="56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35408</xdr:rowOff>
    </xdr:from>
    <xdr:to>
      <xdr:col>5</xdr:col>
      <xdr:colOff>409575</xdr:colOff>
      <xdr:row>33</xdr:row>
      <xdr:rowOff>137008</xdr:rowOff>
    </xdr:to>
    <xdr:sp macro="" textlink="">
      <xdr:nvSpPr>
        <xdr:cNvPr id="80" name="円/楕円 79"/>
        <xdr:cNvSpPr/>
      </xdr:nvSpPr>
      <xdr:spPr>
        <a:xfrm>
          <a:off x="3746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153535</xdr:rowOff>
    </xdr:from>
    <xdr:ext cx="534377" cy="259045"/>
    <xdr:sp macro="" textlink="">
      <xdr:nvSpPr>
        <xdr:cNvPr id="81" name="テキスト ボックス 80"/>
        <xdr:cNvSpPr txBox="1"/>
      </xdr:nvSpPr>
      <xdr:spPr>
        <a:xfrm>
          <a:off x="3530111" y="54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44346</xdr:rowOff>
    </xdr:from>
    <xdr:to>
      <xdr:col>4</xdr:col>
      <xdr:colOff>206375</xdr:colOff>
      <xdr:row>33</xdr:row>
      <xdr:rowOff>145946</xdr:rowOff>
    </xdr:to>
    <xdr:sp macro="" textlink="">
      <xdr:nvSpPr>
        <xdr:cNvPr id="82" name="円/楕円 81"/>
        <xdr:cNvSpPr/>
      </xdr:nvSpPr>
      <xdr:spPr>
        <a:xfrm>
          <a:off x="2857500" y="5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162473</xdr:rowOff>
    </xdr:from>
    <xdr:ext cx="534377" cy="259045"/>
    <xdr:sp macro="" textlink="">
      <xdr:nvSpPr>
        <xdr:cNvPr id="83" name="テキスト ボックス 82"/>
        <xdr:cNvSpPr txBox="1"/>
      </xdr:nvSpPr>
      <xdr:spPr>
        <a:xfrm>
          <a:off x="2641111" y="54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52187</xdr:rowOff>
    </xdr:from>
    <xdr:to>
      <xdr:col>3</xdr:col>
      <xdr:colOff>3175</xdr:colOff>
      <xdr:row>33</xdr:row>
      <xdr:rowOff>153787</xdr:rowOff>
    </xdr:to>
    <xdr:sp macro="" textlink="">
      <xdr:nvSpPr>
        <xdr:cNvPr id="84" name="円/楕円 83"/>
        <xdr:cNvSpPr/>
      </xdr:nvSpPr>
      <xdr:spPr>
        <a:xfrm>
          <a:off x="1968500" y="57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170314</xdr:rowOff>
    </xdr:from>
    <xdr:ext cx="534377" cy="259045"/>
    <xdr:sp macro="" textlink="">
      <xdr:nvSpPr>
        <xdr:cNvPr id="85" name="テキスト ボックス 84"/>
        <xdr:cNvSpPr txBox="1"/>
      </xdr:nvSpPr>
      <xdr:spPr>
        <a:xfrm>
          <a:off x="1752111" y="54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9027</xdr:rowOff>
    </xdr:from>
    <xdr:to>
      <xdr:col>1</xdr:col>
      <xdr:colOff>485775</xdr:colOff>
      <xdr:row>33</xdr:row>
      <xdr:rowOff>110627</xdr:rowOff>
    </xdr:to>
    <xdr:sp macro="" textlink="">
      <xdr:nvSpPr>
        <xdr:cNvPr id="86" name="円/楕円 85"/>
        <xdr:cNvSpPr/>
      </xdr:nvSpPr>
      <xdr:spPr>
        <a:xfrm>
          <a:off x="1079500" y="56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127154</xdr:rowOff>
    </xdr:from>
    <xdr:ext cx="534377" cy="259045"/>
    <xdr:sp macro="" textlink="">
      <xdr:nvSpPr>
        <xdr:cNvPr id="87" name="テキスト ボックス 86"/>
        <xdr:cNvSpPr txBox="1"/>
      </xdr:nvSpPr>
      <xdr:spPr>
        <a:xfrm>
          <a:off x="863111" y="54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165265</xdr:rowOff>
    </xdr:from>
    <xdr:to>
      <xdr:col>6</xdr:col>
      <xdr:colOff>511175</xdr:colOff>
      <xdr:row>57</xdr:row>
      <xdr:rowOff>11037</xdr:rowOff>
    </xdr:to>
    <xdr:cxnSp macro="">
      <xdr:nvCxnSpPr>
        <xdr:cNvPr id="117" name="直線コネクタ 116"/>
        <xdr:cNvCxnSpPr/>
      </xdr:nvCxnSpPr>
      <xdr:spPr>
        <a:xfrm flipV="1">
          <a:off x="3797300" y="9766465"/>
          <a:ext cx="8382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11037</xdr:rowOff>
    </xdr:from>
    <xdr:to>
      <xdr:col>5</xdr:col>
      <xdr:colOff>358775</xdr:colOff>
      <xdr:row>57</xdr:row>
      <xdr:rowOff>86779</xdr:rowOff>
    </xdr:to>
    <xdr:cxnSp macro="">
      <xdr:nvCxnSpPr>
        <xdr:cNvPr id="120" name="直線コネクタ 119"/>
        <xdr:cNvCxnSpPr/>
      </xdr:nvCxnSpPr>
      <xdr:spPr>
        <a:xfrm flipV="1">
          <a:off x="2908300" y="978368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86779</xdr:rowOff>
    </xdr:from>
    <xdr:to>
      <xdr:col>4</xdr:col>
      <xdr:colOff>155575</xdr:colOff>
      <xdr:row>58</xdr:row>
      <xdr:rowOff>16751</xdr:rowOff>
    </xdr:to>
    <xdr:cxnSp macro="">
      <xdr:nvCxnSpPr>
        <xdr:cNvPr id="123" name="直線コネクタ 122"/>
        <xdr:cNvCxnSpPr/>
      </xdr:nvCxnSpPr>
      <xdr:spPr>
        <a:xfrm flipV="1">
          <a:off x="2019300" y="9859429"/>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16751</xdr:rowOff>
    </xdr:from>
    <xdr:to>
      <xdr:col>2</xdr:col>
      <xdr:colOff>638175</xdr:colOff>
      <xdr:row>58</xdr:row>
      <xdr:rowOff>44869</xdr:rowOff>
    </xdr:to>
    <xdr:cxnSp macro="">
      <xdr:nvCxnSpPr>
        <xdr:cNvPr id="126" name="直線コネクタ 125"/>
        <xdr:cNvCxnSpPr/>
      </xdr:nvCxnSpPr>
      <xdr:spPr>
        <a:xfrm flipV="1">
          <a:off x="1130300" y="996085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114465</xdr:rowOff>
    </xdr:from>
    <xdr:to>
      <xdr:col>6</xdr:col>
      <xdr:colOff>561975</xdr:colOff>
      <xdr:row>57</xdr:row>
      <xdr:rowOff>44615</xdr:rowOff>
    </xdr:to>
    <xdr:sp macro="" textlink="">
      <xdr:nvSpPr>
        <xdr:cNvPr id="136" name="円/楕円 135"/>
        <xdr:cNvSpPr/>
      </xdr:nvSpPr>
      <xdr:spPr>
        <a:xfrm>
          <a:off x="45847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92892</xdr:rowOff>
    </xdr:from>
    <xdr:ext cx="534377" cy="259045"/>
    <xdr:sp macro="" textlink="">
      <xdr:nvSpPr>
        <xdr:cNvPr id="137" name="物件費該当値テキスト"/>
        <xdr:cNvSpPr txBox="1"/>
      </xdr:nvSpPr>
      <xdr:spPr>
        <a:xfrm>
          <a:off x="4686300" y="96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131687</xdr:rowOff>
    </xdr:from>
    <xdr:to>
      <xdr:col>5</xdr:col>
      <xdr:colOff>409575</xdr:colOff>
      <xdr:row>57</xdr:row>
      <xdr:rowOff>61837</xdr:rowOff>
    </xdr:to>
    <xdr:sp macro="" textlink="">
      <xdr:nvSpPr>
        <xdr:cNvPr id="138" name="円/楕円 137"/>
        <xdr:cNvSpPr/>
      </xdr:nvSpPr>
      <xdr:spPr>
        <a:xfrm>
          <a:off x="3746500" y="9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52964</xdr:rowOff>
    </xdr:from>
    <xdr:ext cx="534377" cy="259045"/>
    <xdr:sp macro="" textlink="">
      <xdr:nvSpPr>
        <xdr:cNvPr id="139" name="テキスト ボックス 138"/>
        <xdr:cNvSpPr txBox="1"/>
      </xdr:nvSpPr>
      <xdr:spPr>
        <a:xfrm>
          <a:off x="3530111" y="9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35979</xdr:rowOff>
    </xdr:from>
    <xdr:to>
      <xdr:col>4</xdr:col>
      <xdr:colOff>206375</xdr:colOff>
      <xdr:row>57</xdr:row>
      <xdr:rowOff>137579</xdr:rowOff>
    </xdr:to>
    <xdr:sp macro="" textlink="">
      <xdr:nvSpPr>
        <xdr:cNvPr id="140" name="円/楕円 139"/>
        <xdr:cNvSpPr/>
      </xdr:nvSpPr>
      <xdr:spPr>
        <a:xfrm>
          <a:off x="2857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128706</xdr:rowOff>
    </xdr:from>
    <xdr:ext cx="534377" cy="259045"/>
    <xdr:sp macro="" textlink="">
      <xdr:nvSpPr>
        <xdr:cNvPr id="141" name="テキスト ボックス 140"/>
        <xdr:cNvSpPr txBox="1"/>
      </xdr:nvSpPr>
      <xdr:spPr>
        <a:xfrm>
          <a:off x="2641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137401</xdr:rowOff>
    </xdr:from>
    <xdr:to>
      <xdr:col>3</xdr:col>
      <xdr:colOff>3175</xdr:colOff>
      <xdr:row>58</xdr:row>
      <xdr:rowOff>67551</xdr:rowOff>
    </xdr:to>
    <xdr:sp macro="" textlink="">
      <xdr:nvSpPr>
        <xdr:cNvPr id="142" name="円/楕円 141"/>
        <xdr:cNvSpPr/>
      </xdr:nvSpPr>
      <xdr:spPr>
        <a:xfrm>
          <a:off x="1968500" y="99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58678</xdr:rowOff>
    </xdr:from>
    <xdr:ext cx="534377" cy="259045"/>
    <xdr:sp macro="" textlink="">
      <xdr:nvSpPr>
        <xdr:cNvPr id="143" name="テキスト ボックス 142"/>
        <xdr:cNvSpPr txBox="1"/>
      </xdr:nvSpPr>
      <xdr:spPr>
        <a:xfrm>
          <a:off x="1752111" y="100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165519</xdr:rowOff>
    </xdr:from>
    <xdr:to>
      <xdr:col>1</xdr:col>
      <xdr:colOff>485775</xdr:colOff>
      <xdr:row>58</xdr:row>
      <xdr:rowOff>95669</xdr:rowOff>
    </xdr:to>
    <xdr:sp macro="" textlink="">
      <xdr:nvSpPr>
        <xdr:cNvPr id="144" name="円/楕円 143"/>
        <xdr:cNvSpPr/>
      </xdr:nvSpPr>
      <xdr:spPr>
        <a:xfrm>
          <a:off x="1079500" y="99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86796</xdr:rowOff>
    </xdr:from>
    <xdr:ext cx="534377" cy="259045"/>
    <xdr:sp macro="" textlink="">
      <xdr:nvSpPr>
        <xdr:cNvPr id="145" name="テキスト ボックス 144"/>
        <xdr:cNvSpPr txBox="1"/>
      </xdr:nvSpPr>
      <xdr:spPr>
        <a:xfrm>
          <a:off x="863111" y="100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159283</xdr:rowOff>
    </xdr:from>
    <xdr:to>
      <xdr:col>6</xdr:col>
      <xdr:colOff>511175</xdr:colOff>
      <xdr:row>77</xdr:row>
      <xdr:rowOff>163855</xdr:rowOff>
    </xdr:to>
    <xdr:cxnSp macro="">
      <xdr:nvCxnSpPr>
        <xdr:cNvPr id="174" name="直線コネクタ 173"/>
        <xdr:cNvCxnSpPr/>
      </xdr:nvCxnSpPr>
      <xdr:spPr>
        <a:xfrm flipV="1">
          <a:off x="3797300" y="1336093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163855</xdr:rowOff>
    </xdr:from>
    <xdr:to>
      <xdr:col>5</xdr:col>
      <xdr:colOff>358775</xdr:colOff>
      <xdr:row>78</xdr:row>
      <xdr:rowOff>6883</xdr:rowOff>
    </xdr:to>
    <xdr:cxnSp macro="">
      <xdr:nvCxnSpPr>
        <xdr:cNvPr id="177" name="直線コネクタ 176"/>
        <xdr:cNvCxnSpPr/>
      </xdr:nvCxnSpPr>
      <xdr:spPr>
        <a:xfrm flipV="1">
          <a:off x="2908300" y="133655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162864</xdr:rowOff>
    </xdr:from>
    <xdr:to>
      <xdr:col>4</xdr:col>
      <xdr:colOff>155575</xdr:colOff>
      <xdr:row>78</xdr:row>
      <xdr:rowOff>6883</xdr:rowOff>
    </xdr:to>
    <xdr:cxnSp macro="">
      <xdr:nvCxnSpPr>
        <xdr:cNvPr id="180" name="直線コネクタ 179"/>
        <xdr:cNvCxnSpPr/>
      </xdr:nvCxnSpPr>
      <xdr:spPr>
        <a:xfrm>
          <a:off x="2019300" y="1336451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162864</xdr:rowOff>
    </xdr:from>
    <xdr:to>
      <xdr:col>2</xdr:col>
      <xdr:colOff>638175</xdr:colOff>
      <xdr:row>78</xdr:row>
      <xdr:rowOff>12218</xdr:rowOff>
    </xdr:to>
    <xdr:cxnSp macro="">
      <xdr:nvCxnSpPr>
        <xdr:cNvPr id="183" name="直線コネクタ 182"/>
        <xdr:cNvCxnSpPr/>
      </xdr:nvCxnSpPr>
      <xdr:spPr>
        <a:xfrm flipV="1">
          <a:off x="1130300" y="13364514"/>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108483</xdr:rowOff>
    </xdr:from>
    <xdr:to>
      <xdr:col>6</xdr:col>
      <xdr:colOff>561975</xdr:colOff>
      <xdr:row>78</xdr:row>
      <xdr:rowOff>38633</xdr:rowOff>
    </xdr:to>
    <xdr:sp macro="" textlink="">
      <xdr:nvSpPr>
        <xdr:cNvPr id="193" name="円/楕円 192"/>
        <xdr:cNvSpPr/>
      </xdr:nvSpPr>
      <xdr:spPr>
        <a:xfrm>
          <a:off x="45847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86910</xdr:rowOff>
    </xdr:from>
    <xdr:ext cx="469744" cy="259045"/>
    <xdr:sp macro="" textlink="">
      <xdr:nvSpPr>
        <xdr:cNvPr id="194" name="維持補修費該当値テキスト"/>
        <xdr:cNvSpPr txBox="1"/>
      </xdr:nvSpPr>
      <xdr:spPr>
        <a:xfrm>
          <a:off x="4686300" y="1328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113055</xdr:rowOff>
    </xdr:from>
    <xdr:to>
      <xdr:col>5</xdr:col>
      <xdr:colOff>409575</xdr:colOff>
      <xdr:row>78</xdr:row>
      <xdr:rowOff>43205</xdr:rowOff>
    </xdr:to>
    <xdr:sp macro="" textlink="">
      <xdr:nvSpPr>
        <xdr:cNvPr id="195" name="円/楕円 194"/>
        <xdr:cNvSpPr/>
      </xdr:nvSpPr>
      <xdr:spPr>
        <a:xfrm>
          <a:off x="3746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34332</xdr:rowOff>
    </xdr:from>
    <xdr:ext cx="469744" cy="259045"/>
    <xdr:sp macro="" textlink="">
      <xdr:nvSpPr>
        <xdr:cNvPr id="196" name="テキスト ボックス 195"/>
        <xdr:cNvSpPr txBox="1"/>
      </xdr:nvSpPr>
      <xdr:spPr>
        <a:xfrm>
          <a:off x="3562427" y="134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127533</xdr:rowOff>
    </xdr:from>
    <xdr:to>
      <xdr:col>4</xdr:col>
      <xdr:colOff>206375</xdr:colOff>
      <xdr:row>78</xdr:row>
      <xdr:rowOff>57683</xdr:rowOff>
    </xdr:to>
    <xdr:sp macro="" textlink="">
      <xdr:nvSpPr>
        <xdr:cNvPr id="197" name="円/楕円 196"/>
        <xdr:cNvSpPr/>
      </xdr:nvSpPr>
      <xdr:spPr>
        <a:xfrm>
          <a:off x="2857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48810</xdr:rowOff>
    </xdr:from>
    <xdr:ext cx="469744" cy="259045"/>
    <xdr:sp macro="" textlink="">
      <xdr:nvSpPr>
        <xdr:cNvPr id="198" name="テキスト ボックス 197"/>
        <xdr:cNvSpPr txBox="1"/>
      </xdr:nvSpPr>
      <xdr:spPr>
        <a:xfrm>
          <a:off x="2673427"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112064</xdr:rowOff>
    </xdr:from>
    <xdr:to>
      <xdr:col>3</xdr:col>
      <xdr:colOff>3175</xdr:colOff>
      <xdr:row>78</xdr:row>
      <xdr:rowOff>42214</xdr:rowOff>
    </xdr:to>
    <xdr:sp macro="" textlink="">
      <xdr:nvSpPr>
        <xdr:cNvPr id="199" name="円/楕円 198"/>
        <xdr:cNvSpPr/>
      </xdr:nvSpPr>
      <xdr:spPr>
        <a:xfrm>
          <a:off x="1968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33341</xdr:rowOff>
    </xdr:from>
    <xdr:ext cx="469744" cy="259045"/>
    <xdr:sp macro="" textlink="">
      <xdr:nvSpPr>
        <xdr:cNvPr id="200" name="テキスト ボックス 199"/>
        <xdr:cNvSpPr txBox="1"/>
      </xdr:nvSpPr>
      <xdr:spPr>
        <a:xfrm>
          <a:off x="1784427"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132868</xdr:rowOff>
    </xdr:from>
    <xdr:to>
      <xdr:col>1</xdr:col>
      <xdr:colOff>485775</xdr:colOff>
      <xdr:row>78</xdr:row>
      <xdr:rowOff>63018</xdr:rowOff>
    </xdr:to>
    <xdr:sp macro="" textlink="">
      <xdr:nvSpPr>
        <xdr:cNvPr id="201" name="円/楕円 200"/>
        <xdr:cNvSpPr/>
      </xdr:nvSpPr>
      <xdr:spPr>
        <a:xfrm>
          <a:off x="1079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54145</xdr:rowOff>
    </xdr:from>
    <xdr:ext cx="469744" cy="259045"/>
    <xdr:sp macro="" textlink="">
      <xdr:nvSpPr>
        <xdr:cNvPr id="202" name="テキスト ボックス 201"/>
        <xdr:cNvSpPr txBox="1"/>
      </xdr:nvSpPr>
      <xdr:spPr>
        <a:xfrm>
          <a:off x="895427" y="134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134119</xdr:rowOff>
    </xdr:from>
    <xdr:to>
      <xdr:col>6</xdr:col>
      <xdr:colOff>511175</xdr:colOff>
      <xdr:row>97</xdr:row>
      <xdr:rowOff>51442</xdr:rowOff>
    </xdr:to>
    <xdr:cxnSp macro="">
      <xdr:nvCxnSpPr>
        <xdr:cNvPr id="232" name="直線コネクタ 231"/>
        <xdr:cNvCxnSpPr/>
      </xdr:nvCxnSpPr>
      <xdr:spPr>
        <a:xfrm flipV="1">
          <a:off x="3797300" y="16593319"/>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51442</xdr:rowOff>
    </xdr:from>
    <xdr:to>
      <xdr:col>5</xdr:col>
      <xdr:colOff>358775</xdr:colOff>
      <xdr:row>97</xdr:row>
      <xdr:rowOff>88646</xdr:rowOff>
    </xdr:to>
    <xdr:cxnSp macro="">
      <xdr:nvCxnSpPr>
        <xdr:cNvPr id="235" name="直線コネクタ 234"/>
        <xdr:cNvCxnSpPr/>
      </xdr:nvCxnSpPr>
      <xdr:spPr>
        <a:xfrm flipV="1">
          <a:off x="2908300" y="16682092"/>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88646</xdr:rowOff>
    </xdr:from>
    <xdr:to>
      <xdr:col>4</xdr:col>
      <xdr:colOff>155575</xdr:colOff>
      <xdr:row>98</xdr:row>
      <xdr:rowOff>30029</xdr:rowOff>
    </xdr:to>
    <xdr:cxnSp macro="">
      <xdr:nvCxnSpPr>
        <xdr:cNvPr id="238" name="直線コネクタ 237"/>
        <xdr:cNvCxnSpPr/>
      </xdr:nvCxnSpPr>
      <xdr:spPr>
        <a:xfrm flipV="1">
          <a:off x="2019300" y="16719296"/>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30029</xdr:rowOff>
    </xdr:from>
    <xdr:to>
      <xdr:col>2</xdr:col>
      <xdr:colOff>638175</xdr:colOff>
      <xdr:row>98</xdr:row>
      <xdr:rowOff>36906</xdr:rowOff>
    </xdr:to>
    <xdr:cxnSp macro="">
      <xdr:nvCxnSpPr>
        <xdr:cNvPr id="241" name="直線コネクタ 240"/>
        <xdr:cNvCxnSpPr/>
      </xdr:nvCxnSpPr>
      <xdr:spPr>
        <a:xfrm flipV="1">
          <a:off x="1130300" y="16832129"/>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83319</xdr:rowOff>
    </xdr:from>
    <xdr:to>
      <xdr:col>6</xdr:col>
      <xdr:colOff>561975</xdr:colOff>
      <xdr:row>97</xdr:row>
      <xdr:rowOff>13469</xdr:rowOff>
    </xdr:to>
    <xdr:sp macro="" textlink="">
      <xdr:nvSpPr>
        <xdr:cNvPr id="251" name="円/楕円 250"/>
        <xdr:cNvSpPr/>
      </xdr:nvSpPr>
      <xdr:spPr>
        <a:xfrm>
          <a:off x="45847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61746</xdr:rowOff>
    </xdr:from>
    <xdr:ext cx="534377" cy="259045"/>
    <xdr:sp macro="" textlink="">
      <xdr:nvSpPr>
        <xdr:cNvPr id="252" name="扶助費該当値テキスト"/>
        <xdr:cNvSpPr txBox="1"/>
      </xdr:nvSpPr>
      <xdr:spPr>
        <a:xfrm>
          <a:off x="4686300" y="165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642</xdr:rowOff>
    </xdr:from>
    <xdr:to>
      <xdr:col>5</xdr:col>
      <xdr:colOff>409575</xdr:colOff>
      <xdr:row>97</xdr:row>
      <xdr:rowOff>102242</xdr:rowOff>
    </xdr:to>
    <xdr:sp macro="" textlink="">
      <xdr:nvSpPr>
        <xdr:cNvPr id="253" name="円/楕円 252"/>
        <xdr:cNvSpPr/>
      </xdr:nvSpPr>
      <xdr:spPr>
        <a:xfrm>
          <a:off x="3746500" y="166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93369</xdr:rowOff>
    </xdr:from>
    <xdr:ext cx="534377" cy="259045"/>
    <xdr:sp macro="" textlink="">
      <xdr:nvSpPr>
        <xdr:cNvPr id="254" name="テキスト ボックス 253"/>
        <xdr:cNvSpPr txBox="1"/>
      </xdr:nvSpPr>
      <xdr:spPr>
        <a:xfrm>
          <a:off x="3530111" y="167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37846</xdr:rowOff>
    </xdr:from>
    <xdr:to>
      <xdr:col>4</xdr:col>
      <xdr:colOff>206375</xdr:colOff>
      <xdr:row>97</xdr:row>
      <xdr:rowOff>139446</xdr:rowOff>
    </xdr:to>
    <xdr:sp macro="" textlink="">
      <xdr:nvSpPr>
        <xdr:cNvPr id="255" name="円/楕円 254"/>
        <xdr:cNvSpPr/>
      </xdr:nvSpPr>
      <xdr:spPr>
        <a:xfrm>
          <a:off x="2857500" y="166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130573</xdr:rowOff>
    </xdr:from>
    <xdr:ext cx="534377" cy="259045"/>
    <xdr:sp macro="" textlink="">
      <xdr:nvSpPr>
        <xdr:cNvPr id="256" name="テキスト ボックス 255"/>
        <xdr:cNvSpPr txBox="1"/>
      </xdr:nvSpPr>
      <xdr:spPr>
        <a:xfrm>
          <a:off x="2641111" y="167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150679</xdr:rowOff>
    </xdr:from>
    <xdr:to>
      <xdr:col>3</xdr:col>
      <xdr:colOff>3175</xdr:colOff>
      <xdr:row>98</xdr:row>
      <xdr:rowOff>80829</xdr:rowOff>
    </xdr:to>
    <xdr:sp macro="" textlink="">
      <xdr:nvSpPr>
        <xdr:cNvPr id="257" name="円/楕円 256"/>
        <xdr:cNvSpPr/>
      </xdr:nvSpPr>
      <xdr:spPr>
        <a:xfrm>
          <a:off x="1968500" y="167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71956</xdr:rowOff>
    </xdr:from>
    <xdr:ext cx="534377" cy="259045"/>
    <xdr:sp macro="" textlink="">
      <xdr:nvSpPr>
        <xdr:cNvPr id="258" name="テキスト ボックス 257"/>
        <xdr:cNvSpPr txBox="1"/>
      </xdr:nvSpPr>
      <xdr:spPr>
        <a:xfrm>
          <a:off x="1752111" y="168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157556</xdr:rowOff>
    </xdr:from>
    <xdr:to>
      <xdr:col>1</xdr:col>
      <xdr:colOff>485775</xdr:colOff>
      <xdr:row>98</xdr:row>
      <xdr:rowOff>87706</xdr:rowOff>
    </xdr:to>
    <xdr:sp macro="" textlink="">
      <xdr:nvSpPr>
        <xdr:cNvPr id="259" name="円/楕円 258"/>
        <xdr:cNvSpPr/>
      </xdr:nvSpPr>
      <xdr:spPr>
        <a:xfrm>
          <a:off x="10795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78833</xdr:rowOff>
    </xdr:from>
    <xdr:ext cx="534377" cy="259045"/>
    <xdr:sp macro="" textlink="">
      <xdr:nvSpPr>
        <xdr:cNvPr id="260" name="テキスト ボックス 259"/>
        <xdr:cNvSpPr txBox="1"/>
      </xdr:nvSpPr>
      <xdr:spPr>
        <a:xfrm>
          <a:off x="863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25114</xdr:rowOff>
    </xdr:from>
    <xdr:to>
      <xdr:col>15</xdr:col>
      <xdr:colOff>180975</xdr:colOff>
      <xdr:row>36</xdr:row>
      <xdr:rowOff>51727</xdr:rowOff>
    </xdr:to>
    <xdr:cxnSp macro="">
      <xdr:nvCxnSpPr>
        <xdr:cNvPr id="289" name="直線コネクタ 288"/>
        <xdr:cNvCxnSpPr/>
      </xdr:nvCxnSpPr>
      <xdr:spPr>
        <a:xfrm>
          <a:off x="9639300" y="6197314"/>
          <a:ext cx="8382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25114</xdr:rowOff>
    </xdr:from>
    <xdr:to>
      <xdr:col>14</xdr:col>
      <xdr:colOff>28575</xdr:colOff>
      <xdr:row>36</xdr:row>
      <xdr:rowOff>54947</xdr:rowOff>
    </xdr:to>
    <xdr:cxnSp macro="">
      <xdr:nvCxnSpPr>
        <xdr:cNvPr id="292" name="直線コネクタ 291"/>
        <xdr:cNvCxnSpPr/>
      </xdr:nvCxnSpPr>
      <xdr:spPr>
        <a:xfrm flipV="1">
          <a:off x="8750300" y="6197314"/>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54947</xdr:rowOff>
    </xdr:from>
    <xdr:to>
      <xdr:col>12</xdr:col>
      <xdr:colOff>511175</xdr:colOff>
      <xdr:row>36</xdr:row>
      <xdr:rowOff>133166</xdr:rowOff>
    </xdr:to>
    <xdr:cxnSp macro="">
      <xdr:nvCxnSpPr>
        <xdr:cNvPr id="295" name="直線コネクタ 294"/>
        <xdr:cNvCxnSpPr/>
      </xdr:nvCxnSpPr>
      <xdr:spPr>
        <a:xfrm flipV="1">
          <a:off x="7861300" y="6227147"/>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133166</xdr:rowOff>
    </xdr:from>
    <xdr:to>
      <xdr:col>11</xdr:col>
      <xdr:colOff>307975</xdr:colOff>
      <xdr:row>36</xdr:row>
      <xdr:rowOff>145739</xdr:rowOff>
    </xdr:to>
    <xdr:cxnSp macro="">
      <xdr:nvCxnSpPr>
        <xdr:cNvPr id="298" name="直線コネクタ 297"/>
        <xdr:cNvCxnSpPr/>
      </xdr:nvCxnSpPr>
      <xdr:spPr>
        <a:xfrm flipV="1">
          <a:off x="6972300" y="630536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927</xdr:rowOff>
    </xdr:from>
    <xdr:to>
      <xdr:col>15</xdr:col>
      <xdr:colOff>231775</xdr:colOff>
      <xdr:row>36</xdr:row>
      <xdr:rowOff>102527</xdr:rowOff>
    </xdr:to>
    <xdr:sp macro="" textlink="">
      <xdr:nvSpPr>
        <xdr:cNvPr id="308" name="円/楕円 307"/>
        <xdr:cNvSpPr/>
      </xdr:nvSpPr>
      <xdr:spPr>
        <a:xfrm>
          <a:off x="10426700" y="61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150804</xdr:rowOff>
    </xdr:from>
    <xdr:ext cx="534377" cy="259045"/>
    <xdr:sp macro="" textlink="">
      <xdr:nvSpPr>
        <xdr:cNvPr id="309" name="補助費等該当値テキスト"/>
        <xdr:cNvSpPr txBox="1"/>
      </xdr:nvSpPr>
      <xdr:spPr>
        <a:xfrm>
          <a:off x="10528300" y="61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145764</xdr:rowOff>
    </xdr:from>
    <xdr:to>
      <xdr:col>14</xdr:col>
      <xdr:colOff>79375</xdr:colOff>
      <xdr:row>36</xdr:row>
      <xdr:rowOff>75914</xdr:rowOff>
    </xdr:to>
    <xdr:sp macro="" textlink="">
      <xdr:nvSpPr>
        <xdr:cNvPr id="310" name="円/楕円 309"/>
        <xdr:cNvSpPr/>
      </xdr:nvSpPr>
      <xdr:spPr>
        <a:xfrm>
          <a:off x="95885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67041</xdr:rowOff>
    </xdr:from>
    <xdr:ext cx="534377" cy="259045"/>
    <xdr:sp macro="" textlink="">
      <xdr:nvSpPr>
        <xdr:cNvPr id="311" name="テキスト ボックス 310"/>
        <xdr:cNvSpPr txBox="1"/>
      </xdr:nvSpPr>
      <xdr:spPr>
        <a:xfrm>
          <a:off x="9372111" y="62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4147</xdr:rowOff>
    </xdr:from>
    <xdr:to>
      <xdr:col>12</xdr:col>
      <xdr:colOff>561975</xdr:colOff>
      <xdr:row>36</xdr:row>
      <xdr:rowOff>105747</xdr:rowOff>
    </xdr:to>
    <xdr:sp macro="" textlink="">
      <xdr:nvSpPr>
        <xdr:cNvPr id="312" name="円/楕円 311"/>
        <xdr:cNvSpPr/>
      </xdr:nvSpPr>
      <xdr:spPr>
        <a:xfrm>
          <a:off x="86995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96874</xdr:rowOff>
    </xdr:from>
    <xdr:ext cx="534377" cy="259045"/>
    <xdr:sp macro="" textlink="">
      <xdr:nvSpPr>
        <xdr:cNvPr id="313" name="テキスト ボックス 312"/>
        <xdr:cNvSpPr txBox="1"/>
      </xdr:nvSpPr>
      <xdr:spPr>
        <a:xfrm>
          <a:off x="8483111" y="62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82366</xdr:rowOff>
    </xdr:from>
    <xdr:to>
      <xdr:col>11</xdr:col>
      <xdr:colOff>358775</xdr:colOff>
      <xdr:row>37</xdr:row>
      <xdr:rowOff>12516</xdr:rowOff>
    </xdr:to>
    <xdr:sp macro="" textlink="">
      <xdr:nvSpPr>
        <xdr:cNvPr id="314" name="円/楕円 313"/>
        <xdr:cNvSpPr/>
      </xdr:nvSpPr>
      <xdr:spPr>
        <a:xfrm>
          <a:off x="7810500" y="62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3643</xdr:rowOff>
    </xdr:from>
    <xdr:ext cx="534377" cy="259045"/>
    <xdr:sp macro="" textlink="">
      <xdr:nvSpPr>
        <xdr:cNvPr id="315" name="テキスト ボックス 314"/>
        <xdr:cNvSpPr txBox="1"/>
      </xdr:nvSpPr>
      <xdr:spPr>
        <a:xfrm>
          <a:off x="7594111" y="63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94939</xdr:rowOff>
    </xdr:from>
    <xdr:to>
      <xdr:col>10</xdr:col>
      <xdr:colOff>155575</xdr:colOff>
      <xdr:row>37</xdr:row>
      <xdr:rowOff>25089</xdr:rowOff>
    </xdr:to>
    <xdr:sp macro="" textlink="">
      <xdr:nvSpPr>
        <xdr:cNvPr id="316" name="円/楕円 315"/>
        <xdr:cNvSpPr/>
      </xdr:nvSpPr>
      <xdr:spPr>
        <a:xfrm>
          <a:off x="6921500" y="6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16216</xdr:rowOff>
    </xdr:from>
    <xdr:ext cx="534377" cy="259045"/>
    <xdr:sp macro="" textlink="">
      <xdr:nvSpPr>
        <xdr:cNvPr id="317" name="テキスト ボックス 316"/>
        <xdr:cNvSpPr txBox="1"/>
      </xdr:nvSpPr>
      <xdr:spPr>
        <a:xfrm>
          <a:off x="6705111" y="63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19636</xdr:rowOff>
    </xdr:from>
    <xdr:to>
      <xdr:col>15</xdr:col>
      <xdr:colOff>180975</xdr:colOff>
      <xdr:row>59</xdr:row>
      <xdr:rowOff>4352</xdr:rowOff>
    </xdr:to>
    <xdr:cxnSp macro="">
      <xdr:nvCxnSpPr>
        <xdr:cNvPr id="349" name="直線コネクタ 348"/>
        <xdr:cNvCxnSpPr/>
      </xdr:nvCxnSpPr>
      <xdr:spPr>
        <a:xfrm>
          <a:off x="9639300" y="9963736"/>
          <a:ext cx="8382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19048</xdr:rowOff>
    </xdr:from>
    <xdr:to>
      <xdr:col>14</xdr:col>
      <xdr:colOff>28575</xdr:colOff>
      <xdr:row>58</xdr:row>
      <xdr:rowOff>19636</xdr:rowOff>
    </xdr:to>
    <xdr:cxnSp macro="">
      <xdr:nvCxnSpPr>
        <xdr:cNvPr id="352" name="直線コネクタ 351"/>
        <xdr:cNvCxnSpPr/>
      </xdr:nvCxnSpPr>
      <xdr:spPr>
        <a:xfrm>
          <a:off x="8750300" y="9963148"/>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19048</xdr:rowOff>
    </xdr:from>
    <xdr:to>
      <xdr:col>12</xdr:col>
      <xdr:colOff>511175</xdr:colOff>
      <xdr:row>59</xdr:row>
      <xdr:rowOff>1184</xdr:rowOff>
    </xdr:to>
    <xdr:cxnSp macro="">
      <xdr:nvCxnSpPr>
        <xdr:cNvPr id="355" name="直線コネクタ 354"/>
        <xdr:cNvCxnSpPr/>
      </xdr:nvCxnSpPr>
      <xdr:spPr>
        <a:xfrm flipV="1">
          <a:off x="7861300" y="9963148"/>
          <a:ext cx="889000" cy="1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1184</xdr:rowOff>
    </xdr:from>
    <xdr:to>
      <xdr:col>11</xdr:col>
      <xdr:colOff>307975</xdr:colOff>
      <xdr:row>59</xdr:row>
      <xdr:rowOff>22102</xdr:rowOff>
    </xdr:to>
    <xdr:cxnSp macro="">
      <xdr:nvCxnSpPr>
        <xdr:cNvPr id="358" name="直線コネクタ 357"/>
        <xdr:cNvCxnSpPr/>
      </xdr:nvCxnSpPr>
      <xdr:spPr>
        <a:xfrm flipV="1">
          <a:off x="6972300" y="1011673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125002</xdr:rowOff>
    </xdr:from>
    <xdr:to>
      <xdr:col>15</xdr:col>
      <xdr:colOff>231775</xdr:colOff>
      <xdr:row>59</xdr:row>
      <xdr:rowOff>55152</xdr:rowOff>
    </xdr:to>
    <xdr:sp macro="" textlink="">
      <xdr:nvSpPr>
        <xdr:cNvPr id="368" name="円/楕円 367"/>
        <xdr:cNvSpPr/>
      </xdr:nvSpPr>
      <xdr:spPr>
        <a:xfrm>
          <a:off x="10426700" y="100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103429</xdr:rowOff>
    </xdr:from>
    <xdr:ext cx="534377" cy="259045"/>
    <xdr:sp macro="" textlink="">
      <xdr:nvSpPr>
        <xdr:cNvPr id="369" name="普通建設事業費該当値テキスト"/>
        <xdr:cNvSpPr txBox="1"/>
      </xdr:nvSpPr>
      <xdr:spPr>
        <a:xfrm>
          <a:off x="10528300" y="1004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140286</xdr:rowOff>
    </xdr:from>
    <xdr:to>
      <xdr:col>14</xdr:col>
      <xdr:colOff>79375</xdr:colOff>
      <xdr:row>58</xdr:row>
      <xdr:rowOff>70436</xdr:rowOff>
    </xdr:to>
    <xdr:sp macro="" textlink="">
      <xdr:nvSpPr>
        <xdr:cNvPr id="370" name="円/楕円 369"/>
        <xdr:cNvSpPr/>
      </xdr:nvSpPr>
      <xdr:spPr>
        <a:xfrm>
          <a:off x="9588500" y="99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61563</xdr:rowOff>
    </xdr:from>
    <xdr:ext cx="534377" cy="259045"/>
    <xdr:sp macro="" textlink="">
      <xdr:nvSpPr>
        <xdr:cNvPr id="371" name="テキスト ボックス 370"/>
        <xdr:cNvSpPr txBox="1"/>
      </xdr:nvSpPr>
      <xdr:spPr>
        <a:xfrm>
          <a:off x="9372111" y="100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139698</xdr:rowOff>
    </xdr:from>
    <xdr:to>
      <xdr:col>12</xdr:col>
      <xdr:colOff>561975</xdr:colOff>
      <xdr:row>58</xdr:row>
      <xdr:rowOff>69848</xdr:rowOff>
    </xdr:to>
    <xdr:sp macro="" textlink="">
      <xdr:nvSpPr>
        <xdr:cNvPr id="372" name="円/楕円 371"/>
        <xdr:cNvSpPr/>
      </xdr:nvSpPr>
      <xdr:spPr>
        <a:xfrm>
          <a:off x="8699500" y="99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60975</xdr:rowOff>
    </xdr:from>
    <xdr:ext cx="534377" cy="259045"/>
    <xdr:sp macro="" textlink="">
      <xdr:nvSpPr>
        <xdr:cNvPr id="373" name="テキスト ボックス 372"/>
        <xdr:cNvSpPr txBox="1"/>
      </xdr:nvSpPr>
      <xdr:spPr>
        <a:xfrm>
          <a:off x="8483111" y="1000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121834</xdr:rowOff>
    </xdr:from>
    <xdr:to>
      <xdr:col>11</xdr:col>
      <xdr:colOff>358775</xdr:colOff>
      <xdr:row>59</xdr:row>
      <xdr:rowOff>51984</xdr:rowOff>
    </xdr:to>
    <xdr:sp macro="" textlink="">
      <xdr:nvSpPr>
        <xdr:cNvPr id="374" name="円/楕円 373"/>
        <xdr:cNvSpPr/>
      </xdr:nvSpPr>
      <xdr:spPr>
        <a:xfrm>
          <a:off x="7810500" y="100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43111</xdr:rowOff>
    </xdr:from>
    <xdr:ext cx="534377" cy="259045"/>
    <xdr:sp macro="" textlink="">
      <xdr:nvSpPr>
        <xdr:cNvPr id="375" name="テキスト ボックス 374"/>
        <xdr:cNvSpPr txBox="1"/>
      </xdr:nvSpPr>
      <xdr:spPr>
        <a:xfrm>
          <a:off x="7594111" y="101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142752</xdr:rowOff>
    </xdr:from>
    <xdr:to>
      <xdr:col>10</xdr:col>
      <xdr:colOff>155575</xdr:colOff>
      <xdr:row>59</xdr:row>
      <xdr:rowOff>72902</xdr:rowOff>
    </xdr:to>
    <xdr:sp macro="" textlink="">
      <xdr:nvSpPr>
        <xdr:cNvPr id="376" name="円/楕円 375"/>
        <xdr:cNvSpPr/>
      </xdr:nvSpPr>
      <xdr:spPr>
        <a:xfrm>
          <a:off x="6921500" y="100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64029</xdr:rowOff>
    </xdr:from>
    <xdr:ext cx="534377" cy="259045"/>
    <xdr:sp macro="" textlink="">
      <xdr:nvSpPr>
        <xdr:cNvPr id="377" name="テキスト ボックス 376"/>
        <xdr:cNvSpPr txBox="1"/>
      </xdr:nvSpPr>
      <xdr:spPr>
        <a:xfrm>
          <a:off x="6705111" y="101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2045</xdr:rowOff>
    </xdr:from>
    <xdr:to>
      <xdr:col>15</xdr:col>
      <xdr:colOff>180975</xdr:colOff>
      <xdr:row>77</xdr:row>
      <xdr:rowOff>68263</xdr:rowOff>
    </xdr:to>
    <xdr:cxnSp macro="">
      <xdr:nvCxnSpPr>
        <xdr:cNvPr id="406" name="直線コネクタ 405"/>
        <xdr:cNvCxnSpPr/>
      </xdr:nvCxnSpPr>
      <xdr:spPr>
        <a:xfrm flipV="1">
          <a:off x="9639300" y="13203695"/>
          <a:ext cx="8382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133452</xdr:rowOff>
    </xdr:from>
    <xdr:to>
      <xdr:col>14</xdr:col>
      <xdr:colOff>28575</xdr:colOff>
      <xdr:row>77</xdr:row>
      <xdr:rowOff>68263</xdr:rowOff>
    </xdr:to>
    <xdr:cxnSp macro="">
      <xdr:nvCxnSpPr>
        <xdr:cNvPr id="409" name="直線コネクタ 408"/>
        <xdr:cNvCxnSpPr/>
      </xdr:nvCxnSpPr>
      <xdr:spPr>
        <a:xfrm>
          <a:off x="8750300" y="12820752"/>
          <a:ext cx="889000" cy="4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122695</xdr:rowOff>
    </xdr:from>
    <xdr:to>
      <xdr:col>15</xdr:col>
      <xdr:colOff>231775</xdr:colOff>
      <xdr:row>77</xdr:row>
      <xdr:rowOff>52845</xdr:rowOff>
    </xdr:to>
    <xdr:sp macro="" textlink="">
      <xdr:nvSpPr>
        <xdr:cNvPr id="419" name="円/楕円 418"/>
        <xdr:cNvSpPr/>
      </xdr:nvSpPr>
      <xdr:spPr>
        <a:xfrm>
          <a:off x="10426700" y="131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101122</xdr:rowOff>
    </xdr:from>
    <xdr:ext cx="534377" cy="259045"/>
    <xdr:sp macro="" textlink="">
      <xdr:nvSpPr>
        <xdr:cNvPr id="420" name="普通建設事業費 （ うち新規整備　）該当値テキスト"/>
        <xdr:cNvSpPr txBox="1"/>
      </xdr:nvSpPr>
      <xdr:spPr>
        <a:xfrm>
          <a:off x="10528300" y="131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17463</xdr:rowOff>
    </xdr:from>
    <xdr:to>
      <xdr:col>14</xdr:col>
      <xdr:colOff>79375</xdr:colOff>
      <xdr:row>77</xdr:row>
      <xdr:rowOff>119063</xdr:rowOff>
    </xdr:to>
    <xdr:sp macro="" textlink="">
      <xdr:nvSpPr>
        <xdr:cNvPr id="421" name="円/楕円 420"/>
        <xdr:cNvSpPr/>
      </xdr:nvSpPr>
      <xdr:spPr>
        <a:xfrm>
          <a:off x="9588500" y="132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110190</xdr:rowOff>
    </xdr:from>
    <xdr:ext cx="469744" cy="259045"/>
    <xdr:sp macro="" textlink="">
      <xdr:nvSpPr>
        <xdr:cNvPr id="422" name="テキスト ボックス 421"/>
        <xdr:cNvSpPr txBox="1"/>
      </xdr:nvSpPr>
      <xdr:spPr>
        <a:xfrm>
          <a:off x="9404427" y="1331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82652</xdr:rowOff>
    </xdr:from>
    <xdr:to>
      <xdr:col>12</xdr:col>
      <xdr:colOff>561975</xdr:colOff>
      <xdr:row>75</xdr:row>
      <xdr:rowOff>12802</xdr:rowOff>
    </xdr:to>
    <xdr:sp macro="" textlink="">
      <xdr:nvSpPr>
        <xdr:cNvPr id="423" name="円/楕円 422"/>
        <xdr:cNvSpPr/>
      </xdr:nvSpPr>
      <xdr:spPr>
        <a:xfrm>
          <a:off x="8699500" y="127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29329</xdr:rowOff>
    </xdr:from>
    <xdr:ext cx="534377" cy="259045"/>
    <xdr:sp macro="" textlink="">
      <xdr:nvSpPr>
        <xdr:cNvPr id="424" name="テキスト ボックス 423"/>
        <xdr:cNvSpPr txBox="1"/>
      </xdr:nvSpPr>
      <xdr:spPr>
        <a:xfrm>
          <a:off x="8483111" y="12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106268</xdr:rowOff>
    </xdr:from>
    <xdr:to>
      <xdr:col>15</xdr:col>
      <xdr:colOff>180975</xdr:colOff>
      <xdr:row>97</xdr:row>
      <xdr:rowOff>131127</xdr:rowOff>
    </xdr:to>
    <xdr:cxnSp macro="">
      <xdr:nvCxnSpPr>
        <xdr:cNvPr id="453" name="直線コネクタ 452"/>
        <xdr:cNvCxnSpPr/>
      </xdr:nvCxnSpPr>
      <xdr:spPr>
        <a:xfrm>
          <a:off x="9639300" y="16565468"/>
          <a:ext cx="838200" cy="1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106268</xdr:rowOff>
    </xdr:from>
    <xdr:to>
      <xdr:col>14</xdr:col>
      <xdr:colOff>28575</xdr:colOff>
      <xdr:row>97</xdr:row>
      <xdr:rowOff>152045</xdr:rowOff>
    </xdr:to>
    <xdr:cxnSp macro="">
      <xdr:nvCxnSpPr>
        <xdr:cNvPr id="456" name="直線コネクタ 455"/>
        <xdr:cNvCxnSpPr/>
      </xdr:nvCxnSpPr>
      <xdr:spPr>
        <a:xfrm flipV="1">
          <a:off x="8750300" y="16565468"/>
          <a:ext cx="889000" cy="2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80327</xdr:rowOff>
    </xdr:from>
    <xdr:to>
      <xdr:col>15</xdr:col>
      <xdr:colOff>231775</xdr:colOff>
      <xdr:row>98</xdr:row>
      <xdr:rowOff>10477</xdr:rowOff>
    </xdr:to>
    <xdr:sp macro="" textlink="">
      <xdr:nvSpPr>
        <xdr:cNvPr id="466" name="円/楕円 465"/>
        <xdr:cNvSpPr/>
      </xdr:nvSpPr>
      <xdr:spPr>
        <a:xfrm>
          <a:off x="104267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58754</xdr:rowOff>
    </xdr:from>
    <xdr:ext cx="534377" cy="259045"/>
    <xdr:sp macro="" textlink="">
      <xdr:nvSpPr>
        <xdr:cNvPr id="467" name="普通建設事業費 （ うち更新整備　）該当値テキスト"/>
        <xdr:cNvSpPr txBox="1"/>
      </xdr:nvSpPr>
      <xdr:spPr>
        <a:xfrm>
          <a:off x="10528300" y="16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55468</xdr:rowOff>
    </xdr:from>
    <xdr:to>
      <xdr:col>14</xdr:col>
      <xdr:colOff>79375</xdr:colOff>
      <xdr:row>96</xdr:row>
      <xdr:rowOff>157068</xdr:rowOff>
    </xdr:to>
    <xdr:sp macro="" textlink="">
      <xdr:nvSpPr>
        <xdr:cNvPr id="468" name="円/楕円 467"/>
        <xdr:cNvSpPr/>
      </xdr:nvSpPr>
      <xdr:spPr>
        <a:xfrm>
          <a:off x="9588500" y="165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2145</xdr:rowOff>
    </xdr:from>
    <xdr:ext cx="534377" cy="259045"/>
    <xdr:sp macro="" textlink="">
      <xdr:nvSpPr>
        <xdr:cNvPr id="469" name="テキスト ボックス 468"/>
        <xdr:cNvSpPr txBox="1"/>
      </xdr:nvSpPr>
      <xdr:spPr>
        <a:xfrm>
          <a:off x="9372111" y="162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101245</xdr:rowOff>
    </xdr:from>
    <xdr:to>
      <xdr:col>12</xdr:col>
      <xdr:colOff>561975</xdr:colOff>
      <xdr:row>98</xdr:row>
      <xdr:rowOff>31395</xdr:rowOff>
    </xdr:to>
    <xdr:sp macro="" textlink="">
      <xdr:nvSpPr>
        <xdr:cNvPr id="470" name="円/楕円 469"/>
        <xdr:cNvSpPr/>
      </xdr:nvSpPr>
      <xdr:spPr>
        <a:xfrm>
          <a:off x="8699500" y="167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22522</xdr:rowOff>
    </xdr:from>
    <xdr:ext cx="534377" cy="259045"/>
    <xdr:sp macro="" textlink="">
      <xdr:nvSpPr>
        <xdr:cNvPr id="471" name="テキスト ボックス 470"/>
        <xdr:cNvSpPr txBox="1"/>
      </xdr:nvSpPr>
      <xdr:spPr>
        <a:xfrm>
          <a:off x="8483111" y="168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17235</xdr:rowOff>
    </xdr:from>
    <xdr:to>
      <xdr:col>21</xdr:col>
      <xdr:colOff>161925</xdr:colOff>
      <xdr:row>39</xdr:row>
      <xdr:rowOff>98878</xdr:rowOff>
    </xdr:to>
    <xdr:cxnSp macro="">
      <xdr:nvCxnSpPr>
        <xdr:cNvPr id="508" name="直線コネクタ 507"/>
        <xdr:cNvCxnSpPr/>
      </xdr:nvCxnSpPr>
      <xdr:spPr>
        <a:xfrm>
          <a:off x="13703300" y="6703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17235</xdr:rowOff>
    </xdr:from>
    <xdr:to>
      <xdr:col>19</xdr:col>
      <xdr:colOff>644525</xdr:colOff>
      <xdr:row>39</xdr:row>
      <xdr:rowOff>89081</xdr:rowOff>
    </xdr:to>
    <xdr:cxnSp macro="">
      <xdr:nvCxnSpPr>
        <xdr:cNvPr id="511" name="直線コネクタ 510"/>
        <xdr:cNvCxnSpPr/>
      </xdr:nvCxnSpPr>
      <xdr:spPr>
        <a:xfrm flipV="1">
          <a:off x="12814300" y="67037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137885</xdr:rowOff>
    </xdr:from>
    <xdr:to>
      <xdr:col>20</xdr:col>
      <xdr:colOff>9525</xdr:colOff>
      <xdr:row>39</xdr:row>
      <xdr:rowOff>68035</xdr:rowOff>
    </xdr:to>
    <xdr:sp macro="" textlink="">
      <xdr:nvSpPr>
        <xdr:cNvPr id="527" name="円/楕円 526"/>
        <xdr:cNvSpPr/>
      </xdr:nvSpPr>
      <xdr:spPr>
        <a:xfrm>
          <a:off x="13652500" y="6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59162</xdr:rowOff>
    </xdr:from>
    <xdr:ext cx="313932" cy="259045"/>
    <xdr:sp macro="" textlink="">
      <xdr:nvSpPr>
        <xdr:cNvPr id="528" name="テキスト ボックス 527"/>
        <xdr:cNvSpPr txBox="1"/>
      </xdr:nvSpPr>
      <xdr:spPr>
        <a:xfrm>
          <a:off x="13546333" y="6745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38281</xdr:rowOff>
    </xdr:from>
    <xdr:to>
      <xdr:col>18</xdr:col>
      <xdr:colOff>492125</xdr:colOff>
      <xdr:row>39</xdr:row>
      <xdr:rowOff>139881</xdr:rowOff>
    </xdr:to>
    <xdr:sp macro="" textlink="">
      <xdr:nvSpPr>
        <xdr:cNvPr id="529" name="円/楕円 528"/>
        <xdr:cNvSpPr/>
      </xdr:nvSpPr>
      <xdr:spPr>
        <a:xfrm>
          <a:off x="12763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131008</xdr:rowOff>
    </xdr:from>
    <xdr:ext cx="249299" cy="259045"/>
    <xdr:sp macro="" textlink="">
      <xdr:nvSpPr>
        <xdr:cNvPr id="530" name="テキスト ボックス 529"/>
        <xdr:cNvSpPr txBox="1"/>
      </xdr:nvSpPr>
      <xdr:spPr>
        <a:xfrm>
          <a:off x="12689649"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45689</xdr:rowOff>
    </xdr:from>
    <xdr:to>
      <xdr:col>23</xdr:col>
      <xdr:colOff>517525</xdr:colOff>
      <xdr:row>76</xdr:row>
      <xdr:rowOff>118974</xdr:rowOff>
    </xdr:to>
    <xdr:cxnSp macro="">
      <xdr:nvCxnSpPr>
        <xdr:cNvPr id="608" name="直線コネクタ 607"/>
        <xdr:cNvCxnSpPr/>
      </xdr:nvCxnSpPr>
      <xdr:spPr>
        <a:xfrm>
          <a:off x="15481300" y="13075889"/>
          <a:ext cx="8382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09"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45689</xdr:rowOff>
    </xdr:from>
    <xdr:to>
      <xdr:col>22</xdr:col>
      <xdr:colOff>365125</xdr:colOff>
      <xdr:row>76</xdr:row>
      <xdr:rowOff>112801</xdr:rowOff>
    </xdr:to>
    <xdr:cxnSp macro="">
      <xdr:nvCxnSpPr>
        <xdr:cNvPr id="611" name="直線コネクタ 610"/>
        <xdr:cNvCxnSpPr/>
      </xdr:nvCxnSpPr>
      <xdr:spPr>
        <a:xfrm flipV="1">
          <a:off x="14592300" y="13075889"/>
          <a:ext cx="8890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67177</xdr:rowOff>
    </xdr:from>
    <xdr:to>
      <xdr:col>21</xdr:col>
      <xdr:colOff>161925</xdr:colOff>
      <xdr:row>76</xdr:row>
      <xdr:rowOff>112801</xdr:rowOff>
    </xdr:to>
    <xdr:cxnSp macro="">
      <xdr:nvCxnSpPr>
        <xdr:cNvPr id="614" name="直線コネクタ 613"/>
        <xdr:cNvCxnSpPr/>
      </xdr:nvCxnSpPr>
      <xdr:spPr>
        <a:xfrm>
          <a:off x="13703300" y="1309737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33020</xdr:rowOff>
    </xdr:from>
    <xdr:to>
      <xdr:col>19</xdr:col>
      <xdr:colOff>644525</xdr:colOff>
      <xdr:row>76</xdr:row>
      <xdr:rowOff>67177</xdr:rowOff>
    </xdr:to>
    <xdr:cxnSp macro="">
      <xdr:nvCxnSpPr>
        <xdr:cNvPr id="617" name="直線コネクタ 616"/>
        <xdr:cNvCxnSpPr/>
      </xdr:nvCxnSpPr>
      <xdr:spPr>
        <a:xfrm>
          <a:off x="12814300" y="1306322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68174</xdr:rowOff>
    </xdr:from>
    <xdr:to>
      <xdr:col>23</xdr:col>
      <xdr:colOff>568325</xdr:colOff>
      <xdr:row>76</xdr:row>
      <xdr:rowOff>169774</xdr:rowOff>
    </xdr:to>
    <xdr:sp macro="" textlink="">
      <xdr:nvSpPr>
        <xdr:cNvPr id="627" name="円/楕円 626"/>
        <xdr:cNvSpPr/>
      </xdr:nvSpPr>
      <xdr:spPr>
        <a:xfrm>
          <a:off x="16268700" y="130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46601</xdr:rowOff>
    </xdr:from>
    <xdr:ext cx="534377" cy="259045"/>
    <xdr:sp macro="" textlink="">
      <xdr:nvSpPr>
        <xdr:cNvPr id="628" name="公債費該当値テキスト"/>
        <xdr:cNvSpPr txBox="1"/>
      </xdr:nvSpPr>
      <xdr:spPr>
        <a:xfrm>
          <a:off x="16370300" y="130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166339</xdr:rowOff>
    </xdr:from>
    <xdr:to>
      <xdr:col>22</xdr:col>
      <xdr:colOff>415925</xdr:colOff>
      <xdr:row>76</xdr:row>
      <xdr:rowOff>96489</xdr:rowOff>
    </xdr:to>
    <xdr:sp macro="" textlink="">
      <xdr:nvSpPr>
        <xdr:cNvPr id="629" name="円/楕円 628"/>
        <xdr:cNvSpPr/>
      </xdr:nvSpPr>
      <xdr:spPr>
        <a:xfrm>
          <a:off x="15430500" y="130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87616</xdr:rowOff>
    </xdr:from>
    <xdr:ext cx="534377" cy="259045"/>
    <xdr:sp macro="" textlink="">
      <xdr:nvSpPr>
        <xdr:cNvPr id="630" name="テキスト ボックス 629"/>
        <xdr:cNvSpPr txBox="1"/>
      </xdr:nvSpPr>
      <xdr:spPr>
        <a:xfrm>
          <a:off x="15214111" y="131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62001</xdr:rowOff>
    </xdr:from>
    <xdr:to>
      <xdr:col>21</xdr:col>
      <xdr:colOff>212725</xdr:colOff>
      <xdr:row>76</xdr:row>
      <xdr:rowOff>163601</xdr:rowOff>
    </xdr:to>
    <xdr:sp macro="" textlink="">
      <xdr:nvSpPr>
        <xdr:cNvPr id="631" name="円/楕円 630"/>
        <xdr:cNvSpPr/>
      </xdr:nvSpPr>
      <xdr:spPr>
        <a:xfrm>
          <a:off x="145415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154728</xdr:rowOff>
    </xdr:from>
    <xdr:ext cx="534377" cy="259045"/>
    <xdr:sp macro="" textlink="">
      <xdr:nvSpPr>
        <xdr:cNvPr id="632" name="テキスト ボックス 631"/>
        <xdr:cNvSpPr txBox="1"/>
      </xdr:nvSpPr>
      <xdr:spPr>
        <a:xfrm>
          <a:off x="14325111" y="131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16377</xdr:rowOff>
    </xdr:from>
    <xdr:to>
      <xdr:col>20</xdr:col>
      <xdr:colOff>9525</xdr:colOff>
      <xdr:row>76</xdr:row>
      <xdr:rowOff>117977</xdr:rowOff>
    </xdr:to>
    <xdr:sp macro="" textlink="">
      <xdr:nvSpPr>
        <xdr:cNvPr id="633" name="円/楕円 632"/>
        <xdr:cNvSpPr/>
      </xdr:nvSpPr>
      <xdr:spPr>
        <a:xfrm>
          <a:off x="13652500" y="13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109104</xdr:rowOff>
    </xdr:from>
    <xdr:ext cx="534377" cy="259045"/>
    <xdr:sp macro="" textlink="">
      <xdr:nvSpPr>
        <xdr:cNvPr id="634" name="テキスト ボックス 633"/>
        <xdr:cNvSpPr txBox="1"/>
      </xdr:nvSpPr>
      <xdr:spPr>
        <a:xfrm>
          <a:off x="13436111" y="13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153670</xdr:rowOff>
    </xdr:from>
    <xdr:to>
      <xdr:col>18</xdr:col>
      <xdr:colOff>492125</xdr:colOff>
      <xdr:row>76</xdr:row>
      <xdr:rowOff>83820</xdr:rowOff>
    </xdr:to>
    <xdr:sp macro="" textlink="">
      <xdr:nvSpPr>
        <xdr:cNvPr id="635" name="円/楕円 634"/>
        <xdr:cNvSpPr/>
      </xdr:nvSpPr>
      <xdr:spPr>
        <a:xfrm>
          <a:off x="12763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74947</xdr:rowOff>
    </xdr:from>
    <xdr:ext cx="534377" cy="259045"/>
    <xdr:sp macro="" textlink="">
      <xdr:nvSpPr>
        <xdr:cNvPr id="636" name="テキスト ボックス 635"/>
        <xdr:cNvSpPr txBox="1"/>
      </xdr:nvSpPr>
      <xdr:spPr>
        <a:xfrm>
          <a:off x="12547111" y="131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165281</xdr:rowOff>
    </xdr:from>
    <xdr:to>
      <xdr:col>23</xdr:col>
      <xdr:colOff>517525</xdr:colOff>
      <xdr:row>99</xdr:row>
      <xdr:rowOff>10269</xdr:rowOff>
    </xdr:to>
    <xdr:cxnSp macro="">
      <xdr:nvCxnSpPr>
        <xdr:cNvPr id="667" name="直線コネクタ 666"/>
        <xdr:cNvCxnSpPr/>
      </xdr:nvCxnSpPr>
      <xdr:spPr>
        <a:xfrm flipV="1">
          <a:off x="15481300" y="16795931"/>
          <a:ext cx="838200" cy="18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119343</xdr:rowOff>
    </xdr:from>
    <xdr:to>
      <xdr:col>22</xdr:col>
      <xdr:colOff>365125</xdr:colOff>
      <xdr:row>99</xdr:row>
      <xdr:rowOff>10269</xdr:rowOff>
    </xdr:to>
    <xdr:cxnSp macro="">
      <xdr:nvCxnSpPr>
        <xdr:cNvPr id="670" name="直線コネクタ 669"/>
        <xdr:cNvCxnSpPr/>
      </xdr:nvCxnSpPr>
      <xdr:spPr>
        <a:xfrm>
          <a:off x="14592300" y="16064193"/>
          <a:ext cx="889000" cy="9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119343</xdr:rowOff>
    </xdr:from>
    <xdr:to>
      <xdr:col>21</xdr:col>
      <xdr:colOff>161925</xdr:colOff>
      <xdr:row>96</xdr:row>
      <xdr:rowOff>58601</xdr:rowOff>
    </xdr:to>
    <xdr:cxnSp macro="">
      <xdr:nvCxnSpPr>
        <xdr:cNvPr id="673" name="直線コネクタ 672"/>
        <xdr:cNvCxnSpPr/>
      </xdr:nvCxnSpPr>
      <xdr:spPr>
        <a:xfrm flipV="1">
          <a:off x="13703300" y="16064193"/>
          <a:ext cx="889000" cy="4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5" name="テキスト ボックス 674"/>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50437</xdr:rowOff>
    </xdr:from>
    <xdr:to>
      <xdr:col>19</xdr:col>
      <xdr:colOff>644525</xdr:colOff>
      <xdr:row>96</xdr:row>
      <xdr:rowOff>58601</xdr:rowOff>
    </xdr:to>
    <xdr:cxnSp macro="">
      <xdr:nvCxnSpPr>
        <xdr:cNvPr id="676" name="直線コネクタ 675"/>
        <xdr:cNvCxnSpPr/>
      </xdr:nvCxnSpPr>
      <xdr:spPr>
        <a:xfrm>
          <a:off x="12814300" y="15480937"/>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114481</xdr:rowOff>
    </xdr:from>
    <xdr:to>
      <xdr:col>23</xdr:col>
      <xdr:colOff>568325</xdr:colOff>
      <xdr:row>98</xdr:row>
      <xdr:rowOff>44631</xdr:rowOff>
    </xdr:to>
    <xdr:sp macro="" textlink="">
      <xdr:nvSpPr>
        <xdr:cNvPr id="686" name="円/楕円 685"/>
        <xdr:cNvSpPr/>
      </xdr:nvSpPr>
      <xdr:spPr>
        <a:xfrm>
          <a:off x="16268700" y="1674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92908</xdr:rowOff>
    </xdr:from>
    <xdr:ext cx="469744" cy="259045"/>
    <xdr:sp macro="" textlink="">
      <xdr:nvSpPr>
        <xdr:cNvPr id="687" name="積立金該当値テキスト"/>
        <xdr:cNvSpPr txBox="1"/>
      </xdr:nvSpPr>
      <xdr:spPr>
        <a:xfrm>
          <a:off x="16370300" y="1672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130919</xdr:rowOff>
    </xdr:from>
    <xdr:to>
      <xdr:col>22</xdr:col>
      <xdr:colOff>415925</xdr:colOff>
      <xdr:row>99</xdr:row>
      <xdr:rowOff>61069</xdr:rowOff>
    </xdr:to>
    <xdr:sp macro="" textlink="">
      <xdr:nvSpPr>
        <xdr:cNvPr id="688" name="円/楕円 687"/>
        <xdr:cNvSpPr/>
      </xdr:nvSpPr>
      <xdr:spPr>
        <a:xfrm>
          <a:off x="15430500" y="169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52196</xdr:rowOff>
    </xdr:from>
    <xdr:ext cx="378565" cy="259045"/>
    <xdr:sp macro="" textlink="">
      <xdr:nvSpPr>
        <xdr:cNvPr id="689" name="テキスト ボックス 688"/>
        <xdr:cNvSpPr txBox="1"/>
      </xdr:nvSpPr>
      <xdr:spPr>
        <a:xfrm>
          <a:off x="15292017" y="1702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68543</xdr:rowOff>
    </xdr:from>
    <xdr:to>
      <xdr:col>21</xdr:col>
      <xdr:colOff>212725</xdr:colOff>
      <xdr:row>93</xdr:row>
      <xdr:rowOff>170143</xdr:rowOff>
    </xdr:to>
    <xdr:sp macro="" textlink="">
      <xdr:nvSpPr>
        <xdr:cNvPr id="690" name="円/楕円 689"/>
        <xdr:cNvSpPr/>
      </xdr:nvSpPr>
      <xdr:spPr>
        <a:xfrm>
          <a:off x="14541500" y="160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92</xdr:row>
      <xdr:rowOff>15220</xdr:rowOff>
    </xdr:from>
    <xdr:ext cx="469744" cy="259045"/>
    <xdr:sp macro="" textlink="">
      <xdr:nvSpPr>
        <xdr:cNvPr id="691" name="テキスト ボックス 690"/>
        <xdr:cNvSpPr txBox="1"/>
      </xdr:nvSpPr>
      <xdr:spPr>
        <a:xfrm>
          <a:off x="14357427" y="1578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7801</xdr:rowOff>
    </xdr:from>
    <xdr:to>
      <xdr:col>20</xdr:col>
      <xdr:colOff>9525</xdr:colOff>
      <xdr:row>96</xdr:row>
      <xdr:rowOff>109401</xdr:rowOff>
    </xdr:to>
    <xdr:sp macro="" textlink="">
      <xdr:nvSpPr>
        <xdr:cNvPr id="692" name="円/楕円 691"/>
        <xdr:cNvSpPr/>
      </xdr:nvSpPr>
      <xdr:spPr>
        <a:xfrm>
          <a:off x="13652500" y="164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100528</xdr:rowOff>
    </xdr:from>
    <xdr:ext cx="469744" cy="259045"/>
    <xdr:sp macro="" textlink="">
      <xdr:nvSpPr>
        <xdr:cNvPr id="693" name="テキスト ボックス 692"/>
        <xdr:cNvSpPr txBox="1"/>
      </xdr:nvSpPr>
      <xdr:spPr>
        <a:xfrm>
          <a:off x="13468427" y="1655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171087</xdr:rowOff>
    </xdr:from>
    <xdr:to>
      <xdr:col>18</xdr:col>
      <xdr:colOff>492125</xdr:colOff>
      <xdr:row>90</xdr:row>
      <xdr:rowOff>101237</xdr:rowOff>
    </xdr:to>
    <xdr:sp macro="" textlink="">
      <xdr:nvSpPr>
        <xdr:cNvPr id="694" name="円/楕円 693"/>
        <xdr:cNvSpPr/>
      </xdr:nvSpPr>
      <xdr:spPr>
        <a:xfrm>
          <a:off x="12763500" y="154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117764</xdr:rowOff>
    </xdr:from>
    <xdr:ext cx="534377" cy="259045"/>
    <xdr:sp macro="" textlink="">
      <xdr:nvSpPr>
        <xdr:cNvPr id="695" name="テキスト ボックス 694"/>
        <xdr:cNvSpPr txBox="1"/>
      </xdr:nvSpPr>
      <xdr:spPr>
        <a:xfrm>
          <a:off x="12547111" y="152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97082</xdr:rowOff>
    </xdr:from>
    <xdr:to>
      <xdr:col>32</xdr:col>
      <xdr:colOff>187325</xdr:colOff>
      <xdr:row>39</xdr:row>
      <xdr:rowOff>97082</xdr:rowOff>
    </xdr:to>
    <xdr:cxnSp macro="">
      <xdr:nvCxnSpPr>
        <xdr:cNvPr id="726" name="直線コネクタ 725"/>
        <xdr:cNvCxnSpPr/>
      </xdr:nvCxnSpPr>
      <xdr:spPr>
        <a:xfrm>
          <a:off x="21323300" y="678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91205</xdr:rowOff>
    </xdr:from>
    <xdr:to>
      <xdr:col>31</xdr:col>
      <xdr:colOff>34925</xdr:colOff>
      <xdr:row>39</xdr:row>
      <xdr:rowOff>97082</xdr:rowOff>
    </xdr:to>
    <xdr:cxnSp macro="">
      <xdr:nvCxnSpPr>
        <xdr:cNvPr id="729" name="直線コネクタ 728"/>
        <xdr:cNvCxnSpPr/>
      </xdr:nvCxnSpPr>
      <xdr:spPr>
        <a:xfrm>
          <a:off x="20434300" y="6777755"/>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91205</xdr:rowOff>
    </xdr:from>
    <xdr:to>
      <xdr:col>29</xdr:col>
      <xdr:colOff>517525</xdr:colOff>
      <xdr:row>39</xdr:row>
      <xdr:rowOff>97082</xdr:rowOff>
    </xdr:to>
    <xdr:cxnSp macro="">
      <xdr:nvCxnSpPr>
        <xdr:cNvPr id="732" name="直線コネクタ 731"/>
        <xdr:cNvCxnSpPr/>
      </xdr:nvCxnSpPr>
      <xdr:spPr>
        <a:xfrm flipV="1">
          <a:off x="19545300" y="6777755"/>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97082</xdr:rowOff>
    </xdr:from>
    <xdr:to>
      <xdr:col>28</xdr:col>
      <xdr:colOff>314325</xdr:colOff>
      <xdr:row>39</xdr:row>
      <xdr:rowOff>97082</xdr:rowOff>
    </xdr:to>
    <xdr:cxnSp macro="">
      <xdr:nvCxnSpPr>
        <xdr:cNvPr id="735" name="直線コネクタ 734"/>
        <xdr:cNvCxnSpPr/>
      </xdr:nvCxnSpPr>
      <xdr:spPr>
        <a:xfrm>
          <a:off x="18656300" y="678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46282</xdr:rowOff>
    </xdr:from>
    <xdr:to>
      <xdr:col>32</xdr:col>
      <xdr:colOff>238125</xdr:colOff>
      <xdr:row>39</xdr:row>
      <xdr:rowOff>147882</xdr:rowOff>
    </xdr:to>
    <xdr:sp macro="" textlink="">
      <xdr:nvSpPr>
        <xdr:cNvPr id="745" name="円/楕円 744"/>
        <xdr:cNvSpPr/>
      </xdr:nvSpPr>
      <xdr:spPr>
        <a:xfrm>
          <a:off x="221107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132659</xdr:rowOff>
    </xdr:from>
    <xdr:ext cx="313932" cy="259045"/>
    <xdr:sp macro="" textlink="">
      <xdr:nvSpPr>
        <xdr:cNvPr id="746" name="投資及び出資金該当値テキスト"/>
        <xdr:cNvSpPr txBox="1"/>
      </xdr:nvSpPr>
      <xdr:spPr>
        <a:xfrm>
          <a:off x="22212300" y="6647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46282</xdr:rowOff>
    </xdr:from>
    <xdr:to>
      <xdr:col>31</xdr:col>
      <xdr:colOff>85725</xdr:colOff>
      <xdr:row>39</xdr:row>
      <xdr:rowOff>147882</xdr:rowOff>
    </xdr:to>
    <xdr:sp macro="" textlink="">
      <xdr:nvSpPr>
        <xdr:cNvPr id="747" name="円/楕円 746"/>
        <xdr:cNvSpPr/>
      </xdr:nvSpPr>
      <xdr:spPr>
        <a:xfrm>
          <a:off x="21272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139009</xdr:rowOff>
    </xdr:from>
    <xdr:ext cx="313932" cy="259045"/>
    <xdr:sp macro="" textlink="">
      <xdr:nvSpPr>
        <xdr:cNvPr id="748" name="テキスト ボックス 747"/>
        <xdr:cNvSpPr txBox="1"/>
      </xdr:nvSpPr>
      <xdr:spPr>
        <a:xfrm>
          <a:off x="21166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40405</xdr:rowOff>
    </xdr:from>
    <xdr:to>
      <xdr:col>29</xdr:col>
      <xdr:colOff>568325</xdr:colOff>
      <xdr:row>39</xdr:row>
      <xdr:rowOff>142005</xdr:rowOff>
    </xdr:to>
    <xdr:sp macro="" textlink="">
      <xdr:nvSpPr>
        <xdr:cNvPr id="749" name="円/楕円 748"/>
        <xdr:cNvSpPr/>
      </xdr:nvSpPr>
      <xdr:spPr>
        <a:xfrm>
          <a:off x="2038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133132</xdr:rowOff>
    </xdr:from>
    <xdr:ext cx="313932" cy="259045"/>
    <xdr:sp macro="" textlink="">
      <xdr:nvSpPr>
        <xdr:cNvPr id="750" name="テキスト ボックス 749"/>
        <xdr:cNvSpPr txBox="1"/>
      </xdr:nvSpPr>
      <xdr:spPr>
        <a:xfrm>
          <a:off x="20277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46282</xdr:rowOff>
    </xdr:from>
    <xdr:to>
      <xdr:col>28</xdr:col>
      <xdr:colOff>365125</xdr:colOff>
      <xdr:row>39</xdr:row>
      <xdr:rowOff>147882</xdr:rowOff>
    </xdr:to>
    <xdr:sp macro="" textlink="">
      <xdr:nvSpPr>
        <xdr:cNvPr id="751" name="円/楕円 750"/>
        <xdr:cNvSpPr/>
      </xdr:nvSpPr>
      <xdr:spPr>
        <a:xfrm>
          <a:off x="19494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139009</xdr:rowOff>
    </xdr:from>
    <xdr:ext cx="313932" cy="259045"/>
    <xdr:sp macro="" textlink="">
      <xdr:nvSpPr>
        <xdr:cNvPr id="752" name="テキスト ボックス 751"/>
        <xdr:cNvSpPr txBox="1"/>
      </xdr:nvSpPr>
      <xdr:spPr>
        <a:xfrm>
          <a:off x="19388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46282</xdr:rowOff>
    </xdr:from>
    <xdr:to>
      <xdr:col>27</xdr:col>
      <xdr:colOff>161925</xdr:colOff>
      <xdr:row>39</xdr:row>
      <xdr:rowOff>147882</xdr:rowOff>
    </xdr:to>
    <xdr:sp macro="" textlink="">
      <xdr:nvSpPr>
        <xdr:cNvPr id="753" name="円/楕円 752"/>
        <xdr:cNvSpPr/>
      </xdr:nvSpPr>
      <xdr:spPr>
        <a:xfrm>
          <a:off x="18605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139009</xdr:rowOff>
    </xdr:from>
    <xdr:ext cx="313932" cy="259045"/>
    <xdr:sp macro="" textlink="">
      <xdr:nvSpPr>
        <xdr:cNvPr id="754" name="テキスト ボックス 753"/>
        <xdr:cNvSpPr txBox="1"/>
      </xdr:nvSpPr>
      <xdr:spPr>
        <a:xfrm>
          <a:off x="18499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17011</xdr:rowOff>
    </xdr:from>
    <xdr:to>
      <xdr:col>32</xdr:col>
      <xdr:colOff>187325</xdr:colOff>
      <xdr:row>58</xdr:row>
      <xdr:rowOff>17148</xdr:rowOff>
    </xdr:to>
    <xdr:cxnSp macro="">
      <xdr:nvCxnSpPr>
        <xdr:cNvPr id="781" name="直線コネクタ 780"/>
        <xdr:cNvCxnSpPr/>
      </xdr:nvCxnSpPr>
      <xdr:spPr>
        <a:xfrm>
          <a:off x="21323300" y="996111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17011</xdr:rowOff>
    </xdr:from>
    <xdr:to>
      <xdr:col>31</xdr:col>
      <xdr:colOff>34925</xdr:colOff>
      <xdr:row>58</xdr:row>
      <xdr:rowOff>17216</xdr:rowOff>
    </xdr:to>
    <xdr:cxnSp macro="">
      <xdr:nvCxnSpPr>
        <xdr:cNvPr id="784" name="直線コネクタ 783"/>
        <xdr:cNvCxnSpPr/>
      </xdr:nvCxnSpPr>
      <xdr:spPr>
        <a:xfrm flipV="1">
          <a:off x="20434300" y="996111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17216</xdr:rowOff>
    </xdr:from>
    <xdr:to>
      <xdr:col>29</xdr:col>
      <xdr:colOff>517525</xdr:colOff>
      <xdr:row>58</xdr:row>
      <xdr:rowOff>19182</xdr:rowOff>
    </xdr:to>
    <xdr:cxnSp macro="">
      <xdr:nvCxnSpPr>
        <xdr:cNvPr id="787" name="直線コネクタ 786"/>
        <xdr:cNvCxnSpPr/>
      </xdr:nvCxnSpPr>
      <xdr:spPr>
        <a:xfrm flipV="1">
          <a:off x="19545300" y="996131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18382</xdr:rowOff>
    </xdr:from>
    <xdr:to>
      <xdr:col>28</xdr:col>
      <xdr:colOff>314325</xdr:colOff>
      <xdr:row>58</xdr:row>
      <xdr:rowOff>19182</xdr:rowOff>
    </xdr:to>
    <xdr:cxnSp macro="">
      <xdr:nvCxnSpPr>
        <xdr:cNvPr id="790" name="直線コネクタ 789"/>
        <xdr:cNvCxnSpPr/>
      </xdr:nvCxnSpPr>
      <xdr:spPr>
        <a:xfrm>
          <a:off x="18656300" y="996248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137798</xdr:rowOff>
    </xdr:from>
    <xdr:to>
      <xdr:col>32</xdr:col>
      <xdr:colOff>238125</xdr:colOff>
      <xdr:row>58</xdr:row>
      <xdr:rowOff>67948</xdr:rowOff>
    </xdr:to>
    <xdr:sp macro="" textlink="">
      <xdr:nvSpPr>
        <xdr:cNvPr id="800" name="円/楕円 799"/>
        <xdr:cNvSpPr/>
      </xdr:nvSpPr>
      <xdr:spPr>
        <a:xfrm>
          <a:off x="22110700" y="99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74826</xdr:rowOff>
    </xdr:from>
    <xdr:ext cx="469744" cy="259045"/>
    <xdr:sp macro="" textlink="">
      <xdr:nvSpPr>
        <xdr:cNvPr id="801" name="貸付金該当値テキスト"/>
        <xdr:cNvSpPr txBox="1"/>
      </xdr:nvSpPr>
      <xdr:spPr>
        <a:xfrm>
          <a:off x="22212300" y="98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137661</xdr:rowOff>
    </xdr:from>
    <xdr:to>
      <xdr:col>31</xdr:col>
      <xdr:colOff>85725</xdr:colOff>
      <xdr:row>58</xdr:row>
      <xdr:rowOff>67811</xdr:rowOff>
    </xdr:to>
    <xdr:sp macro="" textlink="">
      <xdr:nvSpPr>
        <xdr:cNvPr id="802" name="円/楕円 801"/>
        <xdr:cNvSpPr/>
      </xdr:nvSpPr>
      <xdr:spPr>
        <a:xfrm>
          <a:off x="21272500" y="9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58938</xdr:rowOff>
    </xdr:from>
    <xdr:ext cx="469744" cy="259045"/>
    <xdr:sp macro="" textlink="">
      <xdr:nvSpPr>
        <xdr:cNvPr id="803" name="テキスト ボックス 802"/>
        <xdr:cNvSpPr txBox="1"/>
      </xdr:nvSpPr>
      <xdr:spPr>
        <a:xfrm>
          <a:off x="21088427" y="100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137866</xdr:rowOff>
    </xdr:from>
    <xdr:to>
      <xdr:col>29</xdr:col>
      <xdr:colOff>568325</xdr:colOff>
      <xdr:row>58</xdr:row>
      <xdr:rowOff>68016</xdr:rowOff>
    </xdr:to>
    <xdr:sp macro="" textlink="">
      <xdr:nvSpPr>
        <xdr:cNvPr id="804" name="円/楕円 803"/>
        <xdr:cNvSpPr/>
      </xdr:nvSpPr>
      <xdr:spPr>
        <a:xfrm>
          <a:off x="20383500" y="99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59143</xdr:rowOff>
    </xdr:from>
    <xdr:ext cx="469744" cy="259045"/>
    <xdr:sp macro="" textlink="">
      <xdr:nvSpPr>
        <xdr:cNvPr id="805" name="テキスト ボックス 804"/>
        <xdr:cNvSpPr txBox="1"/>
      </xdr:nvSpPr>
      <xdr:spPr>
        <a:xfrm>
          <a:off x="20199427" y="100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139832</xdr:rowOff>
    </xdr:from>
    <xdr:to>
      <xdr:col>28</xdr:col>
      <xdr:colOff>365125</xdr:colOff>
      <xdr:row>58</xdr:row>
      <xdr:rowOff>69982</xdr:rowOff>
    </xdr:to>
    <xdr:sp macro="" textlink="">
      <xdr:nvSpPr>
        <xdr:cNvPr id="806" name="円/楕円 805"/>
        <xdr:cNvSpPr/>
      </xdr:nvSpPr>
      <xdr:spPr>
        <a:xfrm>
          <a:off x="19494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61109</xdr:rowOff>
    </xdr:from>
    <xdr:ext cx="469744" cy="259045"/>
    <xdr:sp macro="" textlink="">
      <xdr:nvSpPr>
        <xdr:cNvPr id="807" name="テキスト ボックス 806"/>
        <xdr:cNvSpPr txBox="1"/>
      </xdr:nvSpPr>
      <xdr:spPr>
        <a:xfrm>
          <a:off x="19310427" y="100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139032</xdr:rowOff>
    </xdr:from>
    <xdr:to>
      <xdr:col>27</xdr:col>
      <xdr:colOff>161925</xdr:colOff>
      <xdr:row>58</xdr:row>
      <xdr:rowOff>69182</xdr:rowOff>
    </xdr:to>
    <xdr:sp macro="" textlink="">
      <xdr:nvSpPr>
        <xdr:cNvPr id="808" name="円/楕円 807"/>
        <xdr:cNvSpPr/>
      </xdr:nvSpPr>
      <xdr:spPr>
        <a:xfrm>
          <a:off x="18605500" y="99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60309</xdr:rowOff>
    </xdr:from>
    <xdr:ext cx="469744" cy="259045"/>
    <xdr:sp macro="" textlink="">
      <xdr:nvSpPr>
        <xdr:cNvPr id="809" name="テキスト ボックス 808"/>
        <xdr:cNvSpPr txBox="1"/>
      </xdr:nvSpPr>
      <xdr:spPr>
        <a:xfrm>
          <a:off x="18421427" y="100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149720</xdr:rowOff>
    </xdr:from>
    <xdr:to>
      <xdr:col>32</xdr:col>
      <xdr:colOff>187325</xdr:colOff>
      <xdr:row>74</xdr:row>
      <xdr:rowOff>16408</xdr:rowOff>
    </xdr:to>
    <xdr:cxnSp macro="">
      <xdr:nvCxnSpPr>
        <xdr:cNvPr id="839" name="直線コネクタ 838"/>
        <xdr:cNvCxnSpPr/>
      </xdr:nvCxnSpPr>
      <xdr:spPr>
        <a:xfrm>
          <a:off x="21323300" y="12665570"/>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149720</xdr:rowOff>
    </xdr:from>
    <xdr:to>
      <xdr:col>31</xdr:col>
      <xdr:colOff>34925</xdr:colOff>
      <xdr:row>74</xdr:row>
      <xdr:rowOff>64338</xdr:rowOff>
    </xdr:to>
    <xdr:cxnSp macro="">
      <xdr:nvCxnSpPr>
        <xdr:cNvPr id="842" name="直線コネクタ 841"/>
        <xdr:cNvCxnSpPr/>
      </xdr:nvCxnSpPr>
      <xdr:spPr>
        <a:xfrm flipV="1">
          <a:off x="20434300" y="12665570"/>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64338</xdr:rowOff>
    </xdr:from>
    <xdr:to>
      <xdr:col>29</xdr:col>
      <xdr:colOff>517525</xdr:colOff>
      <xdr:row>74</xdr:row>
      <xdr:rowOff>117031</xdr:rowOff>
    </xdr:to>
    <xdr:cxnSp macro="">
      <xdr:nvCxnSpPr>
        <xdr:cNvPr id="845" name="直線コネクタ 844"/>
        <xdr:cNvCxnSpPr/>
      </xdr:nvCxnSpPr>
      <xdr:spPr>
        <a:xfrm flipV="1">
          <a:off x="19545300" y="12751638"/>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117031</xdr:rowOff>
    </xdr:from>
    <xdr:to>
      <xdr:col>28</xdr:col>
      <xdr:colOff>314325</xdr:colOff>
      <xdr:row>74</xdr:row>
      <xdr:rowOff>150292</xdr:rowOff>
    </xdr:to>
    <xdr:cxnSp macro="">
      <xdr:nvCxnSpPr>
        <xdr:cNvPr id="848" name="直線コネクタ 847"/>
        <xdr:cNvCxnSpPr/>
      </xdr:nvCxnSpPr>
      <xdr:spPr>
        <a:xfrm flipV="1">
          <a:off x="18656300" y="12804331"/>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137058</xdr:rowOff>
    </xdr:from>
    <xdr:to>
      <xdr:col>32</xdr:col>
      <xdr:colOff>238125</xdr:colOff>
      <xdr:row>74</xdr:row>
      <xdr:rowOff>67208</xdr:rowOff>
    </xdr:to>
    <xdr:sp macro="" textlink="">
      <xdr:nvSpPr>
        <xdr:cNvPr id="858" name="円/楕円 857"/>
        <xdr:cNvSpPr/>
      </xdr:nvSpPr>
      <xdr:spPr>
        <a:xfrm>
          <a:off x="22110700" y="126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159935</xdr:rowOff>
    </xdr:from>
    <xdr:ext cx="534377" cy="259045"/>
    <xdr:sp macro="" textlink="">
      <xdr:nvSpPr>
        <xdr:cNvPr id="859" name="繰出金該当値テキスト"/>
        <xdr:cNvSpPr txBox="1"/>
      </xdr:nvSpPr>
      <xdr:spPr>
        <a:xfrm>
          <a:off x="22212300" y="125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98920</xdr:rowOff>
    </xdr:from>
    <xdr:to>
      <xdr:col>31</xdr:col>
      <xdr:colOff>85725</xdr:colOff>
      <xdr:row>74</xdr:row>
      <xdr:rowOff>29070</xdr:rowOff>
    </xdr:to>
    <xdr:sp macro="" textlink="">
      <xdr:nvSpPr>
        <xdr:cNvPr id="860" name="円/楕円 859"/>
        <xdr:cNvSpPr/>
      </xdr:nvSpPr>
      <xdr:spPr>
        <a:xfrm>
          <a:off x="21272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45597</xdr:rowOff>
    </xdr:from>
    <xdr:ext cx="534377" cy="259045"/>
    <xdr:sp macro="" textlink="">
      <xdr:nvSpPr>
        <xdr:cNvPr id="861" name="テキスト ボックス 860"/>
        <xdr:cNvSpPr txBox="1"/>
      </xdr:nvSpPr>
      <xdr:spPr>
        <a:xfrm>
          <a:off x="21056111" y="123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13538</xdr:rowOff>
    </xdr:from>
    <xdr:to>
      <xdr:col>29</xdr:col>
      <xdr:colOff>568325</xdr:colOff>
      <xdr:row>74</xdr:row>
      <xdr:rowOff>115138</xdr:rowOff>
    </xdr:to>
    <xdr:sp macro="" textlink="">
      <xdr:nvSpPr>
        <xdr:cNvPr id="862" name="円/楕円 861"/>
        <xdr:cNvSpPr/>
      </xdr:nvSpPr>
      <xdr:spPr>
        <a:xfrm>
          <a:off x="20383500" y="127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131665</xdr:rowOff>
    </xdr:from>
    <xdr:ext cx="534377" cy="259045"/>
    <xdr:sp macro="" textlink="">
      <xdr:nvSpPr>
        <xdr:cNvPr id="863" name="テキスト ボックス 862"/>
        <xdr:cNvSpPr txBox="1"/>
      </xdr:nvSpPr>
      <xdr:spPr>
        <a:xfrm>
          <a:off x="20167111" y="124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66231</xdr:rowOff>
    </xdr:from>
    <xdr:to>
      <xdr:col>28</xdr:col>
      <xdr:colOff>365125</xdr:colOff>
      <xdr:row>74</xdr:row>
      <xdr:rowOff>167831</xdr:rowOff>
    </xdr:to>
    <xdr:sp macro="" textlink="">
      <xdr:nvSpPr>
        <xdr:cNvPr id="864" name="円/楕円 863"/>
        <xdr:cNvSpPr/>
      </xdr:nvSpPr>
      <xdr:spPr>
        <a:xfrm>
          <a:off x="19494500" y="127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12908</xdr:rowOff>
    </xdr:from>
    <xdr:ext cx="534377" cy="259045"/>
    <xdr:sp macro="" textlink="">
      <xdr:nvSpPr>
        <xdr:cNvPr id="865" name="テキスト ボックス 864"/>
        <xdr:cNvSpPr txBox="1"/>
      </xdr:nvSpPr>
      <xdr:spPr>
        <a:xfrm>
          <a:off x="19278111" y="125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99492</xdr:rowOff>
    </xdr:from>
    <xdr:to>
      <xdr:col>27</xdr:col>
      <xdr:colOff>161925</xdr:colOff>
      <xdr:row>75</xdr:row>
      <xdr:rowOff>29642</xdr:rowOff>
    </xdr:to>
    <xdr:sp macro="" textlink="">
      <xdr:nvSpPr>
        <xdr:cNvPr id="866" name="円/楕円 865"/>
        <xdr:cNvSpPr/>
      </xdr:nvSpPr>
      <xdr:spPr>
        <a:xfrm>
          <a:off x="186055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46169</xdr:rowOff>
    </xdr:from>
    <xdr:ext cx="534377" cy="259045"/>
    <xdr:sp macro="" textlink="">
      <xdr:nvSpPr>
        <xdr:cNvPr id="867" name="テキスト ボックス 866"/>
        <xdr:cNvSpPr txBox="1"/>
      </xdr:nvSpPr>
      <xdr:spPr>
        <a:xfrm>
          <a:off x="18389111" y="125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・人件費と繰出金は類似団体平均を上回ったものの、それ以外は下回りました。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・歳出決算総額は、住民一人当たり</a:t>
          </a:r>
          <a:r>
            <a:rPr lang="ja-JP" altLang="en-US" sz="1300" b="0" i="0" baseline="0">
              <a:solidFill>
                <a:schemeClr val="dk1"/>
              </a:solidFill>
              <a:effectLst/>
              <a:latin typeface="+mn-lt"/>
              <a:ea typeface="+mn-ea"/>
              <a:cs typeface="+mn-cs"/>
            </a:rPr>
            <a:t>３０９，４４０</a:t>
          </a:r>
          <a:r>
            <a:rPr lang="ja-JP" altLang="ja-JP" sz="1300" b="0" i="0" baseline="0">
              <a:solidFill>
                <a:schemeClr val="dk1"/>
              </a:solidFill>
              <a:effectLst/>
              <a:latin typeface="+mn-lt"/>
              <a:ea typeface="+mn-ea"/>
              <a:cs typeface="+mn-cs"/>
            </a:rPr>
            <a:t>円となっています。主な構成項目である人件費は、住民一人当たり</a:t>
          </a:r>
          <a:r>
            <a:rPr lang="ja-JP" altLang="en-US" sz="1300" b="0" i="0" baseline="0">
              <a:solidFill>
                <a:schemeClr val="dk1"/>
              </a:solidFill>
              <a:effectLst/>
              <a:latin typeface="+mn-lt"/>
              <a:ea typeface="+mn-ea"/>
              <a:cs typeface="+mn-cs"/>
            </a:rPr>
            <a:t>５７，１８１</a:t>
          </a:r>
          <a:r>
            <a:rPr lang="ja-JP" altLang="ja-JP" sz="1300" b="0" i="0" baseline="0">
              <a:solidFill>
                <a:schemeClr val="dk1"/>
              </a:solidFill>
              <a:effectLst/>
              <a:latin typeface="+mn-lt"/>
              <a:ea typeface="+mn-ea"/>
              <a:cs typeface="+mn-cs"/>
            </a:rPr>
            <a:t>円で、前年度から比較すると</a:t>
          </a:r>
          <a:r>
            <a:rPr lang="ja-JP" altLang="en-US" sz="1300" b="0" i="0" baseline="0">
              <a:solidFill>
                <a:schemeClr val="dk1"/>
              </a:solidFill>
              <a:effectLst/>
              <a:latin typeface="+mn-lt"/>
              <a:ea typeface="+mn-ea"/>
              <a:cs typeface="+mn-cs"/>
            </a:rPr>
            <a:t>４．４４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し、類似団体平均</a:t>
          </a:r>
          <a:r>
            <a:rPr lang="ja-JP" altLang="en-US" sz="1300" b="0" i="0" baseline="0">
              <a:solidFill>
                <a:schemeClr val="dk1"/>
              </a:solidFill>
              <a:effectLst/>
              <a:latin typeface="+mn-lt"/>
              <a:ea typeface="+mn-ea"/>
              <a:cs typeface="+mn-cs"/>
            </a:rPr>
            <a:t>５５，８１６</a:t>
          </a:r>
          <a:r>
            <a:rPr lang="ja-JP" altLang="ja-JP" sz="1300" b="0" i="0" baseline="0">
              <a:solidFill>
                <a:schemeClr val="dk1"/>
              </a:solidFill>
              <a:effectLst/>
              <a:latin typeface="+mn-lt"/>
              <a:ea typeface="+mn-ea"/>
              <a:cs typeface="+mn-cs"/>
            </a:rPr>
            <a:t>円より上回っています。これは、職員定数適正化により職員給は類似団体平均を下回ったものの、退職者増により退職金は類似団体平均を上回ったことが主な要因です。 </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・物件費は住民一人当たり</a:t>
          </a:r>
          <a:r>
            <a:rPr lang="ja-JP" altLang="en-US" sz="1300" b="0" i="0" baseline="0">
              <a:solidFill>
                <a:schemeClr val="dk1"/>
              </a:solidFill>
              <a:effectLst/>
              <a:latin typeface="+mn-lt"/>
              <a:ea typeface="+mn-ea"/>
              <a:cs typeface="+mn-cs"/>
            </a:rPr>
            <a:t>４０，３２９</a:t>
          </a:r>
          <a:r>
            <a:rPr lang="ja-JP" altLang="ja-JP" sz="1300" b="0" i="0" baseline="0">
              <a:solidFill>
                <a:schemeClr val="dk1"/>
              </a:solidFill>
              <a:effectLst/>
              <a:latin typeface="+mn-lt"/>
              <a:ea typeface="+mn-ea"/>
              <a:cs typeface="+mn-cs"/>
            </a:rPr>
            <a:t>円で、前年度から比較すると</a:t>
          </a:r>
          <a:r>
            <a:rPr lang="ja-JP" altLang="en-US" sz="1300" b="0" i="0" baseline="0">
              <a:solidFill>
                <a:schemeClr val="dk1"/>
              </a:solidFill>
              <a:effectLst/>
              <a:latin typeface="+mn-lt"/>
              <a:ea typeface="+mn-ea"/>
              <a:cs typeface="+mn-cs"/>
            </a:rPr>
            <a:t>１．１３</a:t>
          </a:r>
          <a:r>
            <a:rPr lang="ja-JP" altLang="ja-JP" sz="1300" b="0" i="0" baseline="0">
              <a:solidFill>
                <a:schemeClr val="dk1"/>
              </a:solidFill>
              <a:effectLst/>
              <a:latin typeface="+mn-lt"/>
              <a:ea typeface="+mn-ea"/>
              <a:cs typeface="+mn-cs"/>
            </a:rPr>
            <a:t>％増加しているものの、類似団体平均</a:t>
          </a:r>
          <a:r>
            <a:rPr lang="ja-JP" altLang="en-US" sz="1300" b="0" i="0" baseline="0">
              <a:solidFill>
                <a:schemeClr val="dk1"/>
              </a:solidFill>
              <a:effectLst/>
              <a:latin typeface="+mn-lt"/>
              <a:ea typeface="+mn-ea"/>
              <a:cs typeface="+mn-cs"/>
            </a:rPr>
            <a:t>４７，６５８</a:t>
          </a:r>
          <a:r>
            <a:rPr lang="ja-JP" altLang="ja-JP" sz="1300" b="0" i="0" baseline="0">
              <a:solidFill>
                <a:schemeClr val="dk1"/>
              </a:solidFill>
              <a:effectLst/>
              <a:latin typeface="+mn-lt"/>
              <a:ea typeface="+mn-ea"/>
              <a:cs typeface="+mn-cs"/>
            </a:rPr>
            <a:t>円より下回っています。これは、備品購入費等は類似団体平均を上回ったものの、委託料は類似団体平均を下回ったことが主な要因です。今後も、</a:t>
          </a:r>
          <a:r>
            <a:rPr lang="ja-JP" altLang="ja-JP" sz="1300">
              <a:solidFill>
                <a:schemeClr val="dk1"/>
              </a:solidFill>
              <a:effectLst/>
              <a:latin typeface="+mn-lt"/>
              <a:ea typeface="+mn-ea"/>
              <a:cs typeface="+mn-cs"/>
            </a:rPr>
            <a:t>民間でも実施可能な部分については指定管理者制度を積極的に導入していきます。</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・普通建設事業費は住民一人当たり</a:t>
          </a:r>
          <a:r>
            <a:rPr lang="ja-JP" altLang="en-US" sz="1300" b="0" i="0" baseline="0">
              <a:solidFill>
                <a:schemeClr val="dk1"/>
              </a:solidFill>
              <a:effectLst/>
              <a:latin typeface="+mn-lt"/>
              <a:ea typeface="+mn-ea"/>
              <a:cs typeface="+mn-cs"/>
            </a:rPr>
            <a:t>２５，７８９</a:t>
          </a:r>
          <a:r>
            <a:rPr lang="ja-JP" altLang="ja-JP" sz="1300" b="0" i="0" baseline="0">
              <a:solidFill>
                <a:schemeClr val="dk1"/>
              </a:solidFill>
              <a:effectLst/>
              <a:latin typeface="+mn-lt"/>
              <a:ea typeface="+mn-ea"/>
              <a:cs typeface="+mn-cs"/>
            </a:rPr>
            <a:t>円となっており、類似団体平均</a:t>
          </a:r>
          <a:r>
            <a:rPr lang="ja-JP" altLang="en-US" sz="1300" b="0" i="0" baseline="0">
              <a:solidFill>
                <a:schemeClr val="dk1"/>
              </a:solidFill>
              <a:effectLst/>
              <a:latin typeface="+mn-lt"/>
              <a:ea typeface="+mn-ea"/>
              <a:cs typeface="+mn-cs"/>
            </a:rPr>
            <a:t>４２，５８１</a:t>
          </a:r>
          <a:r>
            <a:rPr lang="ja-JP" altLang="ja-JP" sz="1300" b="0" i="0" baseline="0">
              <a:solidFill>
                <a:schemeClr val="dk1"/>
              </a:solidFill>
              <a:effectLst/>
              <a:latin typeface="+mn-lt"/>
              <a:ea typeface="+mn-ea"/>
              <a:cs typeface="+mn-cs"/>
            </a:rPr>
            <a:t>円より下回っています。本</a:t>
          </a:r>
          <a:r>
            <a:rPr lang="ja-JP" altLang="ja-JP" sz="1300" b="0" i="0">
              <a:solidFill>
                <a:schemeClr val="dk1"/>
              </a:solidFill>
              <a:effectLst/>
              <a:latin typeface="+mn-lt"/>
              <a:ea typeface="+mn-ea"/>
              <a:cs typeface="+mn-cs"/>
            </a:rPr>
            <a:t>庁舎耐震化事業が</a:t>
          </a:r>
          <a:r>
            <a:rPr lang="ja-JP" altLang="en-US" sz="1300" b="0" i="0">
              <a:solidFill>
                <a:schemeClr val="dk1"/>
              </a:solidFill>
              <a:effectLst/>
              <a:latin typeface="+mn-lt"/>
              <a:ea typeface="+mn-ea"/>
              <a:cs typeface="+mn-cs"/>
            </a:rPr>
            <a:t>終了した</a:t>
          </a:r>
          <a:r>
            <a:rPr lang="ja-JP" altLang="ja-JP" sz="1300" b="0" i="0">
              <a:solidFill>
                <a:schemeClr val="dk1"/>
              </a:solidFill>
              <a:effectLst/>
              <a:latin typeface="+mn-lt"/>
              <a:ea typeface="+mn-ea"/>
              <a:cs typeface="+mn-cs"/>
            </a:rPr>
            <a:t>ことが主な要因です。</a:t>
          </a:r>
          <a:r>
            <a:rPr lang="ja-JP" altLang="ja-JP" sz="1300">
              <a:solidFill>
                <a:schemeClr val="dk1"/>
              </a:solidFill>
              <a:effectLst/>
              <a:latin typeface="+mn-lt"/>
              <a:ea typeface="+mn-ea"/>
              <a:cs typeface="+mn-cs"/>
            </a:rPr>
            <a:t>今後、</a:t>
          </a:r>
          <a:r>
            <a:rPr lang="ja-JP" altLang="ja-JP" sz="1300" b="0" i="0" baseline="0">
              <a:solidFill>
                <a:schemeClr val="dk1"/>
              </a:solidFill>
              <a:effectLst/>
              <a:latin typeface="+mn-lt"/>
              <a:ea typeface="+mn-ea"/>
              <a:cs typeface="+mn-cs"/>
            </a:rPr>
            <a:t>公共施設アセットマネジメント基本方針に基づき、</a:t>
          </a:r>
          <a:r>
            <a:rPr lang="ja-JP" altLang="ja-JP" sz="1300">
              <a:solidFill>
                <a:schemeClr val="dk1"/>
              </a:solidFill>
              <a:effectLst/>
              <a:latin typeface="+mn-lt"/>
              <a:ea typeface="+mn-ea"/>
              <a:cs typeface="+mn-cs"/>
            </a:rPr>
            <a:t>維持補修費や更新整備費</a:t>
          </a:r>
          <a:r>
            <a:rPr lang="ja-JP" altLang="en-US" sz="130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増加が見込まれ</a:t>
          </a:r>
          <a:r>
            <a:rPr lang="ja-JP" altLang="en-US" sz="1300" b="0" i="0" baseline="0">
              <a:solidFill>
                <a:schemeClr val="dk1"/>
              </a:solidFill>
              <a:effectLst/>
              <a:latin typeface="+mn-lt"/>
              <a:ea typeface="+mn-ea"/>
              <a:cs typeface="+mn-cs"/>
            </a:rPr>
            <a:t>ます</a:t>
          </a:r>
          <a:r>
            <a:rPr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199,718
196,815
159.82
66,634,735
61,800,799
4,754,401
39,554,087
37,519,725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86360</xdr:rowOff>
    </xdr:from>
    <xdr:to>
      <xdr:col>6</xdr:col>
      <xdr:colOff>511175</xdr:colOff>
      <xdr:row>35</xdr:row>
      <xdr:rowOff>92347</xdr:rowOff>
    </xdr:to>
    <xdr:cxnSp macro="">
      <xdr:nvCxnSpPr>
        <xdr:cNvPr id="63" name="直線コネクタ 62"/>
        <xdr:cNvCxnSpPr/>
      </xdr:nvCxnSpPr>
      <xdr:spPr>
        <a:xfrm>
          <a:off x="3797300" y="5915660"/>
          <a:ext cx="8382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77651</xdr:rowOff>
    </xdr:from>
    <xdr:to>
      <xdr:col>5</xdr:col>
      <xdr:colOff>358775</xdr:colOff>
      <xdr:row>34</xdr:row>
      <xdr:rowOff>86360</xdr:rowOff>
    </xdr:to>
    <xdr:cxnSp macro="">
      <xdr:nvCxnSpPr>
        <xdr:cNvPr id="66" name="直線コネクタ 65"/>
        <xdr:cNvCxnSpPr/>
      </xdr:nvCxnSpPr>
      <xdr:spPr>
        <a:xfrm>
          <a:off x="2908300" y="59069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77651</xdr:rowOff>
    </xdr:from>
    <xdr:to>
      <xdr:col>4</xdr:col>
      <xdr:colOff>155575</xdr:colOff>
      <xdr:row>34</xdr:row>
      <xdr:rowOff>149497</xdr:rowOff>
    </xdr:to>
    <xdr:cxnSp macro="">
      <xdr:nvCxnSpPr>
        <xdr:cNvPr id="69" name="直線コネクタ 68"/>
        <xdr:cNvCxnSpPr/>
      </xdr:nvCxnSpPr>
      <xdr:spPr>
        <a:xfrm flipV="1">
          <a:off x="2019300" y="59069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87449</xdr:rowOff>
    </xdr:from>
    <xdr:to>
      <xdr:col>2</xdr:col>
      <xdr:colOff>638175</xdr:colOff>
      <xdr:row>34</xdr:row>
      <xdr:rowOff>149497</xdr:rowOff>
    </xdr:to>
    <xdr:cxnSp macro="">
      <xdr:nvCxnSpPr>
        <xdr:cNvPr id="72" name="直線コネクタ 71"/>
        <xdr:cNvCxnSpPr/>
      </xdr:nvCxnSpPr>
      <xdr:spPr>
        <a:xfrm>
          <a:off x="1130300" y="5916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41547</xdr:rowOff>
    </xdr:from>
    <xdr:to>
      <xdr:col>6</xdr:col>
      <xdr:colOff>561975</xdr:colOff>
      <xdr:row>35</xdr:row>
      <xdr:rowOff>143147</xdr:rowOff>
    </xdr:to>
    <xdr:sp macro="" textlink="">
      <xdr:nvSpPr>
        <xdr:cNvPr id="82" name="円/楕円 81"/>
        <xdr:cNvSpPr/>
      </xdr:nvSpPr>
      <xdr:spPr>
        <a:xfrm>
          <a:off x="45847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64424</xdr:rowOff>
    </xdr:from>
    <xdr:ext cx="469744" cy="259045"/>
    <xdr:sp macro="" textlink="">
      <xdr:nvSpPr>
        <xdr:cNvPr id="83" name="議会費該当値テキスト"/>
        <xdr:cNvSpPr txBox="1"/>
      </xdr:nvSpPr>
      <xdr:spPr>
        <a:xfrm>
          <a:off x="4686300" y="589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35560</xdr:rowOff>
    </xdr:from>
    <xdr:to>
      <xdr:col>5</xdr:col>
      <xdr:colOff>409575</xdr:colOff>
      <xdr:row>34</xdr:row>
      <xdr:rowOff>137160</xdr:rowOff>
    </xdr:to>
    <xdr:sp macro="" textlink="">
      <xdr:nvSpPr>
        <xdr:cNvPr id="84" name="円/楕円 83"/>
        <xdr:cNvSpPr/>
      </xdr:nvSpPr>
      <xdr:spPr>
        <a:xfrm>
          <a:off x="3746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153687</xdr:rowOff>
    </xdr:from>
    <xdr:ext cx="469744" cy="259045"/>
    <xdr:sp macro="" textlink="">
      <xdr:nvSpPr>
        <xdr:cNvPr id="85" name="テキスト ボックス 84"/>
        <xdr:cNvSpPr txBox="1"/>
      </xdr:nvSpPr>
      <xdr:spPr>
        <a:xfrm>
          <a:off x="3562427"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26851</xdr:rowOff>
    </xdr:from>
    <xdr:to>
      <xdr:col>4</xdr:col>
      <xdr:colOff>206375</xdr:colOff>
      <xdr:row>34</xdr:row>
      <xdr:rowOff>128451</xdr:rowOff>
    </xdr:to>
    <xdr:sp macro="" textlink="">
      <xdr:nvSpPr>
        <xdr:cNvPr id="86" name="円/楕円 85"/>
        <xdr:cNvSpPr/>
      </xdr:nvSpPr>
      <xdr:spPr>
        <a:xfrm>
          <a:off x="2857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144978</xdr:rowOff>
    </xdr:from>
    <xdr:ext cx="469744" cy="259045"/>
    <xdr:sp macro="" textlink="">
      <xdr:nvSpPr>
        <xdr:cNvPr id="87" name="テキスト ボックス 86"/>
        <xdr:cNvSpPr txBox="1"/>
      </xdr:nvSpPr>
      <xdr:spPr>
        <a:xfrm>
          <a:off x="2673427"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98697</xdr:rowOff>
    </xdr:from>
    <xdr:to>
      <xdr:col>3</xdr:col>
      <xdr:colOff>3175</xdr:colOff>
      <xdr:row>35</xdr:row>
      <xdr:rowOff>28847</xdr:rowOff>
    </xdr:to>
    <xdr:sp macro="" textlink="">
      <xdr:nvSpPr>
        <xdr:cNvPr id="88" name="円/楕円 87"/>
        <xdr:cNvSpPr/>
      </xdr:nvSpPr>
      <xdr:spPr>
        <a:xfrm>
          <a:off x="1968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45374</xdr:rowOff>
    </xdr:from>
    <xdr:ext cx="469744" cy="259045"/>
    <xdr:sp macro="" textlink="">
      <xdr:nvSpPr>
        <xdr:cNvPr id="89" name="テキスト ボックス 88"/>
        <xdr:cNvSpPr txBox="1"/>
      </xdr:nvSpPr>
      <xdr:spPr>
        <a:xfrm>
          <a:off x="1784427"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36649</xdr:rowOff>
    </xdr:from>
    <xdr:to>
      <xdr:col>1</xdr:col>
      <xdr:colOff>485775</xdr:colOff>
      <xdr:row>34</xdr:row>
      <xdr:rowOff>138249</xdr:rowOff>
    </xdr:to>
    <xdr:sp macro="" textlink="">
      <xdr:nvSpPr>
        <xdr:cNvPr id="90" name="円/楕円 89"/>
        <xdr:cNvSpPr/>
      </xdr:nvSpPr>
      <xdr:spPr>
        <a:xfrm>
          <a:off x="1079500" y="5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154776</xdr:rowOff>
    </xdr:from>
    <xdr:ext cx="469744" cy="259045"/>
    <xdr:sp macro="" textlink="">
      <xdr:nvSpPr>
        <xdr:cNvPr id="91" name="テキスト ボックス 90"/>
        <xdr:cNvSpPr txBox="1"/>
      </xdr:nvSpPr>
      <xdr:spPr>
        <a:xfrm>
          <a:off x="895427" y="564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153057</xdr:rowOff>
    </xdr:from>
    <xdr:to>
      <xdr:col>6</xdr:col>
      <xdr:colOff>511175</xdr:colOff>
      <xdr:row>57</xdr:row>
      <xdr:rowOff>71544</xdr:rowOff>
    </xdr:to>
    <xdr:cxnSp macro="">
      <xdr:nvCxnSpPr>
        <xdr:cNvPr id="123" name="直線コネクタ 122"/>
        <xdr:cNvCxnSpPr/>
      </xdr:nvCxnSpPr>
      <xdr:spPr>
        <a:xfrm>
          <a:off x="3797300" y="9582807"/>
          <a:ext cx="838200" cy="2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153057</xdr:rowOff>
    </xdr:from>
    <xdr:to>
      <xdr:col>5</xdr:col>
      <xdr:colOff>358775</xdr:colOff>
      <xdr:row>56</xdr:row>
      <xdr:rowOff>51918</xdr:rowOff>
    </xdr:to>
    <xdr:cxnSp macro="">
      <xdr:nvCxnSpPr>
        <xdr:cNvPr id="126" name="直線コネクタ 125"/>
        <xdr:cNvCxnSpPr/>
      </xdr:nvCxnSpPr>
      <xdr:spPr>
        <a:xfrm flipV="1">
          <a:off x="2908300" y="9582807"/>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51918</xdr:rowOff>
    </xdr:from>
    <xdr:to>
      <xdr:col>4</xdr:col>
      <xdr:colOff>155575</xdr:colOff>
      <xdr:row>57</xdr:row>
      <xdr:rowOff>39508</xdr:rowOff>
    </xdr:to>
    <xdr:cxnSp macro="">
      <xdr:nvCxnSpPr>
        <xdr:cNvPr id="129" name="直線コネクタ 128"/>
        <xdr:cNvCxnSpPr/>
      </xdr:nvCxnSpPr>
      <xdr:spPr>
        <a:xfrm flipV="1">
          <a:off x="2019300" y="9653118"/>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40161</xdr:rowOff>
    </xdr:from>
    <xdr:to>
      <xdr:col>2</xdr:col>
      <xdr:colOff>638175</xdr:colOff>
      <xdr:row>57</xdr:row>
      <xdr:rowOff>39508</xdr:rowOff>
    </xdr:to>
    <xdr:cxnSp macro="">
      <xdr:nvCxnSpPr>
        <xdr:cNvPr id="132" name="直線コネクタ 131"/>
        <xdr:cNvCxnSpPr/>
      </xdr:nvCxnSpPr>
      <xdr:spPr>
        <a:xfrm>
          <a:off x="1130300" y="9469911"/>
          <a:ext cx="889000" cy="3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20744</xdr:rowOff>
    </xdr:from>
    <xdr:to>
      <xdr:col>6</xdr:col>
      <xdr:colOff>561975</xdr:colOff>
      <xdr:row>57</xdr:row>
      <xdr:rowOff>122344</xdr:rowOff>
    </xdr:to>
    <xdr:sp macro="" textlink="">
      <xdr:nvSpPr>
        <xdr:cNvPr id="142" name="円/楕円 141"/>
        <xdr:cNvSpPr/>
      </xdr:nvSpPr>
      <xdr:spPr>
        <a:xfrm>
          <a:off x="4584700" y="97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170621</xdr:rowOff>
    </xdr:from>
    <xdr:ext cx="534377" cy="259045"/>
    <xdr:sp macro="" textlink="">
      <xdr:nvSpPr>
        <xdr:cNvPr id="143" name="総務費該当値テキスト"/>
        <xdr:cNvSpPr txBox="1"/>
      </xdr:nvSpPr>
      <xdr:spPr>
        <a:xfrm>
          <a:off x="4686300" y="97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102257</xdr:rowOff>
    </xdr:from>
    <xdr:to>
      <xdr:col>5</xdr:col>
      <xdr:colOff>409575</xdr:colOff>
      <xdr:row>56</xdr:row>
      <xdr:rowOff>32407</xdr:rowOff>
    </xdr:to>
    <xdr:sp macro="" textlink="">
      <xdr:nvSpPr>
        <xdr:cNvPr id="144" name="円/楕円 143"/>
        <xdr:cNvSpPr/>
      </xdr:nvSpPr>
      <xdr:spPr>
        <a:xfrm>
          <a:off x="3746500" y="95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23534</xdr:rowOff>
    </xdr:from>
    <xdr:ext cx="534377" cy="259045"/>
    <xdr:sp macro="" textlink="">
      <xdr:nvSpPr>
        <xdr:cNvPr id="145" name="テキスト ボックス 144"/>
        <xdr:cNvSpPr txBox="1"/>
      </xdr:nvSpPr>
      <xdr:spPr>
        <a:xfrm>
          <a:off x="3530111" y="96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1118</xdr:rowOff>
    </xdr:from>
    <xdr:to>
      <xdr:col>4</xdr:col>
      <xdr:colOff>206375</xdr:colOff>
      <xdr:row>56</xdr:row>
      <xdr:rowOff>102718</xdr:rowOff>
    </xdr:to>
    <xdr:sp macro="" textlink="">
      <xdr:nvSpPr>
        <xdr:cNvPr id="146" name="円/楕円 145"/>
        <xdr:cNvSpPr/>
      </xdr:nvSpPr>
      <xdr:spPr>
        <a:xfrm>
          <a:off x="2857500" y="96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119245</xdr:rowOff>
    </xdr:from>
    <xdr:ext cx="534377" cy="259045"/>
    <xdr:sp macro="" textlink="">
      <xdr:nvSpPr>
        <xdr:cNvPr id="147" name="テキスト ボックス 146"/>
        <xdr:cNvSpPr txBox="1"/>
      </xdr:nvSpPr>
      <xdr:spPr>
        <a:xfrm>
          <a:off x="2641111" y="93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160158</xdr:rowOff>
    </xdr:from>
    <xdr:to>
      <xdr:col>3</xdr:col>
      <xdr:colOff>3175</xdr:colOff>
      <xdr:row>57</xdr:row>
      <xdr:rowOff>90308</xdr:rowOff>
    </xdr:to>
    <xdr:sp macro="" textlink="">
      <xdr:nvSpPr>
        <xdr:cNvPr id="148" name="円/楕円 147"/>
        <xdr:cNvSpPr/>
      </xdr:nvSpPr>
      <xdr:spPr>
        <a:xfrm>
          <a:off x="1968500" y="97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81435</xdr:rowOff>
    </xdr:from>
    <xdr:ext cx="534377" cy="259045"/>
    <xdr:sp macro="" textlink="">
      <xdr:nvSpPr>
        <xdr:cNvPr id="149" name="テキスト ボックス 148"/>
        <xdr:cNvSpPr txBox="1"/>
      </xdr:nvSpPr>
      <xdr:spPr>
        <a:xfrm>
          <a:off x="1752111" y="98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160811</xdr:rowOff>
    </xdr:from>
    <xdr:to>
      <xdr:col>1</xdr:col>
      <xdr:colOff>485775</xdr:colOff>
      <xdr:row>55</xdr:row>
      <xdr:rowOff>90961</xdr:rowOff>
    </xdr:to>
    <xdr:sp macro="" textlink="">
      <xdr:nvSpPr>
        <xdr:cNvPr id="150" name="円/楕円 149"/>
        <xdr:cNvSpPr/>
      </xdr:nvSpPr>
      <xdr:spPr>
        <a:xfrm>
          <a:off x="1079500" y="94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107488</xdr:rowOff>
    </xdr:from>
    <xdr:ext cx="534377" cy="259045"/>
    <xdr:sp macro="" textlink="">
      <xdr:nvSpPr>
        <xdr:cNvPr id="151" name="テキスト ボックス 150"/>
        <xdr:cNvSpPr txBox="1"/>
      </xdr:nvSpPr>
      <xdr:spPr>
        <a:xfrm>
          <a:off x="863111" y="91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107321</xdr:rowOff>
    </xdr:from>
    <xdr:to>
      <xdr:col>6</xdr:col>
      <xdr:colOff>511175</xdr:colOff>
      <xdr:row>76</xdr:row>
      <xdr:rowOff>167687</xdr:rowOff>
    </xdr:to>
    <xdr:cxnSp macro="">
      <xdr:nvCxnSpPr>
        <xdr:cNvPr id="183" name="直線コネクタ 182"/>
        <xdr:cNvCxnSpPr/>
      </xdr:nvCxnSpPr>
      <xdr:spPr>
        <a:xfrm flipV="1">
          <a:off x="3797300" y="13137521"/>
          <a:ext cx="8382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167687</xdr:rowOff>
    </xdr:from>
    <xdr:to>
      <xdr:col>5</xdr:col>
      <xdr:colOff>358775</xdr:colOff>
      <xdr:row>77</xdr:row>
      <xdr:rowOff>43884</xdr:rowOff>
    </xdr:to>
    <xdr:cxnSp macro="">
      <xdr:nvCxnSpPr>
        <xdr:cNvPr id="186" name="直線コネクタ 185"/>
        <xdr:cNvCxnSpPr/>
      </xdr:nvCxnSpPr>
      <xdr:spPr>
        <a:xfrm flipV="1">
          <a:off x="2908300" y="13197887"/>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43884</xdr:rowOff>
    </xdr:from>
    <xdr:to>
      <xdr:col>4</xdr:col>
      <xdr:colOff>155575</xdr:colOff>
      <xdr:row>78</xdr:row>
      <xdr:rowOff>44112</xdr:rowOff>
    </xdr:to>
    <xdr:cxnSp macro="">
      <xdr:nvCxnSpPr>
        <xdr:cNvPr id="189" name="直線コネクタ 188"/>
        <xdr:cNvCxnSpPr/>
      </xdr:nvCxnSpPr>
      <xdr:spPr>
        <a:xfrm flipV="1">
          <a:off x="2019300" y="13245534"/>
          <a:ext cx="889000" cy="1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44112</xdr:rowOff>
    </xdr:from>
    <xdr:to>
      <xdr:col>2</xdr:col>
      <xdr:colOff>638175</xdr:colOff>
      <xdr:row>78</xdr:row>
      <xdr:rowOff>68769</xdr:rowOff>
    </xdr:to>
    <xdr:cxnSp macro="">
      <xdr:nvCxnSpPr>
        <xdr:cNvPr id="192" name="直線コネクタ 191"/>
        <xdr:cNvCxnSpPr/>
      </xdr:nvCxnSpPr>
      <xdr:spPr>
        <a:xfrm flipV="1">
          <a:off x="1130300" y="13417212"/>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56521</xdr:rowOff>
    </xdr:from>
    <xdr:to>
      <xdr:col>6</xdr:col>
      <xdr:colOff>561975</xdr:colOff>
      <xdr:row>76</xdr:row>
      <xdr:rowOff>158121</xdr:rowOff>
    </xdr:to>
    <xdr:sp macro="" textlink="">
      <xdr:nvSpPr>
        <xdr:cNvPr id="202" name="円/楕円 201"/>
        <xdr:cNvSpPr/>
      </xdr:nvSpPr>
      <xdr:spPr>
        <a:xfrm>
          <a:off x="4584700" y="13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34948</xdr:rowOff>
    </xdr:from>
    <xdr:ext cx="599010" cy="259045"/>
    <xdr:sp macro="" textlink="">
      <xdr:nvSpPr>
        <xdr:cNvPr id="203" name="民生費該当値テキスト"/>
        <xdr:cNvSpPr txBox="1"/>
      </xdr:nvSpPr>
      <xdr:spPr>
        <a:xfrm>
          <a:off x="4686300" y="1306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116887</xdr:rowOff>
    </xdr:from>
    <xdr:to>
      <xdr:col>5</xdr:col>
      <xdr:colOff>409575</xdr:colOff>
      <xdr:row>77</xdr:row>
      <xdr:rowOff>47037</xdr:rowOff>
    </xdr:to>
    <xdr:sp macro="" textlink="">
      <xdr:nvSpPr>
        <xdr:cNvPr id="204" name="円/楕円 203"/>
        <xdr:cNvSpPr/>
      </xdr:nvSpPr>
      <xdr:spPr>
        <a:xfrm>
          <a:off x="3746500" y="1314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38164</xdr:rowOff>
    </xdr:from>
    <xdr:ext cx="599010" cy="259045"/>
    <xdr:sp macro="" textlink="">
      <xdr:nvSpPr>
        <xdr:cNvPr id="205" name="テキスト ボックス 204"/>
        <xdr:cNvSpPr txBox="1"/>
      </xdr:nvSpPr>
      <xdr:spPr>
        <a:xfrm>
          <a:off x="3497794" y="1323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164534</xdr:rowOff>
    </xdr:from>
    <xdr:to>
      <xdr:col>4</xdr:col>
      <xdr:colOff>206375</xdr:colOff>
      <xdr:row>77</xdr:row>
      <xdr:rowOff>94684</xdr:rowOff>
    </xdr:to>
    <xdr:sp macro="" textlink="">
      <xdr:nvSpPr>
        <xdr:cNvPr id="206" name="円/楕円 205"/>
        <xdr:cNvSpPr/>
      </xdr:nvSpPr>
      <xdr:spPr>
        <a:xfrm>
          <a:off x="2857500" y="131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85811</xdr:rowOff>
    </xdr:from>
    <xdr:ext cx="599010" cy="259045"/>
    <xdr:sp macro="" textlink="">
      <xdr:nvSpPr>
        <xdr:cNvPr id="207" name="テキスト ボックス 206"/>
        <xdr:cNvSpPr txBox="1"/>
      </xdr:nvSpPr>
      <xdr:spPr>
        <a:xfrm>
          <a:off x="2608794" y="1328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164762</xdr:rowOff>
    </xdr:from>
    <xdr:to>
      <xdr:col>3</xdr:col>
      <xdr:colOff>3175</xdr:colOff>
      <xdr:row>78</xdr:row>
      <xdr:rowOff>94912</xdr:rowOff>
    </xdr:to>
    <xdr:sp macro="" textlink="">
      <xdr:nvSpPr>
        <xdr:cNvPr id="208" name="円/楕円 207"/>
        <xdr:cNvSpPr/>
      </xdr:nvSpPr>
      <xdr:spPr>
        <a:xfrm>
          <a:off x="1968500" y="133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86039</xdr:rowOff>
    </xdr:from>
    <xdr:ext cx="599010" cy="259045"/>
    <xdr:sp macro="" textlink="">
      <xdr:nvSpPr>
        <xdr:cNvPr id="209" name="テキスト ボックス 208"/>
        <xdr:cNvSpPr txBox="1"/>
      </xdr:nvSpPr>
      <xdr:spPr>
        <a:xfrm>
          <a:off x="1719794" y="1345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17969</xdr:rowOff>
    </xdr:from>
    <xdr:to>
      <xdr:col>1</xdr:col>
      <xdr:colOff>485775</xdr:colOff>
      <xdr:row>78</xdr:row>
      <xdr:rowOff>119569</xdr:rowOff>
    </xdr:to>
    <xdr:sp macro="" textlink="">
      <xdr:nvSpPr>
        <xdr:cNvPr id="210" name="円/楕円 209"/>
        <xdr:cNvSpPr/>
      </xdr:nvSpPr>
      <xdr:spPr>
        <a:xfrm>
          <a:off x="1079500" y="133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110696</xdr:rowOff>
    </xdr:from>
    <xdr:ext cx="599010" cy="259045"/>
    <xdr:sp macro="" textlink="">
      <xdr:nvSpPr>
        <xdr:cNvPr id="211" name="テキスト ボックス 210"/>
        <xdr:cNvSpPr txBox="1"/>
      </xdr:nvSpPr>
      <xdr:spPr>
        <a:xfrm>
          <a:off x="830794" y="1348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152981</xdr:rowOff>
    </xdr:from>
    <xdr:to>
      <xdr:col>6</xdr:col>
      <xdr:colOff>511175</xdr:colOff>
      <xdr:row>97</xdr:row>
      <xdr:rowOff>156434</xdr:rowOff>
    </xdr:to>
    <xdr:cxnSp macro="">
      <xdr:nvCxnSpPr>
        <xdr:cNvPr id="239" name="直線コネクタ 238"/>
        <xdr:cNvCxnSpPr/>
      </xdr:nvCxnSpPr>
      <xdr:spPr>
        <a:xfrm flipV="1">
          <a:off x="3797300" y="16783631"/>
          <a:ext cx="8382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40"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156434</xdr:rowOff>
    </xdr:from>
    <xdr:to>
      <xdr:col>5</xdr:col>
      <xdr:colOff>358775</xdr:colOff>
      <xdr:row>97</xdr:row>
      <xdr:rowOff>171179</xdr:rowOff>
    </xdr:to>
    <xdr:cxnSp macro="">
      <xdr:nvCxnSpPr>
        <xdr:cNvPr id="242" name="直線コネクタ 241"/>
        <xdr:cNvCxnSpPr/>
      </xdr:nvCxnSpPr>
      <xdr:spPr>
        <a:xfrm flipV="1">
          <a:off x="2908300" y="1678708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171179</xdr:rowOff>
    </xdr:from>
    <xdr:to>
      <xdr:col>4</xdr:col>
      <xdr:colOff>155575</xdr:colOff>
      <xdr:row>98</xdr:row>
      <xdr:rowOff>44236</xdr:rowOff>
    </xdr:to>
    <xdr:cxnSp macro="">
      <xdr:nvCxnSpPr>
        <xdr:cNvPr id="245" name="直線コネクタ 244"/>
        <xdr:cNvCxnSpPr/>
      </xdr:nvCxnSpPr>
      <xdr:spPr>
        <a:xfrm flipV="1">
          <a:off x="2019300" y="16801829"/>
          <a:ext cx="889000" cy="4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39460</xdr:rowOff>
    </xdr:from>
    <xdr:to>
      <xdr:col>2</xdr:col>
      <xdr:colOff>638175</xdr:colOff>
      <xdr:row>98</xdr:row>
      <xdr:rowOff>44236</xdr:rowOff>
    </xdr:to>
    <xdr:cxnSp macro="">
      <xdr:nvCxnSpPr>
        <xdr:cNvPr id="248" name="直線コネクタ 247"/>
        <xdr:cNvCxnSpPr/>
      </xdr:nvCxnSpPr>
      <xdr:spPr>
        <a:xfrm>
          <a:off x="1130300" y="16841560"/>
          <a:ext cx="8890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102181</xdr:rowOff>
    </xdr:from>
    <xdr:to>
      <xdr:col>6</xdr:col>
      <xdr:colOff>561975</xdr:colOff>
      <xdr:row>98</xdr:row>
      <xdr:rowOff>32331</xdr:rowOff>
    </xdr:to>
    <xdr:sp macro="" textlink="">
      <xdr:nvSpPr>
        <xdr:cNvPr id="258" name="円/楕円 257"/>
        <xdr:cNvSpPr/>
      </xdr:nvSpPr>
      <xdr:spPr>
        <a:xfrm>
          <a:off x="4584700" y="167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80608</xdr:rowOff>
    </xdr:from>
    <xdr:ext cx="534377" cy="259045"/>
    <xdr:sp macro="" textlink="">
      <xdr:nvSpPr>
        <xdr:cNvPr id="259" name="衛生費該当値テキスト"/>
        <xdr:cNvSpPr txBox="1"/>
      </xdr:nvSpPr>
      <xdr:spPr>
        <a:xfrm>
          <a:off x="4686300" y="167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105634</xdr:rowOff>
    </xdr:from>
    <xdr:to>
      <xdr:col>5</xdr:col>
      <xdr:colOff>409575</xdr:colOff>
      <xdr:row>98</xdr:row>
      <xdr:rowOff>35784</xdr:rowOff>
    </xdr:to>
    <xdr:sp macro="" textlink="">
      <xdr:nvSpPr>
        <xdr:cNvPr id="260" name="円/楕円 259"/>
        <xdr:cNvSpPr/>
      </xdr:nvSpPr>
      <xdr:spPr>
        <a:xfrm>
          <a:off x="3746500" y="167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26911</xdr:rowOff>
    </xdr:from>
    <xdr:ext cx="534377" cy="259045"/>
    <xdr:sp macro="" textlink="">
      <xdr:nvSpPr>
        <xdr:cNvPr id="261" name="テキスト ボックス 260"/>
        <xdr:cNvSpPr txBox="1"/>
      </xdr:nvSpPr>
      <xdr:spPr>
        <a:xfrm>
          <a:off x="3530111" y="168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120379</xdr:rowOff>
    </xdr:from>
    <xdr:to>
      <xdr:col>4</xdr:col>
      <xdr:colOff>206375</xdr:colOff>
      <xdr:row>98</xdr:row>
      <xdr:rowOff>50529</xdr:rowOff>
    </xdr:to>
    <xdr:sp macro="" textlink="">
      <xdr:nvSpPr>
        <xdr:cNvPr id="262" name="円/楕円 261"/>
        <xdr:cNvSpPr/>
      </xdr:nvSpPr>
      <xdr:spPr>
        <a:xfrm>
          <a:off x="2857500" y="167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41656</xdr:rowOff>
    </xdr:from>
    <xdr:ext cx="534377" cy="259045"/>
    <xdr:sp macro="" textlink="">
      <xdr:nvSpPr>
        <xdr:cNvPr id="263" name="テキスト ボックス 262"/>
        <xdr:cNvSpPr txBox="1"/>
      </xdr:nvSpPr>
      <xdr:spPr>
        <a:xfrm>
          <a:off x="2641111" y="168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164886</xdr:rowOff>
    </xdr:from>
    <xdr:to>
      <xdr:col>3</xdr:col>
      <xdr:colOff>3175</xdr:colOff>
      <xdr:row>98</xdr:row>
      <xdr:rowOff>95036</xdr:rowOff>
    </xdr:to>
    <xdr:sp macro="" textlink="">
      <xdr:nvSpPr>
        <xdr:cNvPr id="264" name="円/楕円 263"/>
        <xdr:cNvSpPr/>
      </xdr:nvSpPr>
      <xdr:spPr>
        <a:xfrm>
          <a:off x="1968500" y="167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86163</xdr:rowOff>
    </xdr:from>
    <xdr:ext cx="534377" cy="259045"/>
    <xdr:sp macro="" textlink="">
      <xdr:nvSpPr>
        <xdr:cNvPr id="265" name="テキスト ボックス 264"/>
        <xdr:cNvSpPr txBox="1"/>
      </xdr:nvSpPr>
      <xdr:spPr>
        <a:xfrm>
          <a:off x="1752111" y="168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160110</xdr:rowOff>
    </xdr:from>
    <xdr:to>
      <xdr:col>1</xdr:col>
      <xdr:colOff>485775</xdr:colOff>
      <xdr:row>98</xdr:row>
      <xdr:rowOff>90260</xdr:rowOff>
    </xdr:to>
    <xdr:sp macro="" textlink="">
      <xdr:nvSpPr>
        <xdr:cNvPr id="266" name="円/楕円 265"/>
        <xdr:cNvSpPr/>
      </xdr:nvSpPr>
      <xdr:spPr>
        <a:xfrm>
          <a:off x="1079500" y="167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81387</xdr:rowOff>
    </xdr:from>
    <xdr:ext cx="534377" cy="259045"/>
    <xdr:sp macro="" textlink="">
      <xdr:nvSpPr>
        <xdr:cNvPr id="267" name="テキスト ボックス 266"/>
        <xdr:cNvSpPr txBox="1"/>
      </xdr:nvSpPr>
      <xdr:spPr>
        <a:xfrm>
          <a:off x="863111" y="168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126746</xdr:rowOff>
    </xdr:from>
    <xdr:to>
      <xdr:col>15</xdr:col>
      <xdr:colOff>180975</xdr:colOff>
      <xdr:row>38</xdr:row>
      <xdr:rowOff>128270</xdr:rowOff>
    </xdr:to>
    <xdr:cxnSp macro="">
      <xdr:nvCxnSpPr>
        <xdr:cNvPr id="296" name="直線コネクタ 295"/>
        <xdr:cNvCxnSpPr/>
      </xdr:nvCxnSpPr>
      <xdr:spPr>
        <a:xfrm>
          <a:off x="9639300" y="66418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7"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126746</xdr:rowOff>
    </xdr:from>
    <xdr:to>
      <xdr:col>14</xdr:col>
      <xdr:colOff>28575</xdr:colOff>
      <xdr:row>38</xdr:row>
      <xdr:rowOff>128270</xdr:rowOff>
    </xdr:to>
    <xdr:cxnSp macro="">
      <xdr:nvCxnSpPr>
        <xdr:cNvPr id="299" name="直線コネクタ 298"/>
        <xdr:cNvCxnSpPr/>
      </xdr:nvCxnSpPr>
      <xdr:spPr>
        <a:xfrm flipV="1">
          <a:off x="8750300" y="66418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301" name="テキスト ボックス 300"/>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127889</xdr:rowOff>
    </xdr:from>
    <xdr:to>
      <xdr:col>12</xdr:col>
      <xdr:colOff>511175</xdr:colOff>
      <xdr:row>38</xdr:row>
      <xdr:rowOff>128270</xdr:rowOff>
    </xdr:to>
    <xdr:cxnSp macro="">
      <xdr:nvCxnSpPr>
        <xdr:cNvPr id="302" name="直線コネクタ 301"/>
        <xdr:cNvCxnSpPr/>
      </xdr:nvCxnSpPr>
      <xdr:spPr>
        <a:xfrm>
          <a:off x="7861300" y="66429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4" name="テキスト ボックス 303"/>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123317</xdr:rowOff>
    </xdr:from>
    <xdr:to>
      <xdr:col>11</xdr:col>
      <xdr:colOff>307975</xdr:colOff>
      <xdr:row>38</xdr:row>
      <xdr:rowOff>127889</xdr:rowOff>
    </xdr:to>
    <xdr:cxnSp macro="">
      <xdr:nvCxnSpPr>
        <xdr:cNvPr id="305" name="直線コネクタ 304"/>
        <xdr:cNvCxnSpPr/>
      </xdr:nvCxnSpPr>
      <xdr:spPr>
        <a:xfrm>
          <a:off x="6972300" y="66384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7" name="テキスト ボックス 306"/>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9" name="テキスト ボックス 308"/>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77470</xdr:rowOff>
    </xdr:from>
    <xdr:to>
      <xdr:col>15</xdr:col>
      <xdr:colOff>231775</xdr:colOff>
      <xdr:row>39</xdr:row>
      <xdr:rowOff>7620</xdr:rowOff>
    </xdr:to>
    <xdr:sp macro="" textlink="">
      <xdr:nvSpPr>
        <xdr:cNvPr id="315" name="円/楕円 314"/>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163847</xdr:rowOff>
    </xdr:from>
    <xdr:ext cx="378565" cy="259045"/>
    <xdr:sp macro="" textlink="">
      <xdr:nvSpPr>
        <xdr:cNvPr id="316" name="労働費該当値テキスト"/>
        <xdr:cNvSpPr txBox="1"/>
      </xdr:nvSpPr>
      <xdr:spPr>
        <a:xfrm>
          <a:off x="10528300" y="650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75946</xdr:rowOff>
    </xdr:from>
    <xdr:to>
      <xdr:col>14</xdr:col>
      <xdr:colOff>79375</xdr:colOff>
      <xdr:row>39</xdr:row>
      <xdr:rowOff>6096</xdr:rowOff>
    </xdr:to>
    <xdr:sp macro="" textlink="">
      <xdr:nvSpPr>
        <xdr:cNvPr id="317" name="円/楕円 316"/>
        <xdr:cNvSpPr/>
      </xdr:nvSpPr>
      <xdr:spPr>
        <a:xfrm>
          <a:off x="9588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168673</xdr:rowOff>
    </xdr:from>
    <xdr:ext cx="378565" cy="259045"/>
    <xdr:sp macro="" textlink="">
      <xdr:nvSpPr>
        <xdr:cNvPr id="318" name="テキスト ボックス 317"/>
        <xdr:cNvSpPr txBox="1"/>
      </xdr:nvSpPr>
      <xdr:spPr>
        <a:xfrm>
          <a:off x="9450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77470</xdr:rowOff>
    </xdr:from>
    <xdr:to>
      <xdr:col>12</xdr:col>
      <xdr:colOff>561975</xdr:colOff>
      <xdr:row>39</xdr:row>
      <xdr:rowOff>7620</xdr:rowOff>
    </xdr:to>
    <xdr:sp macro="" textlink="">
      <xdr:nvSpPr>
        <xdr:cNvPr id="319" name="円/楕円 318"/>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170197</xdr:rowOff>
    </xdr:from>
    <xdr:ext cx="378565" cy="259045"/>
    <xdr:sp macro="" textlink="">
      <xdr:nvSpPr>
        <xdr:cNvPr id="320" name="テキスト ボックス 319"/>
        <xdr:cNvSpPr txBox="1"/>
      </xdr:nvSpPr>
      <xdr:spPr>
        <a:xfrm>
          <a:off x="8561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77089</xdr:rowOff>
    </xdr:from>
    <xdr:to>
      <xdr:col>11</xdr:col>
      <xdr:colOff>358775</xdr:colOff>
      <xdr:row>39</xdr:row>
      <xdr:rowOff>7239</xdr:rowOff>
    </xdr:to>
    <xdr:sp macro="" textlink="">
      <xdr:nvSpPr>
        <xdr:cNvPr id="321" name="円/楕円 320"/>
        <xdr:cNvSpPr/>
      </xdr:nvSpPr>
      <xdr:spPr>
        <a:xfrm>
          <a:off x="7810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169816</xdr:rowOff>
    </xdr:from>
    <xdr:ext cx="378565" cy="259045"/>
    <xdr:sp macro="" textlink="">
      <xdr:nvSpPr>
        <xdr:cNvPr id="322" name="テキスト ボックス 321"/>
        <xdr:cNvSpPr txBox="1"/>
      </xdr:nvSpPr>
      <xdr:spPr>
        <a:xfrm>
          <a:off x="7672017" y="66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72517</xdr:rowOff>
    </xdr:from>
    <xdr:to>
      <xdr:col>10</xdr:col>
      <xdr:colOff>155575</xdr:colOff>
      <xdr:row>39</xdr:row>
      <xdr:rowOff>2667</xdr:rowOff>
    </xdr:to>
    <xdr:sp macro="" textlink="">
      <xdr:nvSpPr>
        <xdr:cNvPr id="323" name="円/楕円 322"/>
        <xdr:cNvSpPr/>
      </xdr:nvSpPr>
      <xdr:spPr>
        <a:xfrm>
          <a:off x="6921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165244</xdr:rowOff>
    </xdr:from>
    <xdr:ext cx="378565" cy="259045"/>
    <xdr:sp macro="" textlink="">
      <xdr:nvSpPr>
        <xdr:cNvPr id="324" name="テキスト ボックス 323"/>
        <xdr:cNvSpPr txBox="1"/>
      </xdr:nvSpPr>
      <xdr:spPr>
        <a:xfrm>
          <a:off x="6783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161234</xdr:rowOff>
    </xdr:from>
    <xdr:to>
      <xdr:col>15</xdr:col>
      <xdr:colOff>180975</xdr:colOff>
      <xdr:row>57</xdr:row>
      <xdr:rowOff>77064</xdr:rowOff>
    </xdr:to>
    <xdr:cxnSp macro="">
      <xdr:nvCxnSpPr>
        <xdr:cNvPr id="351" name="直線コネクタ 350"/>
        <xdr:cNvCxnSpPr/>
      </xdr:nvCxnSpPr>
      <xdr:spPr>
        <a:xfrm>
          <a:off x="9639300" y="9762434"/>
          <a:ext cx="8382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157531</xdr:rowOff>
    </xdr:from>
    <xdr:to>
      <xdr:col>14</xdr:col>
      <xdr:colOff>28575</xdr:colOff>
      <xdr:row>56</xdr:row>
      <xdr:rowOff>161234</xdr:rowOff>
    </xdr:to>
    <xdr:cxnSp macro="">
      <xdr:nvCxnSpPr>
        <xdr:cNvPr id="354" name="直線コネクタ 353"/>
        <xdr:cNvCxnSpPr/>
      </xdr:nvCxnSpPr>
      <xdr:spPr>
        <a:xfrm>
          <a:off x="8750300" y="975873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6" name="テキスト ボックス 355"/>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157531</xdr:rowOff>
    </xdr:from>
    <xdr:to>
      <xdr:col>12</xdr:col>
      <xdr:colOff>511175</xdr:colOff>
      <xdr:row>57</xdr:row>
      <xdr:rowOff>67828</xdr:rowOff>
    </xdr:to>
    <xdr:cxnSp macro="">
      <xdr:nvCxnSpPr>
        <xdr:cNvPr id="357" name="直線コネクタ 356"/>
        <xdr:cNvCxnSpPr/>
      </xdr:nvCxnSpPr>
      <xdr:spPr>
        <a:xfrm flipV="1">
          <a:off x="7861300" y="9758731"/>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67828</xdr:rowOff>
    </xdr:from>
    <xdr:to>
      <xdr:col>11</xdr:col>
      <xdr:colOff>307975</xdr:colOff>
      <xdr:row>57</xdr:row>
      <xdr:rowOff>73086</xdr:rowOff>
    </xdr:to>
    <xdr:cxnSp macro="">
      <xdr:nvCxnSpPr>
        <xdr:cNvPr id="360" name="直線コネクタ 359"/>
        <xdr:cNvCxnSpPr/>
      </xdr:nvCxnSpPr>
      <xdr:spPr>
        <a:xfrm flipV="1">
          <a:off x="6972300" y="984047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2" name="テキスト ボックス 361"/>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4" name="テキスト ボックス 363"/>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26264</xdr:rowOff>
    </xdr:from>
    <xdr:to>
      <xdr:col>15</xdr:col>
      <xdr:colOff>231775</xdr:colOff>
      <xdr:row>57</xdr:row>
      <xdr:rowOff>127864</xdr:rowOff>
    </xdr:to>
    <xdr:sp macro="" textlink="">
      <xdr:nvSpPr>
        <xdr:cNvPr id="370" name="円/楕円 369"/>
        <xdr:cNvSpPr/>
      </xdr:nvSpPr>
      <xdr:spPr>
        <a:xfrm>
          <a:off x="104267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4691</xdr:rowOff>
    </xdr:from>
    <xdr:ext cx="469744" cy="259045"/>
    <xdr:sp macro="" textlink="">
      <xdr:nvSpPr>
        <xdr:cNvPr id="371" name="農林水産業費該当値テキスト"/>
        <xdr:cNvSpPr txBox="1"/>
      </xdr:nvSpPr>
      <xdr:spPr>
        <a:xfrm>
          <a:off x="10528300" y="977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110434</xdr:rowOff>
    </xdr:from>
    <xdr:to>
      <xdr:col>14</xdr:col>
      <xdr:colOff>79375</xdr:colOff>
      <xdr:row>57</xdr:row>
      <xdr:rowOff>40584</xdr:rowOff>
    </xdr:to>
    <xdr:sp macro="" textlink="">
      <xdr:nvSpPr>
        <xdr:cNvPr id="372" name="円/楕円 371"/>
        <xdr:cNvSpPr/>
      </xdr:nvSpPr>
      <xdr:spPr>
        <a:xfrm>
          <a:off x="9588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57111</xdr:rowOff>
    </xdr:from>
    <xdr:ext cx="469744" cy="259045"/>
    <xdr:sp macro="" textlink="">
      <xdr:nvSpPr>
        <xdr:cNvPr id="373" name="テキスト ボックス 372"/>
        <xdr:cNvSpPr txBox="1"/>
      </xdr:nvSpPr>
      <xdr:spPr>
        <a:xfrm>
          <a:off x="9404427" y="94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106731</xdr:rowOff>
    </xdr:from>
    <xdr:to>
      <xdr:col>12</xdr:col>
      <xdr:colOff>561975</xdr:colOff>
      <xdr:row>57</xdr:row>
      <xdr:rowOff>36881</xdr:rowOff>
    </xdr:to>
    <xdr:sp macro="" textlink="">
      <xdr:nvSpPr>
        <xdr:cNvPr id="374" name="円/楕円 373"/>
        <xdr:cNvSpPr/>
      </xdr:nvSpPr>
      <xdr:spPr>
        <a:xfrm>
          <a:off x="8699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53408</xdr:rowOff>
    </xdr:from>
    <xdr:ext cx="469744" cy="259045"/>
    <xdr:sp macro="" textlink="">
      <xdr:nvSpPr>
        <xdr:cNvPr id="375" name="テキスト ボックス 374"/>
        <xdr:cNvSpPr txBox="1"/>
      </xdr:nvSpPr>
      <xdr:spPr>
        <a:xfrm>
          <a:off x="8515427"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17028</xdr:rowOff>
    </xdr:from>
    <xdr:to>
      <xdr:col>11</xdr:col>
      <xdr:colOff>358775</xdr:colOff>
      <xdr:row>57</xdr:row>
      <xdr:rowOff>118628</xdr:rowOff>
    </xdr:to>
    <xdr:sp macro="" textlink="">
      <xdr:nvSpPr>
        <xdr:cNvPr id="376" name="円/楕円 375"/>
        <xdr:cNvSpPr/>
      </xdr:nvSpPr>
      <xdr:spPr>
        <a:xfrm>
          <a:off x="7810500" y="97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135155</xdr:rowOff>
    </xdr:from>
    <xdr:ext cx="469744" cy="259045"/>
    <xdr:sp macro="" textlink="">
      <xdr:nvSpPr>
        <xdr:cNvPr id="377" name="テキスト ボックス 376"/>
        <xdr:cNvSpPr txBox="1"/>
      </xdr:nvSpPr>
      <xdr:spPr>
        <a:xfrm>
          <a:off x="7626427" y="95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22286</xdr:rowOff>
    </xdr:from>
    <xdr:to>
      <xdr:col>10</xdr:col>
      <xdr:colOff>155575</xdr:colOff>
      <xdr:row>57</xdr:row>
      <xdr:rowOff>123886</xdr:rowOff>
    </xdr:to>
    <xdr:sp macro="" textlink="">
      <xdr:nvSpPr>
        <xdr:cNvPr id="378" name="円/楕円 377"/>
        <xdr:cNvSpPr/>
      </xdr:nvSpPr>
      <xdr:spPr>
        <a:xfrm>
          <a:off x="6921500" y="97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140413</xdr:rowOff>
    </xdr:from>
    <xdr:ext cx="469744" cy="259045"/>
    <xdr:sp macro="" textlink="">
      <xdr:nvSpPr>
        <xdr:cNvPr id="379" name="テキスト ボックス 378"/>
        <xdr:cNvSpPr txBox="1"/>
      </xdr:nvSpPr>
      <xdr:spPr>
        <a:xfrm>
          <a:off x="6737427" y="95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42126</xdr:rowOff>
    </xdr:from>
    <xdr:to>
      <xdr:col>15</xdr:col>
      <xdr:colOff>180975</xdr:colOff>
      <xdr:row>78</xdr:row>
      <xdr:rowOff>72434</xdr:rowOff>
    </xdr:to>
    <xdr:cxnSp macro="">
      <xdr:nvCxnSpPr>
        <xdr:cNvPr id="408" name="直線コネクタ 407"/>
        <xdr:cNvCxnSpPr/>
      </xdr:nvCxnSpPr>
      <xdr:spPr>
        <a:xfrm>
          <a:off x="9639300" y="13415226"/>
          <a:ext cx="8382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42126</xdr:rowOff>
    </xdr:from>
    <xdr:to>
      <xdr:col>14</xdr:col>
      <xdr:colOff>28575</xdr:colOff>
      <xdr:row>78</xdr:row>
      <xdr:rowOff>87464</xdr:rowOff>
    </xdr:to>
    <xdr:cxnSp macro="">
      <xdr:nvCxnSpPr>
        <xdr:cNvPr id="411" name="直線コネクタ 410"/>
        <xdr:cNvCxnSpPr/>
      </xdr:nvCxnSpPr>
      <xdr:spPr>
        <a:xfrm flipV="1">
          <a:off x="8750300" y="13415226"/>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87464</xdr:rowOff>
    </xdr:from>
    <xdr:to>
      <xdr:col>12</xdr:col>
      <xdr:colOff>511175</xdr:colOff>
      <xdr:row>78</xdr:row>
      <xdr:rowOff>89942</xdr:rowOff>
    </xdr:to>
    <xdr:cxnSp macro="">
      <xdr:nvCxnSpPr>
        <xdr:cNvPr id="414" name="直線コネクタ 413"/>
        <xdr:cNvCxnSpPr/>
      </xdr:nvCxnSpPr>
      <xdr:spPr>
        <a:xfrm flipV="1">
          <a:off x="7861300" y="1346056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88779</xdr:rowOff>
    </xdr:from>
    <xdr:to>
      <xdr:col>11</xdr:col>
      <xdr:colOff>307975</xdr:colOff>
      <xdr:row>78</xdr:row>
      <xdr:rowOff>89942</xdr:rowOff>
    </xdr:to>
    <xdr:cxnSp macro="">
      <xdr:nvCxnSpPr>
        <xdr:cNvPr id="417" name="直線コネクタ 416"/>
        <xdr:cNvCxnSpPr/>
      </xdr:nvCxnSpPr>
      <xdr:spPr>
        <a:xfrm>
          <a:off x="6972300" y="13461879"/>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21634</xdr:rowOff>
    </xdr:from>
    <xdr:to>
      <xdr:col>15</xdr:col>
      <xdr:colOff>231775</xdr:colOff>
      <xdr:row>78</xdr:row>
      <xdr:rowOff>123234</xdr:rowOff>
    </xdr:to>
    <xdr:sp macro="" textlink="">
      <xdr:nvSpPr>
        <xdr:cNvPr id="427" name="円/楕円 426"/>
        <xdr:cNvSpPr/>
      </xdr:nvSpPr>
      <xdr:spPr>
        <a:xfrm>
          <a:off x="10426700" y="133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xdr:rowOff>
    </xdr:from>
    <xdr:ext cx="469744" cy="259045"/>
    <xdr:sp macro="" textlink="">
      <xdr:nvSpPr>
        <xdr:cNvPr id="428" name="商工費該当値テキスト"/>
        <xdr:cNvSpPr txBox="1"/>
      </xdr:nvSpPr>
      <xdr:spPr>
        <a:xfrm>
          <a:off x="10528300" y="133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162776</xdr:rowOff>
    </xdr:from>
    <xdr:to>
      <xdr:col>14</xdr:col>
      <xdr:colOff>79375</xdr:colOff>
      <xdr:row>78</xdr:row>
      <xdr:rowOff>92926</xdr:rowOff>
    </xdr:to>
    <xdr:sp macro="" textlink="">
      <xdr:nvSpPr>
        <xdr:cNvPr id="429" name="円/楕円 428"/>
        <xdr:cNvSpPr/>
      </xdr:nvSpPr>
      <xdr:spPr>
        <a:xfrm>
          <a:off x="9588500" y="133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84053</xdr:rowOff>
    </xdr:from>
    <xdr:ext cx="469744" cy="259045"/>
    <xdr:sp macro="" textlink="">
      <xdr:nvSpPr>
        <xdr:cNvPr id="430" name="テキスト ボックス 429"/>
        <xdr:cNvSpPr txBox="1"/>
      </xdr:nvSpPr>
      <xdr:spPr>
        <a:xfrm>
          <a:off x="9404427" y="134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36664</xdr:rowOff>
    </xdr:from>
    <xdr:to>
      <xdr:col>12</xdr:col>
      <xdr:colOff>561975</xdr:colOff>
      <xdr:row>78</xdr:row>
      <xdr:rowOff>138264</xdr:rowOff>
    </xdr:to>
    <xdr:sp macro="" textlink="">
      <xdr:nvSpPr>
        <xdr:cNvPr id="431" name="円/楕円 430"/>
        <xdr:cNvSpPr/>
      </xdr:nvSpPr>
      <xdr:spPr>
        <a:xfrm>
          <a:off x="86995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129391</xdr:rowOff>
    </xdr:from>
    <xdr:ext cx="469744" cy="259045"/>
    <xdr:sp macro="" textlink="">
      <xdr:nvSpPr>
        <xdr:cNvPr id="432" name="テキスト ボックス 431"/>
        <xdr:cNvSpPr txBox="1"/>
      </xdr:nvSpPr>
      <xdr:spPr>
        <a:xfrm>
          <a:off x="8515427" y="135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39142</xdr:rowOff>
    </xdr:from>
    <xdr:to>
      <xdr:col>11</xdr:col>
      <xdr:colOff>358775</xdr:colOff>
      <xdr:row>78</xdr:row>
      <xdr:rowOff>140742</xdr:rowOff>
    </xdr:to>
    <xdr:sp macro="" textlink="">
      <xdr:nvSpPr>
        <xdr:cNvPr id="433" name="円/楕円 432"/>
        <xdr:cNvSpPr/>
      </xdr:nvSpPr>
      <xdr:spPr>
        <a:xfrm>
          <a:off x="7810500" y="13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131869</xdr:rowOff>
    </xdr:from>
    <xdr:ext cx="469744" cy="259045"/>
    <xdr:sp macro="" textlink="">
      <xdr:nvSpPr>
        <xdr:cNvPr id="434" name="テキスト ボックス 433"/>
        <xdr:cNvSpPr txBox="1"/>
      </xdr:nvSpPr>
      <xdr:spPr>
        <a:xfrm>
          <a:off x="7626427" y="135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37979</xdr:rowOff>
    </xdr:from>
    <xdr:to>
      <xdr:col>10</xdr:col>
      <xdr:colOff>155575</xdr:colOff>
      <xdr:row>78</xdr:row>
      <xdr:rowOff>139579</xdr:rowOff>
    </xdr:to>
    <xdr:sp macro="" textlink="">
      <xdr:nvSpPr>
        <xdr:cNvPr id="435" name="円/楕円 434"/>
        <xdr:cNvSpPr/>
      </xdr:nvSpPr>
      <xdr:spPr>
        <a:xfrm>
          <a:off x="6921500" y="134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130706</xdr:rowOff>
    </xdr:from>
    <xdr:ext cx="469744" cy="259045"/>
    <xdr:sp macro="" textlink="">
      <xdr:nvSpPr>
        <xdr:cNvPr id="436" name="テキスト ボックス 435"/>
        <xdr:cNvSpPr txBox="1"/>
      </xdr:nvSpPr>
      <xdr:spPr>
        <a:xfrm>
          <a:off x="6737427" y="13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116154</xdr:rowOff>
    </xdr:from>
    <xdr:to>
      <xdr:col>15</xdr:col>
      <xdr:colOff>180975</xdr:colOff>
      <xdr:row>97</xdr:row>
      <xdr:rowOff>137358</xdr:rowOff>
    </xdr:to>
    <xdr:cxnSp macro="">
      <xdr:nvCxnSpPr>
        <xdr:cNvPr id="466" name="直線コネクタ 465"/>
        <xdr:cNvCxnSpPr/>
      </xdr:nvCxnSpPr>
      <xdr:spPr>
        <a:xfrm flipV="1">
          <a:off x="9639300" y="16746804"/>
          <a:ext cx="8382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137358</xdr:rowOff>
    </xdr:from>
    <xdr:to>
      <xdr:col>14</xdr:col>
      <xdr:colOff>28575</xdr:colOff>
      <xdr:row>97</xdr:row>
      <xdr:rowOff>139472</xdr:rowOff>
    </xdr:to>
    <xdr:cxnSp macro="">
      <xdr:nvCxnSpPr>
        <xdr:cNvPr id="469" name="直線コネクタ 468"/>
        <xdr:cNvCxnSpPr/>
      </xdr:nvCxnSpPr>
      <xdr:spPr>
        <a:xfrm flipV="1">
          <a:off x="8750300" y="1676800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85046</xdr:rowOff>
    </xdr:from>
    <xdr:to>
      <xdr:col>12</xdr:col>
      <xdr:colOff>511175</xdr:colOff>
      <xdr:row>97</xdr:row>
      <xdr:rowOff>139472</xdr:rowOff>
    </xdr:to>
    <xdr:cxnSp macro="">
      <xdr:nvCxnSpPr>
        <xdr:cNvPr id="472" name="直線コネクタ 471"/>
        <xdr:cNvCxnSpPr/>
      </xdr:nvCxnSpPr>
      <xdr:spPr>
        <a:xfrm>
          <a:off x="7861300" y="16715696"/>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85046</xdr:rowOff>
    </xdr:from>
    <xdr:to>
      <xdr:col>11</xdr:col>
      <xdr:colOff>307975</xdr:colOff>
      <xdr:row>97</xdr:row>
      <xdr:rowOff>154693</xdr:rowOff>
    </xdr:to>
    <xdr:cxnSp macro="">
      <xdr:nvCxnSpPr>
        <xdr:cNvPr id="475" name="直線コネクタ 474"/>
        <xdr:cNvCxnSpPr/>
      </xdr:nvCxnSpPr>
      <xdr:spPr>
        <a:xfrm flipV="1">
          <a:off x="6972300" y="1671569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65354</xdr:rowOff>
    </xdr:from>
    <xdr:to>
      <xdr:col>15</xdr:col>
      <xdr:colOff>231775</xdr:colOff>
      <xdr:row>97</xdr:row>
      <xdr:rowOff>166954</xdr:rowOff>
    </xdr:to>
    <xdr:sp macro="" textlink="">
      <xdr:nvSpPr>
        <xdr:cNvPr id="485" name="円/楕円 484"/>
        <xdr:cNvSpPr/>
      </xdr:nvSpPr>
      <xdr:spPr>
        <a:xfrm>
          <a:off x="104267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43781</xdr:rowOff>
    </xdr:from>
    <xdr:ext cx="534377" cy="259045"/>
    <xdr:sp macro="" textlink="">
      <xdr:nvSpPr>
        <xdr:cNvPr id="486" name="土木費該当値テキスト"/>
        <xdr:cNvSpPr txBox="1"/>
      </xdr:nvSpPr>
      <xdr:spPr>
        <a:xfrm>
          <a:off x="10528300" y="166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86558</xdr:rowOff>
    </xdr:from>
    <xdr:to>
      <xdr:col>14</xdr:col>
      <xdr:colOff>79375</xdr:colOff>
      <xdr:row>98</xdr:row>
      <xdr:rowOff>16708</xdr:rowOff>
    </xdr:to>
    <xdr:sp macro="" textlink="">
      <xdr:nvSpPr>
        <xdr:cNvPr id="487" name="円/楕円 486"/>
        <xdr:cNvSpPr/>
      </xdr:nvSpPr>
      <xdr:spPr>
        <a:xfrm>
          <a:off x="9588500" y="1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7835</xdr:rowOff>
    </xdr:from>
    <xdr:ext cx="534377" cy="259045"/>
    <xdr:sp macro="" textlink="">
      <xdr:nvSpPr>
        <xdr:cNvPr id="488" name="テキスト ボックス 487"/>
        <xdr:cNvSpPr txBox="1"/>
      </xdr:nvSpPr>
      <xdr:spPr>
        <a:xfrm>
          <a:off x="9372111" y="168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88672</xdr:rowOff>
    </xdr:from>
    <xdr:to>
      <xdr:col>12</xdr:col>
      <xdr:colOff>561975</xdr:colOff>
      <xdr:row>98</xdr:row>
      <xdr:rowOff>18822</xdr:rowOff>
    </xdr:to>
    <xdr:sp macro="" textlink="">
      <xdr:nvSpPr>
        <xdr:cNvPr id="489" name="円/楕円 488"/>
        <xdr:cNvSpPr/>
      </xdr:nvSpPr>
      <xdr:spPr>
        <a:xfrm>
          <a:off x="8699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9949</xdr:rowOff>
    </xdr:from>
    <xdr:ext cx="534377" cy="259045"/>
    <xdr:sp macro="" textlink="">
      <xdr:nvSpPr>
        <xdr:cNvPr id="490" name="テキスト ボックス 489"/>
        <xdr:cNvSpPr txBox="1"/>
      </xdr:nvSpPr>
      <xdr:spPr>
        <a:xfrm>
          <a:off x="8483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34246</xdr:rowOff>
    </xdr:from>
    <xdr:to>
      <xdr:col>11</xdr:col>
      <xdr:colOff>358775</xdr:colOff>
      <xdr:row>97</xdr:row>
      <xdr:rowOff>135846</xdr:rowOff>
    </xdr:to>
    <xdr:sp macro="" textlink="">
      <xdr:nvSpPr>
        <xdr:cNvPr id="491" name="円/楕円 490"/>
        <xdr:cNvSpPr/>
      </xdr:nvSpPr>
      <xdr:spPr>
        <a:xfrm>
          <a:off x="7810500" y="1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126973</xdr:rowOff>
    </xdr:from>
    <xdr:ext cx="534377" cy="259045"/>
    <xdr:sp macro="" textlink="">
      <xdr:nvSpPr>
        <xdr:cNvPr id="492" name="テキスト ボックス 491"/>
        <xdr:cNvSpPr txBox="1"/>
      </xdr:nvSpPr>
      <xdr:spPr>
        <a:xfrm>
          <a:off x="7594111" y="167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103893</xdr:rowOff>
    </xdr:from>
    <xdr:to>
      <xdr:col>10</xdr:col>
      <xdr:colOff>155575</xdr:colOff>
      <xdr:row>98</xdr:row>
      <xdr:rowOff>34043</xdr:rowOff>
    </xdr:to>
    <xdr:sp macro="" textlink="">
      <xdr:nvSpPr>
        <xdr:cNvPr id="493" name="円/楕円 492"/>
        <xdr:cNvSpPr/>
      </xdr:nvSpPr>
      <xdr:spPr>
        <a:xfrm>
          <a:off x="6921500" y="167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25170</xdr:rowOff>
    </xdr:from>
    <xdr:ext cx="534377" cy="259045"/>
    <xdr:sp macro="" textlink="">
      <xdr:nvSpPr>
        <xdr:cNvPr id="494" name="テキスト ボックス 493"/>
        <xdr:cNvSpPr txBox="1"/>
      </xdr:nvSpPr>
      <xdr:spPr>
        <a:xfrm>
          <a:off x="6705111" y="168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3048</xdr:rowOff>
    </xdr:from>
    <xdr:to>
      <xdr:col>23</xdr:col>
      <xdr:colOff>517525</xdr:colOff>
      <xdr:row>36</xdr:row>
      <xdr:rowOff>48641</xdr:rowOff>
    </xdr:to>
    <xdr:cxnSp macro="">
      <xdr:nvCxnSpPr>
        <xdr:cNvPr id="524" name="直線コネクタ 523"/>
        <xdr:cNvCxnSpPr/>
      </xdr:nvCxnSpPr>
      <xdr:spPr>
        <a:xfrm flipV="1">
          <a:off x="15481300" y="6175248"/>
          <a:ext cx="8382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82296</xdr:rowOff>
    </xdr:from>
    <xdr:to>
      <xdr:col>22</xdr:col>
      <xdr:colOff>365125</xdr:colOff>
      <xdr:row>36</xdr:row>
      <xdr:rowOff>48641</xdr:rowOff>
    </xdr:to>
    <xdr:cxnSp macro="">
      <xdr:nvCxnSpPr>
        <xdr:cNvPr id="527" name="直線コネクタ 526"/>
        <xdr:cNvCxnSpPr/>
      </xdr:nvCxnSpPr>
      <xdr:spPr>
        <a:xfrm>
          <a:off x="14592300" y="6083046"/>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9" name="テキスト ボックス 528"/>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82296</xdr:rowOff>
    </xdr:from>
    <xdr:to>
      <xdr:col>21</xdr:col>
      <xdr:colOff>161925</xdr:colOff>
      <xdr:row>37</xdr:row>
      <xdr:rowOff>37338</xdr:rowOff>
    </xdr:to>
    <xdr:cxnSp macro="">
      <xdr:nvCxnSpPr>
        <xdr:cNvPr id="530" name="直線コネクタ 529"/>
        <xdr:cNvCxnSpPr/>
      </xdr:nvCxnSpPr>
      <xdr:spPr>
        <a:xfrm flipV="1">
          <a:off x="13703300" y="6083046"/>
          <a:ext cx="8890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23114</xdr:rowOff>
    </xdr:from>
    <xdr:to>
      <xdr:col>19</xdr:col>
      <xdr:colOff>644525</xdr:colOff>
      <xdr:row>37</xdr:row>
      <xdr:rowOff>37338</xdr:rowOff>
    </xdr:to>
    <xdr:cxnSp macro="">
      <xdr:nvCxnSpPr>
        <xdr:cNvPr id="533" name="直線コネクタ 532"/>
        <xdr:cNvCxnSpPr/>
      </xdr:nvCxnSpPr>
      <xdr:spPr>
        <a:xfrm>
          <a:off x="12814300" y="602386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5" name="テキスト ボックス 534"/>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123698</xdr:rowOff>
    </xdr:from>
    <xdr:to>
      <xdr:col>23</xdr:col>
      <xdr:colOff>568325</xdr:colOff>
      <xdr:row>36</xdr:row>
      <xdr:rowOff>53848</xdr:rowOff>
    </xdr:to>
    <xdr:sp macro="" textlink="">
      <xdr:nvSpPr>
        <xdr:cNvPr id="543" name="円/楕円 542"/>
        <xdr:cNvSpPr/>
      </xdr:nvSpPr>
      <xdr:spPr>
        <a:xfrm>
          <a:off x="162687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146575</xdr:rowOff>
    </xdr:from>
    <xdr:ext cx="534377" cy="259045"/>
    <xdr:sp macro="" textlink="">
      <xdr:nvSpPr>
        <xdr:cNvPr id="544" name="消防費該当値テキスト"/>
        <xdr:cNvSpPr txBox="1"/>
      </xdr:nvSpPr>
      <xdr:spPr>
        <a:xfrm>
          <a:off x="16370300" y="59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169291</xdr:rowOff>
    </xdr:from>
    <xdr:to>
      <xdr:col>22</xdr:col>
      <xdr:colOff>415925</xdr:colOff>
      <xdr:row>36</xdr:row>
      <xdr:rowOff>99441</xdr:rowOff>
    </xdr:to>
    <xdr:sp macro="" textlink="">
      <xdr:nvSpPr>
        <xdr:cNvPr id="545" name="円/楕円 544"/>
        <xdr:cNvSpPr/>
      </xdr:nvSpPr>
      <xdr:spPr>
        <a:xfrm>
          <a:off x="15430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90568</xdr:rowOff>
    </xdr:from>
    <xdr:ext cx="534377" cy="259045"/>
    <xdr:sp macro="" textlink="">
      <xdr:nvSpPr>
        <xdr:cNvPr id="546" name="テキスト ボックス 545"/>
        <xdr:cNvSpPr txBox="1"/>
      </xdr:nvSpPr>
      <xdr:spPr>
        <a:xfrm>
          <a:off x="15214111" y="62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31496</xdr:rowOff>
    </xdr:from>
    <xdr:to>
      <xdr:col>21</xdr:col>
      <xdr:colOff>212725</xdr:colOff>
      <xdr:row>35</xdr:row>
      <xdr:rowOff>133096</xdr:rowOff>
    </xdr:to>
    <xdr:sp macro="" textlink="">
      <xdr:nvSpPr>
        <xdr:cNvPr id="547" name="円/楕円 546"/>
        <xdr:cNvSpPr/>
      </xdr:nvSpPr>
      <xdr:spPr>
        <a:xfrm>
          <a:off x="14541500" y="6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149623</xdr:rowOff>
    </xdr:from>
    <xdr:ext cx="534377" cy="259045"/>
    <xdr:sp macro="" textlink="">
      <xdr:nvSpPr>
        <xdr:cNvPr id="548" name="テキスト ボックス 547"/>
        <xdr:cNvSpPr txBox="1"/>
      </xdr:nvSpPr>
      <xdr:spPr>
        <a:xfrm>
          <a:off x="14325111" y="58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157988</xdr:rowOff>
    </xdr:from>
    <xdr:to>
      <xdr:col>20</xdr:col>
      <xdr:colOff>9525</xdr:colOff>
      <xdr:row>37</xdr:row>
      <xdr:rowOff>88138</xdr:rowOff>
    </xdr:to>
    <xdr:sp macro="" textlink="">
      <xdr:nvSpPr>
        <xdr:cNvPr id="549" name="円/楕円 548"/>
        <xdr:cNvSpPr/>
      </xdr:nvSpPr>
      <xdr:spPr>
        <a:xfrm>
          <a:off x="13652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79265</xdr:rowOff>
    </xdr:from>
    <xdr:ext cx="534377" cy="259045"/>
    <xdr:sp macro="" textlink="">
      <xdr:nvSpPr>
        <xdr:cNvPr id="550" name="テキスト ボックス 549"/>
        <xdr:cNvSpPr txBox="1"/>
      </xdr:nvSpPr>
      <xdr:spPr>
        <a:xfrm>
          <a:off x="13436111" y="64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143764</xdr:rowOff>
    </xdr:from>
    <xdr:to>
      <xdr:col>18</xdr:col>
      <xdr:colOff>492125</xdr:colOff>
      <xdr:row>35</xdr:row>
      <xdr:rowOff>73914</xdr:rowOff>
    </xdr:to>
    <xdr:sp macro="" textlink="">
      <xdr:nvSpPr>
        <xdr:cNvPr id="551" name="円/楕円 550"/>
        <xdr:cNvSpPr/>
      </xdr:nvSpPr>
      <xdr:spPr>
        <a:xfrm>
          <a:off x="12763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90441</xdr:rowOff>
    </xdr:from>
    <xdr:ext cx="534377" cy="259045"/>
    <xdr:sp macro="" textlink="">
      <xdr:nvSpPr>
        <xdr:cNvPr id="552" name="テキスト ボックス 551"/>
        <xdr:cNvSpPr txBox="1"/>
      </xdr:nvSpPr>
      <xdr:spPr>
        <a:xfrm>
          <a:off x="12547111" y="57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134824</xdr:rowOff>
    </xdr:from>
    <xdr:to>
      <xdr:col>23</xdr:col>
      <xdr:colOff>517525</xdr:colOff>
      <xdr:row>56</xdr:row>
      <xdr:rowOff>15684</xdr:rowOff>
    </xdr:to>
    <xdr:cxnSp macro="">
      <xdr:nvCxnSpPr>
        <xdr:cNvPr id="582" name="直線コネクタ 581"/>
        <xdr:cNvCxnSpPr/>
      </xdr:nvCxnSpPr>
      <xdr:spPr>
        <a:xfrm>
          <a:off x="15481300" y="9564574"/>
          <a:ext cx="838200" cy="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31762</xdr:rowOff>
    </xdr:from>
    <xdr:to>
      <xdr:col>22</xdr:col>
      <xdr:colOff>365125</xdr:colOff>
      <xdr:row>55</xdr:row>
      <xdr:rowOff>134824</xdr:rowOff>
    </xdr:to>
    <xdr:cxnSp macro="">
      <xdr:nvCxnSpPr>
        <xdr:cNvPr id="585" name="直線コネクタ 584"/>
        <xdr:cNvCxnSpPr/>
      </xdr:nvCxnSpPr>
      <xdr:spPr>
        <a:xfrm>
          <a:off x="14592300" y="9290062"/>
          <a:ext cx="889000" cy="2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31762</xdr:rowOff>
    </xdr:from>
    <xdr:to>
      <xdr:col>21</xdr:col>
      <xdr:colOff>161925</xdr:colOff>
      <xdr:row>56</xdr:row>
      <xdr:rowOff>35801</xdr:rowOff>
    </xdr:to>
    <xdr:cxnSp macro="">
      <xdr:nvCxnSpPr>
        <xdr:cNvPr id="588" name="直線コネクタ 587"/>
        <xdr:cNvCxnSpPr/>
      </xdr:nvCxnSpPr>
      <xdr:spPr>
        <a:xfrm flipV="1">
          <a:off x="13703300" y="9290062"/>
          <a:ext cx="889000" cy="3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90" name="テキスト ボックス 589"/>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35801</xdr:rowOff>
    </xdr:from>
    <xdr:to>
      <xdr:col>19</xdr:col>
      <xdr:colOff>644525</xdr:colOff>
      <xdr:row>56</xdr:row>
      <xdr:rowOff>77863</xdr:rowOff>
    </xdr:to>
    <xdr:cxnSp macro="">
      <xdr:nvCxnSpPr>
        <xdr:cNvPr id="591" name="直線コネクタ 590"/>
        <xdr:cNvCxnSpPr/>
      </xdr:nvCxnSpPr>
      <xdr:spPr>
        <a:xfrm flipV="1">
          <a:off x="12814300" y="9637001"/>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136334</xdr:rowOff>
    </xdr:from>
    <xdr:to>
      <xdr:col>23</xdr:col>
      <xdr:colOff>568325</xdr:colOff>
      <xdr:row>56</xdr:row>
      <xdr:rowOff>66484</xdr:rowOff>
    </xdr:to>
    <xdr:sp macro="" textlink="">
      <xdr:nvSpPr>
        <xdr:cNvPr id="601" name="円/楕円 600"/>
        <xdr:cNvSpPr/>
      </xdr:nvSpPr>
      <xdr:spPr>
        <a:xfrm>
          <a:off x="162687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114761</xdr:rowOff>
    </xdr:from>
    <xdr:ext cx="534377" cy="259045"/>
    <xdr:sp macro="" textlink="">
      <xdr:nvSpPr>
        <xdr:cNvPr id="602" name="教育費該当値テキスト"/>
        <xdr:cNvSpPr txBox="1"/>
      </xdr:nvSpPr>
      <xdr:spPr>
        <a:xfrm>
          <a:off x="16370300" y="954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84024</xdr:rowOff>
    </xdr:from>
    <xdr:to>
      <xdr:col>22</xdr:col>
      <xdr:colOff>415925</xdr:colOff>
      <xdr:row>56</xdr:row>
      <xdr:rowOff>14174</xdr:rowOff>
    </xdr:to>
    <xdr:sp macro="" textlink="">
      <xdr:nvSpPr>
        <xdr:cNvPr id="603" name="円/楕円 602"/>
        <xdr:cNvSpPr/>
      </xdr:nvSpPr>
      <xdr:spPr>
        <a:xfrm>
          <a:off x="15430500" y="95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5301</xdr:rowOff>
    </xdr:from>
    <xdr:ext cx="534377" cy="259045"/>
    <xdr:sp macro="" textlink="">
      <xdr:nvSpPr>
        <xdr:cNvPr id="604" name="テキスト ボックス 603"/>
        <xdr:cNvSpPr txBox="1"/>
      </xdr:nvSpPr>
      <xdr:spPr>
        <a:xfrm>
          <a:off x="15214111" y="96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152412</xdr:rowOff>
    </xdr:from>
    <xdr:to>
      <xdr:col>21</xdr:col>
      <xdr:colOff>212725</xdr:colOff>
      <xdr:row>54</xdr:row>
      <xdr:rowOff>82562</xdr:rowOff>
    </xdr:to>
    <xdr:sp macro="" textlink="">
      <xdr:nvSpPr>
        <xdr:cNvPr id="605" name="円/楕円 604"/>
        <xdr:cNvSpPr/>
      </xdr:nvSpPr>
      <xdr:spPr>
        <a:xfrm>
          <a:off x="14541500" y="92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99089</xdr:rowOff>
    </xdr:from>
    <xdr:ext cx="534377" cy="259045"/>
    <xdr:sp macro="" textlink="">
      <xdr:nvSpPr>
        <xdr:cNvPr id="606" name="テキスト ボックス 605"/>
        <xdr:cNvSpPr txBox="1"/>
      </xdr:nvSpPr>
      <xdr:spPr>
        <a:xfrm>
          <a:off x="14325111" y="901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156451</xdr:rowOff>
    </xdr:from>
    <xdr:to>
      <xdr:col>20</xdr:col>
      <xdr:colOff>9525</xdr:colOff>
      <xdr:row>56</xdr:row>
      <xdr:rowOff>86601</xdr:rowOff>
    </xdr:to>
    <xdr:sp macro="" textlink="">
      <xdr:nvSpPr>
        <xdr:cNvPr id="607" name="円/楕円 606"/>
        <xdr:cNvSpPr/>
      </xdr:nvSpPr>
      <xdr:spPr>
        <a:xfrm>
          <a:off x="13652500" y="95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77728</xdr:rowOff>
    </xdr:from>
    <xdr:ext cx="534377" cy="259045"/>
    <xdr:sp macro="" textlink="">
      <xdr:nvSpPr>
        <xdr:cNvPr id="608" name="テキスト ボックス 607"/>
        <xdr:cNvSpPr txBox="1"/>
      </xdr:nvSpPr>
      <xdr:spPr>
        <a:xfrm>
          <a:off x="13436111" y="96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27063</xdr:rowOff>
    </xdr:from>
    <xdr:to>
      <xdr:col>18</xdr:col>
      <xdr:colOff>492125</xdr:colOff>
      <xdr:row>56</xdr:row>
      <xdr:rowOff>128663</xdr:rowOff>
    </xdr:to>
    <xdr:sp macro="" textlink="">
      <xdr:nvSpPr>
        <xdr:cNvPr id="609" name="円/楕円 608"/>
        <xdr:cNvSpPr/>
      </xdr:nvSpPr>
      <xdr:spPr>
        <a:xfrm>
          <a:off x="12763500" y="96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119790</xdr:rowOff>
    </xdr:from>
    <xdr:ext cx="534377" cy="259045"/>
    <xdr:sp macro="" textlink="">
      <xdr:nvSpPr>
        <xdr:cNvPr id="610" name="テキスト ボックス 609"/>
        <xdr:cNvSpPr txBox="1"/>
      </xdr:nvSpPr>
      <xdr:spPr>
        <a:xfrm>
          <a:off x="12547111" y="9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17236</xdr:rowOff>
    </xdr:from>
    <xdr:to>
      <xdr:col>21</xdr:col>
      <xdr:colOff>161925</xdr:colOff>
      <xdr:row>79</xdr:row>
      <xdr:rowOff>98879</xdr:rowOff>
    </xdr:to>
    <xdr:cxnSp macro="">
      <xdr:nvCxnSpPr>
        <xdr:cNvPr id="647" name="直線コネクタ 646"/>
        <xdr:cNvCxnSpPr/>
      </xdr:nvCxnSpPr>
      <xdr:spPr>
        <a:xfrm>
          <a:off x="13703300" y="135617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17236</xdr:rowOff>
    </xdr:from>
    <xdr:to>
      <xdr:col>19</xdr:col>
      <xdr:colOff>644525</xdr:colOff>
      <xdr:row>79</xdr:row>
      <xdr:rowOff>89081</xdr:rowOff>
    </xdr:to>
    <xdr:cxnSp macro="">
      <xdr:nvCxnSpPr>
        <xdr:cNvPr id="650" name="直線コネクタ 649"/>
        <xdr:cNvCxnSpPr/>
      </xdr:nvCxnSpPr>
      <xdr:spPr>
        <a:xfrm flipV="1">
          <a:off x="12814300" y="135617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137886</xdr:rowOff>
    </xdr:from>
    <xdr:to>
      <xdr:col>20</xdr:col>
      <xdr:colOff>9525</xdr:colOff>
      <xdr:row>79</xdr:row>
      <xdr:rowOff>68036</xdr:rowOff>
    </xdr:to>
    <xdr:sp macro="" textlink="">
      <xdr:nvSpPr>
        <xdr:cNvPr id="666" name="円/楕円 665"/>
        <xdr:cNvSpPr/>
      </xdr:nvSpPr>
      <xdr:spPr>
        <a:xfrm>
          <a:off x="13652500" y="135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59163</xdr:rowOff>
    </xdr:from>
    <xdr:ext cx="313932" cy="259045"/>
    <xdr:sp macro="" textlink="">
      <xdr:nvSpPr>
        <xdr:cNvPr id="667" name="テキスト ボックス 666"/>
        <xdr:cNvSpPr txBox="1"/>
      </xdr:nvSpPr>
      <xdr:spPr>
        <a:xfrm>
          <a:off x="13546333" y="13603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38281</xdr:rowOff>
    </xdr:from>
    <xdr:to>
      <xdr:col>18</xdr:col>
      <xdr:colOff>492125</xdr:colOff>
      <xdr:row>79</xdr:row>
      <xdr:rowOff>139881</xdr:rowOff>
    </xdr:to>
    <xdr:sp macro="" textlink="">
      <xdr:nvSpPr>
        <xdr:cNvPr id="668" name="円/楕円 667"/>
        <xdr:cNvSpPr/>
      </xdr:nvSpPr>
      <xdr:spPr>
        <a:xfrm>
          <a:off x="12763500" y="13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131008</xdr:rowOff>
    </xdr:from>
    <xdr:ext cx="249299" cy="259045"/>
    <xdr:sp macro="" textlink="">
      <xdr:nvSpPr>
        <xdr:cNvPr id="669" name="テキスト ボックス 668"/>
        <xdr:cNvSpPr txBox="1"/>
      </xdr:nvSpPr>
      <xdr:spPr>
        <a:xfrm>
          <a:off x="12689649" y="13675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45689</xdr:rowOff>
    </xdr:from>
    <xdr:to>
      <xdr:col>23</xdr:col>
      <xdr:colOff>517525</xdr:colOff>
      <xdr:row>96</xdr:row>
      <xdr:rowOff>118974</xdr:rowOff>
    </xdr:to>
    <xdr:cxnSp macro="">
      <xdr:nvCxnSpPr>
        <xdr:cNvPr id="698" name="直線コネクタ 697"/>
        <xdr:cNvCxnSpPr/>
      </xdr:nvCxnSpPr>
      <xdr:spPr>
        <a:xfrm>
          <a:off x="15481300" y="16504889"/>
          <a:ext cx="838200" cy="7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45689</xdr:rowOff>
    </xdr:from>
    <xdr:to>
      <xdr:col>22</xdr:col>
      <xdr:colOff>365125</xdr:colOff>
      <xdr:row>96</xdr:row>
      <xdr:rowOff>112801</xdr:rowOff>
    </xdr:to>
    <xdr:cxnSp macro="">
      <xdr:nvCxnSpPr>
        <xdr:cNvPr id="701" name="直線コネクタ 700"/>
        <xdr:cNvCxnSpPr/>
      </xdr:nvCxnSpPr>
      <xdr:spPr>
        <a:xfrm flipV="1">
          <a:off x="14592300" y="16504889"/>
          <a:ext cx="8890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67177</xdr:rowOff>
    </xdr:from>
    <xdr:to>
      <xdr:col>21</xdr:col>
      <xdr:colOff>161925</xdr:colOff>
      <xdr:row>96</xdr:row>
      <xdr:rowOff>112801</xdr:rowOff>
    </xdr:to>
    <xdr:cxnSp macro="">
      <xdr:nvCxnSpPr>
        <xdr:cNvPr id="704" name="直線コネクタ 703"/>
        <xdr:cNvCxnSpPr/>
      </xdr:nvCxnSpPr>
      <xdr:spPr>
        <a:xfrm>
          <a:off x="13703300" y="1652637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33020</xdr:rowOff>
    </xdr:from>
    <xdr:to>
      <xdr:col>19</xdr:col>
      <xdr:colOff>644525</xdr:colOff>
      <xdr:row>96</xdr:row>
      <xdr:rowOff>67177</xdr:rowOff>
    </xdr:to>
    <xdr:cxnSp macro="">
      <xdr:nvCxnSpPr>
        <xdr:cNvPr id="707" name="直線コネクタ 706"/>
        <xdr:cNvCxnSpPr/>
      </xdr:nvCxnSpPr>
      <xdr:spPr>
        <a:xfrm>
          <a:off x="12814300" y="1649222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68174</xdr:rowOff>
    </xdr:from>
    <xdr:to>
      <xdr:col>23</xdr:col>
      <xdr:colOff>568325</xdr:colOff>
      <xdr:row>96</xdr:row>
      <xdr:rowOff>169774</xdr:rowOff>
    </xdr:to>
    <xdr:sp macro="" textlink="">
      <xdr:nvSpPr>
        <xdr:cNvPr id="717" name="円/楕円 716"/>
        <xdr:cNvSpPr/>
      </xdr:nvSpPr>
      <xdr:spPr>
        <a:xfrm>
          <a:off x="16268700" y="165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46601</xdr:rowOff>
    </xdr:from>
    <xdr:ext cx="534377" cy="259045"/>
    <xdr:sp macro="" textlink="">
      <xdr:nvSpPr>
        <xdr:cNvPr id="718" name="公債費該当値テキスト"/>
        <xdr:cNvSpPr txBox="1"/>
      </xdr:nvSpPr>
      <xdr:spPr>
        <a:xfrm>
          <a:off x="16370300" y="165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166339</xdr:rowOff>
    </xdr:from>
    <xdr:to>
      <xdr:col>22</xdr:col>
      <xdr:colOff>415925</xdr:colOff>
      <xdr:row>96</xdr:row>
      <xdr:rowOff>96489</xdr:rowOff>
    </xdr:to>
    <xdr:sp macro="" textlink="">
      <xdr:nvSpPr>
        <xdr:cNvPr id="719" name="円/楕円 718"/>
        <xdr:cNvSpPr/>
      </xdr:nvSpPr>
      <xdr:spPr>
        <a:xfrm>
          <a:off x="15430500" y="164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87616</xdr:rowOff>
    </xdr:from>
    <xdr:ext cx="534377" cy="259045"/>
    <xdr:sp macro="" textlink="">
      <xdr:nvSpPr>
        <xdr:cNvPr id="720" name="テキスト ボックス 719"/>
        <xdr:cNvSpPr txBox="1"/>
      </xdr:nvSpPr>
      <xdr:spPr>
        <a:xfrm>
          <a:off x="15214111" y="165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62001</xdr:rowOff>
    </xdr:from>
    <xdr:to>
      <xdr:col>21</xdr:col>
      <xdr:colOff>212725</xdr:colOff>
      <xdr:row>96</xdr:row>
      <xdr:rowOff>163601</xdr:rowOff>
    </xdr:to>
    <xdr:sp macro="" textlink="">
      <xdr:nvSpPr>
        <xdr:cNvPr id="721" name="円/楕円 720"/>
        <xdr:cNvSpPr/>
      </xdr:nvSpPr>
      <xdr:spPr>
        <a:xfrm>
          <a:off x="14541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154728</xdr:rowOff>
    </xdr:from>
    <xdr:ext cx="534377" cy="259045"/>
    <xdr:sp macro="" textlink="">
      <xdr:nvSpPr>
        <xdr:cNvPr id="722" name="テキスト ボックス 721"/>
        <xdr:cNvSpPr txBox="1"/>
      </xdr:nvSpPr>
      <xdr:spPr>
        <a:xfrm>
          <a:off x="14325111" y="1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16377</xdr:rowOff>
    </xdr:from>
    <xdr:to>
      <xdr:col>20</xdr:col>
      <xdr:colOff>9525</xdr:colOff>
      <xdr:row>96</xdr:row>
      <xdr:rowOff>117977</xdr:rowOff>
    </xdr:to>
    <xdr:sp macro="" textlink="">
      <xdr:nvSpPr>
        <xdr:cNvPr id="723" name="円/楕円 722"/>
        <xdr:cNvSpPr/>
      </xdr:nvSpPr>
      <xdr:spPr>
        <a:xfrm>
          <a:off x="13652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109104</xdr:rowOff>
    </xdr:from>
    <xdr:ext cx="534377" cy="259045"/>
    <xdr:sp macro="" textlink="">
      <xdr:nvSpPr>
        <xdr:cNvPr id="724" name="テキスト ボックス 723"/>
        <xdr:cNvSpPr txBox="1"/>
      </xdr:nvSpPr>
      <xdr:spPr>
        <a:xfrm>
          <a:off x="13436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153670</xdr:rowOff>
    </xdr:from>
    <xdr:to>
      <xdr:col>18</xdr:col>
      <xdr:colOff>492125</xdr:colOff>
      <xdr:row>96</xdr:row>
      <xdr:rowOff>83820</xdr:rowOff>
    </xdr:to>
    <xdr:sp macro="" textlink="">
      <xdr:nvSpPr>
        <xdr:cNvPr id="725" name="円/楕円 724"/>
        <xdr:cNvSpPr/>
      </xdr:nvSpPr>
      <xdr:spPr>
        <a:xfrm>
          <a:off x="12763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74947</xdr:rowOff>
    </xdr:from>
    <xdr:ext cx="534377" cy="259045"/>
    <xdr:sp macro="" textlink="">
      <xdr:nvSpPr>
        <xdr:cNvPr id="726" name="テキスト ボックス 725"/>
        <xdr:cNvSpPr txBox="1"/>
      </xdr:nvSpPr>
      <xdr:spPr>
        <a:xfrm>
          <a:off x="12547111" y="165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・議会費と</a:t>
          </a:r>
          <a:r>
            <a:rPr lang="ja-JP" altLang="en-US" sz="1300">
              <a:solidFill>
                <a:schemeClr val="dk1"/>
              </a:solidFill>
              <a:effectLst/>
              <a:latin typeface="+mn-lt"/>
              <a:ea typeface="+mn-ea"/>
              <a:cs typeface="+mn-cs"/>
            </a:rPr>
            <a:t>消防</a:t>
          </a:r>
          <a:r>
            <a:rPr lang="ja-JP" altLang="ja-JP" sz="1300">
              <a:solidFill>
                <a:schemeClr val="dk1"/>
              </a:solidFill>
              <a:effectLst/>
              <a:latin typeface="+mn-lt"/>
              <a:ea typeface="+mn-ea"/>
              <a:cs typeface="+mn-cs"/>
            </a:rPr>
            <a:t>費は類似団体平均を上回ったものの、それ以外は下回りました。</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・歳出決算総額は、住民一人当たり３０９，４４０円となっています。主な構成項目である民生費は、住民一人当たり</a:t>
          </a:r>
          <a:r>
            <a:rPr lang="ja-JP" altLang="en-US" sz="1300" b="0" i="0" baseline="0">
              <a:solidFill>
                <a:schemeClr val="dk1"/>
              </a:solidFill>
              <a:effectLst/>
              <a:latin typeface="+mn-lt"/>
              <a:ea typeface="+mn-ea"/>
              <a:cs typeface="+mn-cs"/>
            </a:rPr>
            <a:t>１３０，９８３</a:t>
          </a:r>
          <a:r>
            <a:rPr lang="ja-JP" altLang="ja-JP" sz="1300" b="0" i="0" baseline="0">
              <a:solidFill>
                <a:schemeClr val="dk1"/>
              </a:solidFill>
              <a:effectLst/>
              <a:latin typeface="+mn-lt"/>
              <a:ea typeface="+mn-ea"/>
              <a:cs typeface="+mn-cs"/>
            </a:rPr>
            <a:t>円で、</a:t>
          </a:r>
          <a:r>
            <a:rPr lang="ja-JP" altLang="en-US" sz="1300" b="0" i="0" baseline="0">
              <a:solidFill>
                <a:schemeClr val="dk1"/>
              </a:solidFill>
              <a:effectLst/>
              <a:latin typeface="+mn-lt"/>
              <a:ea typeface="+mn-ea"/>
              <a:cs typeface="+mn-cs"/>
            </a:rPr>
            <a:t>年金生活者等支援臨時福祉給付金給付事業</a:t>
          </a:r>
          <a:r>
            <a:rPr lang="ja-JP" altLang="ja-JP" sz="1300" b="0" i="0" baseline="0">
              <a:solidFill>
                <a:schemeClr val="dk1"/>
              </a:solidFill>
              <a:effectLst/>
              <a:latin typeface="+mn-lt"/>
              <a:ea typeface="+mn-ea"/>
              <a:cs typeface="+mn-cs"/>
            </a:rPr>
            <a:t>（繰越明許分）</a:t>
          </a:r>
          <a:r>
            <a:rPr lang="ja-JP" altLang="en-US" sz="1300" b="0" i="0" baseline="0">
              <a:solidFill>
                <a:schemeClr val="dk1"/>
              </a:solidFill>
              <a:effectLst/>
              <a:latin typeface="+mn-lt"/>
              <a:ea typeface="+mn-ea"/>
              <a:cs typeface="+mn-cs"/>
            </a:rPr>
            <a:t>や特定教育・保育施設等給付事業（</a:t>
          </a:r>
          <a:r>
            <a:rPr lang="ja-JP" altLang="ja-JP" sz="1300" b="0" i="0" baseline="0">
              <a:solidFill>
                <a:schemeClr val="dk1"/>
              </a:solidFill>
              <a:effectLst/>
              <a:latin typeface="+mn-lt"/>
              <a:ea typeface="+mn-ea"/>
              <a:cs typeface="+mn-cs"/>
            </a:rPr>
            <a:t>認定こども園等認可保育施設の増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などにより前年度から比較すると２．</a:t>
          </a:r>
          <a:r>
            <a:rPr lang="ja-JP" altLang="en-US" sz="1300" b="0" i="0" baseline="0">
              <a:solidFill>
                <a:schemeClr val="dk1"/>
              </a:solidFill>
              <a:effectLst/>
              <a:latin typeface="+mn-lt"/>
              <a:ea typeface="+mn-ea"/>
              <a:cs typeface="+mn-cs"/>
            </a:rPr>
            <a:t>９０</a:t>
          </a:r>
          <a:r>
            <a:rPr lang="ja-JP" altLang="ja-JP" sz="1300" b="0" i="0" baseline="0">
              <a:solidFill>
                <a:schemeClr val="dk1"/>
              </a:solidFill>
              <a:effectLst/>
              <a:latin typeface="+mn-lt"/>
              <a:ea typeface="+mn-ea"/>
              <a:cs typeface="+mn-cs"/>
            </a:rPr>
            <a:t>％増加したものの、類似団体平均</a:t>
          </a:r>
          <a:r>
            <a:rPr lang="ja-JP" altLang="en-US" sz="1300" b="0" i="0" baseline="0">
              <a:solidFill>
                <a:schemeClr val="dk1"/>
              </a:solidFill>
              <a:effectLst/>
              <a:latin typeface="+mn-lt"/>
              <a:ea typeface="+mn-ea"/>
              <a:cs typeface="+mn-cs"/>
            </a:rPr>
            <a:t>１４３，１５８</a:t>
          </a:r>
          <a:r>
            <a:rPr lang="ja-JP" altLang="ja-JP" sz="1300" b="0" i="0" baseline="0">
              <a:solidFill>
                <a:schemeClr val="dk1"/>
              </a:solidFill>
              <a:effectLst/>
              <a:latin typeface="+mn-lt"/>
              <a:ea typeface="+mn-ea"/>
              <a:cs typeface="+mn-cs"/>
            </a:rPr>
            <a:t>円を下回っています。</a:t>
          </a:r>
          <a:endParaRPr lang="ja-JP" altLang="ja-JP" sz="1300">
            <a:effectLst/>
          </a:endParaRPr>
        </a:p>
        <a:p>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消防</a:t>
          </a:r>
          <a:r>
            <a:rPr lang="ja-JP" altLang="ja-JP" sz="1300">
              <a:solidFill>
                <a:schemeClr val="dk1"/>
              </a:solidFill>
              <a:effectLst/>
              <a:latin typeface="+mn-lt"/>
              <a:ea typeface="+mn-ea"/>
              <a:cs typeface="+mn-cs"/>
            </a:rPr>
            <a:t>費は、住民一人当たり</a:t>
          </a:r>
          <a:r>
            <a:rPr lang="ja-JP" altLang="en-US" sz="1300">
              <a:solidFill>
                <a:schemeClr val="dk1"/>
              </a:solidFill>
              <a:effectLst/>
              <a:latin typeface="+mn-lt"/>
              <a:ea typeface="+mn-ea"/>
              <a:cs typeface="+mn-cs"/>
            </a:rPr>
            <a:t>１３，３７６</a:t>
          </a:r>
          <a:r>
            <a:rPr lang="ja-JP" altLang="ja-JP" sz="1300">
              <a:solidFill>
                <a:schemeClr val="dk1"/>
              </a:solidFill>
              <a:effectLst/>
              <a:latin typeface="+mn-lt"/>
              <a:ea typeface="+mn-ea"/>
              <a:cs typeface="+mn-cs"/>
            </a:rPr>
            <a:t>円で</a:t>
          </a:r>
          <a:r>
            <a:rPr lang="ja-JP" altLang="ja-JP" sz="1300" b="0" i="0" baseline="0">
              <a:solidFill>
                <a:schemeClr val="dk1"/>
              </a:solidFill>
              <a:effectLst/>
              <a:latin typeface="+mn-lt"/>
              <a:ea typeface="+mn-ea"/>
              <a:cs typeface="+mn-cs"/>
            </a:rPr>
            <a:t>、前年度から比較すると</a:t>
          </a:r>
          <a:r>
            <a:rPr lang="ja-JP" altLang="en-US" sz="1300" b="0" i="0" baseline="0">
              <a:solidFill>
                <a:schemeClr val="dk1"/>
              </a:solidFill>
              <a:effectLst/>
              <a:latin typeface="+mn-lt"/>
              <a:ea typeface="+mn-ea"/>
              <a:cs typeface="+mn-cs"/>
            </a:rPr>
            <a:t>２．７５</a:t>
          </a:r>
          <a:r>
            <a:rPr lang="ja-JP" altLang="ja-JP" sz="1300" b="0" i="0" baseline="0">
              <a:solidFill>
                <a:schemeClr val="dk1"/>
              </a:solidFill>
              <a:effectLst/>
              <a:latin typeface="+mn-lt"/>
              <a:ea typeface="+mn-ea"/>
              <a:cs typeface="+mn-cs"/>
            </a:rPr>
            <a:t>％増加し、類似団体平均</a:t>
          </a:r>
          <a:r>
            <a:rPr lang="ja-JP" altLang="en-US" sz="1300" b="0" i="0" baseline="0">
              <a:solidFill>
                <a:schemeClr val="dk1"/>
              </a:solidFill>
              <a:effectLst/>
              <a:latin typeface="+mn-lt"/>
              <a:ea typeface="+mn-ea"/>
              <a:cs typeface="+mn-cs"/>
            </a:rPr>
            <a:t>１２，２００</a:t>
          </a:r>
          <a:r>
            <a:rPr lang="ja-JP" altLang="ja-JP" sz="1300" b="0" i="0" baseline="0">
              <a:solidFill>
                <a:schemeClr val="dk1"/>
              </a:solidFill>
              <a:effectLst/>
              <a:latin typeface="+mn-lt"/>
              <a:ea typeface="+mn-ea"/>
              <a:cs typeface="+mn-cs"/>
            </a:rPr>
            <a:t>円を上回っています。これは、</a:t>
          </a:r>
          <a:r>
            <a:rPr lang="ja-JP" altLang="en-US" sz="1300" b="0" i="0" baseline="0">
              <a:solidFill>
                <a:schemeClr val="dk1"/>
              </a:solidFill>
              <a:effectLst/>
              <a:latin typeface="+mn-lt"/>
              <a:ea typeface="+mn-ea"/>
              <a:cs typeface="+mn-cs"/>
            </a:rPr>
            <a:t>防災行政無線（固定系）デジタル化事業や消防団消防デジタル整備事業の増等</a:t>
          </a:r>
          <a:r>
            <a:rPr lang="ja-JP" altLang="ja-JP" sz="1300" b="0" i="0" baseline="0">
              <a:solidFill>
                <a:schemeClr val="dk1"/>
              </a:solidFill>
              <a:effectLst/>
              <a:latin typeface="+mn-lt"/>
              <a:ea typeface="+mn-ea"/>
              <a:cs typeface="+mn-cs"/>
            </a:rPr>
            <a:t>が主な要因です。 </a:t>
          </a:r>
          <a:endParaRPr lang="ja-JP" altLang="ja-JP" sz="1300">
            <a:effectLst/>
          </a:endParaRPr>
        </a:p>
        <a:p>
          <a:r>
            <a:rPr lang="ja-JP" altLang="ja-JP" sz="1300" b="0" i="0" baseline="0">
              <a:solidFill>
                <a:schemeClr val="dk1"/>
              </a:solidFill>
              <a:effectLst/>
              <a:latin typeface="+mn-lt"/>
              <a:ea typeface="+mn-ea"/>
              <a:cs typeface="+mn-cs"/>
            </a:rPr>
            <a:t>・教育費</a:t>
          </a:r>
          <a:r>
            <a:rPr lang="ja-JP" altLang="ja-JP" sz="1300">
              <a:solidFill>
                <a:schemeClr val="dk1"/>
              </a:solidFill>
              <a:effectLst/>
              <a:latin typeface="+mn-lt"/>
              <a:ea typeface="+mn-ea"/>
              <a:cs typeface="+mn-cs"/>
            </a:rPr>
            <a:t>は、住民一人当たり</a:t>
          </a:r>
          <a:r>
            <a:rPr lang="ja-JP" altLang="en-US" sz="1300">
              <a:solidFill>
                <a:schemeClr val="dk1"/>
              </a:solidFill>
              <a:effectLst/>
              <a:latin typeface="+mn-lt"/>
              <a:ea typeface="+mn-ea"/>
              <a:cs typeface="+mn-cs"/>
            </a:rPr>
            <a:t>３４，２５５</a:t>
          </a:r>
          <a:r>
            <a:rPr lang="ja-JP" altLang="ja-JP" sz="1300">
              <a:solidFill>
                <a:schemeClr val="dk1"/>
              </a:solidFill>
              <a:effectLst/>
              <a:latin typeface="+mn-lt"/>
              <a:ea typeface="+mn-ea"/>
              <a:cs typeface="+mn-cs"/>
            </a:rPr>
            <a:t>円で、前年度から比較すると</a:t>
          </a:r>
          <a:r>
            <a:rPr lang="ja-JP" altLang="en-US" sz="1300">
              <a:solidFill>
                <a:schemeClr val="dk1"/>
              </a:solidFill>
              <a:effectLst/>
              <a:latin typeface="+mn-lt"/>
              <a:ea typeface="+mn-ea"/>
              <a:cs typeface="+mn-cs"/>
            </a:rPr>
            <a:t>３．８５</a:t>
          </a:r>
          <a:r>
            <a:rPr lang="ja-JP" altLang="ja-JP" sz="1300">
              <a:solidFill>
                <a:schemeClr val="dk1"/>
              </a:solidFill>
              <a:effectLst/>
              <a:latin typeface="+mn-lt"/>
              <a:ea typeface="+mn-ea"/>
              <a:cs typeface="+mn-cs"/>
            </a:rPr>
            <a:t>％減少し、</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３８，６４８</a:t>
          </a:r>
          <a:r>
            <a:rPr lang="ja-JP" altLang="ja-JP" sz="1300" b="0" i="0" baseline="0">
              <a:solidFill>
                <a:schemeClr val="dk1"/>
              </a:solidFill>
              <a:effectLst/>
              <a:latin typeface="+mn-lt"/>
              <a:ea typeface="+mn-ea"/>
              <a:cs typeface="+mn-cs"/>
            </a:rPr>
            <a:t>円を下回</a:t>
          </a:r>
          <a:r>
            <a:rPr lang="ja-JP" altLang="en-US" sz="1300" b="0" i="0" baseline="0">
              <a:solidFill>
                <a:schemeClr val="dk1"/>
              </a:solidFill>
              <a:effectLst/>
              <a:latin typeface="+mn-lt"/>
              <a:ea typeface="+mn-ea"/>
              <a:cs typeface="+mn-cs"/>
            </a:rPr>
            <a:t>っています</a:t>
          </a:r>
          <a:r>
            <a:rPr lang="ja-JP" altLang="ja-JP" sz="1300" b="0" i="0" baseline="0">
              <a:solidFill>
                <a:schemeClr val="dk1"/>
              </a:solidFill>
              <a:effectLst/>
              <a:latin typeface="+mn-lt"/>
              <a:ea typeface="+mn-ea"/>
              <a:cs typeface="+mn-cs"/>
            </a:rPr>
            <a:t>。これは、</a:t>
          </a:r>
          <a:r>
            <a:rPr lang="ja-JP" altLang="en-US" sz="1300" b="0" i="0" baseline="0">
              <a:solidFill>
                <a:schemeClr val="dk1"/>
              </a:solidFill>
              <a:effectLst/>
              <a:latin typeface="+mn-lt"/>
              <a:ea typeface="+mn-ea"/>
              <a:cs typeface="+mn-cs"/>
            </a:rPr>
            <a:t>スポーツ・文化村整備事業（第３期工事）が増加したものの、小中学校屋内運動場建築事業が減少（小学校２増２減、中学校１減）した</a:t>
          </a:r>
          <a:r>
            <a:rPr lang="ja-JP" altLang="ja-JP" sz="1300" b="0" i="0" baseline="0">
              <a:solidFill>
                <a:schemeClr val="dk1"/>
              </a:solidFill>
              <a:effectLst/>
              <a:latin typeface="+mn-lt"/>
              <a:ea typeface="+mn-ea"/>
              <a:cs typeface="+mn-cs"/>
            </a:rPr>
            <a:t>ことが主な要因です。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a:solidFill>
                <a:schemeClr val="dk1"/>
              </a:solidFill>
              <a:effectLst/>
              <a:latin typeface="+mn-lt"/>
              <a:ea typeface="+mn-ea"/>
              <a:cs typeface="+mn-cs"/>
            </a:rPr>
            <a:t>財政調整基金残高・・・積立金は</a:t>
          </a:r>
          <a:r>
            <a:rPr lang="ja-JP" altLang="en-US" sz="1200">
              <a:solidFill>
                <a:schemeClr val="dk1"/>
              </a:solidFill>
              <a:effectLst/>
              <a:latin typeface="+mn-lt"/>
              <a:ea typeface="+mn-ea"/>
              <a:cs typeface="+mn-cs"/>
            </a:rPr>
            <a:t>７，４４６</a:t>
          </a:r>
          <a:r>
            <a:rPr lang="ja-JP" altLang="ja-JP" sz="1200">
              <a:solidFill>
                <a:schemeClr val="dk1"/>
              </a:solidFill>
              <a:effectLst/>
              <a:latin typeface="+mn-lt"/>
              <a:ea typeface="+mn-ea"/>
              <a:cs typeface="+mn-cs"/>
            </a:rPr>
            <a:t>千円増加し、</a:t>
          </a:r>
          <a:r>
            <a:rPr lang="ja-JP" altLang="en-US" sz="1200">
              <a:solidFill>
                <a:schemeClr val="dk1"/>
              </a:solidFill>
              <a:effectLst/>
              <a:latin typeface="+mn-lt"/>
              <a:ea typeface="+mn-ea"/>
              <a:cs typeface="+mn-cs"/>
            </a:rPr>
            <a:t>対前年度比</a:t>
          </a:r>
          <a:r>
            <a:rPr lang="ja-JP" altLang="ja-JP" sz="1200">
              <a:solidFill>
                <a:schemeClr val="dk1"/>
              </a:solidFill>
              <a:effectLst/>
              <a:latin typeface="+mn-lt"/>
              <a:ea typeface="+mn-ea"/>
              <a:cs typeface="+mn-cs"/>
            </a:rPr>
            <a:t>０．</a:t>
          </a:r>
          <a:r>
            <a:rPr lang="ja-JP" altLang="en-US" sz="1200">
              <a:solidFill>
                <a:schemeClr val="dk1"/>
              </a:solidFill>
              <a:effectLst/>
              <a:latin typeface="+mn-lt"/>
              <a:ea typeface="+mn-ea"/>
              <a:cs typeface="+mn-cs"/>
            </a:rPr>
            <a:t>３２</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しました。</a:t>
          </a:r>
          <a:endParaRPr lang="ja-JP" altLang="ja-JP" sz="1200">
            <a:effectLst/>
          </a:endParaRPr>
        </a:p>
        <a:p>
          <a:pPr rtl="0"/>
          <a:r>
            <a:rPr lang="ja-JP" altLang="ja-JP" sz="1200">
              <a:solidFill>
                <a:schemeClr val="dk1"/>
              </a:solidFill>
              <a:effectLst/>
              <a:latin typeface="+mn-lt"/>
              <a:ea typeface="+mn-ea"/>
              <a:cs typeface="+mn-cs"/>
            </a:rPr>
            <a:t>実質収支額・・・歳入は</a:t>
          </a:r>
          <a:r>
            <a:rPr lang="ja-JP" altLang="en-US" sz="1200">
              <a:solidFill>
                <a:schemeClr val="dk1"/>
              </a:solidFill>
              <a:effectLst/>
              <a:latin typeface="+mn-lt"/>
              <a:ea typeface="+mn-ea"/>
              <a:cs typeface="+mn-cs"/>
            </a:rPr>
            <a:t>繰入金や</a:t>
          </a:r>
          <a:r>
            <a:rPr lang="ja-JP" altLang="ja-JP" sz="1200">
              <a:solidFill>
                <a:schemeClr val="dk1"/>
              </a:solidFill>
              <a:effectLst/>
              <a:latin typeface="+mn-lt"/>
              <a:ea typeface="+mn-ea"/>
              <a:cs typeface="+mn-cs"/>
            </a:rPr>
            <a:t>地方消費税交付金</a:t>
          </a:r>
          <a:r>
            <a:rPr lang="ja-JP" altLang="en-US" sz="1200">
              <a:solidFill>
                <a:schemeClr val="dk1"/>
              </a:solidFill>
              <a:effectLst/>
              <a:latin typeface="+mn-lt"/>
              <a:ea typeface="+mn-ea"/>
              <a:cs typeface="+mn-cs"/>
            </a:rPr>
            <a:t>等の減</a:t>
          </a:r>
          <a:r>
            <a:rPr lang="ja-JP" altLang="ja-JP" sz="1200">
              <a:solidFill>
                <a:schemeClr val="dk1"/>
              </a:solidFill>
              <a:effectLst/>
              <a:latin typeface="+mn-lt"/>
              <a:ea typeface="+mn-ea"/>
              <a:cs typeface="+mn-cs"/>
            </a:rPr>
            <a:t>で</a:t>
          </a:r>
          <a:r>
            <a:rPr lang="ja-JP" altLang="en-US" sz="1200">
              <a:solidFill>
                <a:schemeClr val="dk1"/>
              </a:solidFill>
              <a:effectLst/>
              <a:latin typeface="+mn-lt"/>
              <a:ea typeface="+mn-ea"/>
              <a:cs typeface="+mn-cs"/>
            </a:rPr>
            <a:t>１，９８４，８３０</a:t>
          </a:r>
          <a:r>
            <a:rPr lang="ja-JP" altLang="ja-JP" sz="1200">
              <a:solidFill>
                <a:schemeClr val="dk1"/>
              </a:solidFill>
              <a:effectLst/>
              <a:latin typeface="+mn-lt"/>
              <a:ea typeface="+mn-ea"/>
              <a:cs typeface="+mn-cs"/>
            </a:rPr>
            <a:t>千円</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したが、歳出も普通建設事業費</a:t>
          </a:r>
          <a:r>
            <a:rPr lang="ja-JP" altLang="en-US" sz="1200">
              <a:solidFill>
                <a:schemeClr val="dk1"/>
              </a:solidFill>
              <a:effectLst/>
              <a:latin typeface="+mn-lt"/>
              <a:ea typeface="+mn-ea"/>
              <a:cs typeface="+mn-cs"/>
            </a:rPr>
            <a:t>や人件費（特に退職金）の減</a:t>
          </a:r>
          <a:r>
            <a:rPr lang="ja-JP" altLang="ja-JP" sz="1200">
              <a:solidFill>
                <a:schemeClr val="dk1"/>
              </a:solidFill>
              <a:effectLst/>
              <a:latin typeface="+mn-lt"/>
              <a:ea typeface="+mn-ea"/>
              <a:cs typeface="+mn-cs"/>
            </a:rPr>
            <a:t>で</a:t>
          </a:r>
          <a:r>
            <a:rPr lang="ja-JP" altLang="en-US" sz="1200">
              <a:solidFill>
                <a:schemeClr val="dk1"/>
              </a:solidFill>
              <a:effectLst/>
              <a:latin typeface="+mn-lt"/>
              <a:ea typeface="+mn-ea"/>
              <a:cs typeface="+mn-cs"/>
            </a:rPr>
            <a:t>２，６２７，１５４</a:t>
          </a:r>
          <a:r>
            <a:rPr lang="ja-JP" altLang="ja-JP" sz="1200">
              <a:solidFill>
                <a:schemeClr val="dk1"/>
              </a:solidFill>
              <a:effectLst/>
              <a:latin typeface="+mn-lt"/>
              <a:ea typeface="+mn-ea"/>
              <a:cs typeface="+mn-cs"/>
            </a:rPr>
            <a:t>千円</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したため、実質収支が増加したことにより、前年度から２．</a:t>
          </a:r>
          <a:r>
            <a:rPr lang="ja-JP" altLang="en-US" sz="1200">
              <a:solidFill>
                <a:schemeClr val="dk1"/>
              </a:solidFill>
              <a:effectLst/>
              <a:latin typeface="+mn-lt"/>
              <a:ea typeface="+mn-ea"/>
              <a:cs typeface="+mn-cs"/>
            </a:rPr>
            <a:t>１５</a:t>
          </a:r>
          <a:r>
            <a:rPr lang="ja-JP" altLang="ja-JP" sz="1200">
              <a:solidFill>
                <a:schemeClr val="dk1"/>
              </a:solidFill>
              <a:effectLst/>
              <a:latin typeface="+mn-lt"/>
              <a:ea typeface="+mn-ea"/>
              <a:cs typeface="+mn-cs"/>
            </a:rPr>
            <a:t>％増加しました。</a:t>
          </a:r>
          <a:endParaRPr lang="ja-JP" altLang="ja-JP" sz="1200">
            <a:effectLst/>
          </a:endParaRPr>
        </a:p>
        <a:p>
          <a:pPr rtl="0"/>
          <a:r>
            <a:rPr lang="ja-JP" altLang="ja-JP" sz="1200">
              <a:solidFill>
                <a:schemeClr val="dk1"/>
              </a:solidFill>
              <a:effectLst/>
              <a:latin typeface="+mn-lt"/>
              <a:ea typeface="+mn-ea"/>
              <a:cs typeface="+mn-cs"/>
            </a:rPr>
            <a:t>実質単年度収支・・・</a:t>
          </a:r>
          <a:r>
            <a:rPr lang="ja-JP" altLang="en-US" sz="1200">
              <a:solidFill>
                <a:schemeClr val="dk1"/>
              </a:solidFill>
              <a:effectLst/>
              <a:latin typeface="+mn-lt"/>
              <a:ea typeface="+mn-ea"/>
              <a:cs typeface="+mn-cs"/>
            </a:rPr>
            <a:t>平成２７</a:t>
          </a:r>
          <a:r>
            <a:rPr lang="ja-JP" altLang="ja-JP" sz="1200">
              <a:solidFill>
                <a:schemeClr val="dk1"/>
              </a:solidFill>
              <a:effectLst/>
              <a:latin typeface="+mn-lt"/>
              <a:ea typeface="+mn-ea"/>
              <a:cs typeface="+mn-cs"/>
            </a:rPr>
            <a:t>前年度</a:t>
          </a:r>
          <a:r>
            <a:rPr lang="ja-JP" altLang="en-US" sz="1200">
              <a:solidFill>
                <a:schemeClr val="dk1"/>
              </a:solidFill>
              <a:effectLst/>
              <a:latin typeface="+mn-lt"/>
              <a:ea typeface="+mn-ea"/>
              <a:cs typeface="+mn-cs"/>
            </a:rPr>
            <a:t>は繰上償還９６８，０３８千円が加算されたため一時的に増加したが、平成２８年度は繰上償還をしなかったため、対前年度比２．８３</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しました。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一般会計・・・１０％前後で推移しています。引き続き、健全財政に努めます。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水道事業会計・・・５～７％台で推移しており、大きな変化はありません。</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後期高齢者医療特別会計、公共用地先行取得特別会計、国民健康保険特別会計、駐車場事業特別会計、下水道特別会計、農業集落事業特別会計、その他会計</a:t>
          </a:r>
        </a:p>
        <a:p>
          <a:r>
            <a:rPr kumimoji="1" lang="ja-JP" altLang="en-US" sz="1400">
              <a:latin typeface="ＭＳ ゴシック" pitchFamily="49" charset="-128"/>
              <a:ea typeface="ＭＳ ゴシック" pitchFamily="49" charset="-128"/>
            </a:rPr>
            <a:t>　　・・・一般会計からの繰入で財政運営を行っており、０．１３％以内の範囲で推移しています。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66634735</v>
      </c>
      <c r="BO4" s="411"/>
      <c r="BP4" s="411"/>
      <c r="BQ4" s="411"/>
      <c r="BR4" s="411"/>
      <c r="BS4" s="411"/>
      <c r="BT4" s="411"/>
      <c r="BU4" s="412"/>
      <c r="BV4" s="410">
        <v>68619565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12</v>
      </c>
      <c r="CU4" s="588"/>
      <c r="CV4" s="588"/>
      <c r="CW4" s="588"/>
      <c r="CX4" s="588"/>
      <c r="CY4" s="588"/>
      <c r="CZ4" s="588"/>
      <c r="DA4" s="589"/>
      <c r="DB4" s="587">
        <v>9.9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61800799</v>
      </c>
      <c r="BO5" s="416"/>
      <c r="BP5" s="416"/>
      <c r="BQ5" s="416"/>
      <c r="BR5" s="416"/>
      <c r="BS5" s="416"/>
      <c r="BT5" s="416"/>
      <c r="BU5" s="417"/>
      <c r="BV5" s="415">
        <v>64427953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87.2</v>
      </c>
      <c r="CU5" s="386"/>
      <c r="CV5" s="386"/>
      <c r="CW5" s="386"/>
      <c r="CX5" s="386"/>
      <c r="CY5" s="386"/>
      <c r="CZ5" s="386"/>
      <c r="DA5" s="387"/>
      <c r="DB5" s="385">
        <v>87.6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4833936</v>
      </c>
      <c r="BO6" s="416"/>
      <c r="BP6" s="416"/>
      <c r="BQ6" s="416"/>
      <c r="BR6" s="416"/>
      <c r="BS6" s="416"/>
      <c r="BT6" s="416"/>
      <c r="BU6" s="417"/>
      <c r="BV6" s="415">
        <v>4191612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89.5</v>
      </c>
      <c r="CU6" s="562"/>
      <c r="CV6" s="562"/>
      <c r="CW6" s="562"/>
      <c r="CX6" s="562"/>
      <c r="CY6" s="562"/>
      <c r="CZ6" s="562"/>
      <c r="DA6" s="563"/>
      <c r="DB6" s="561">
        <v>89.9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79535</v>
      </c>
      <c r="BO7" s="416"/>
      <c r="BP7" s="416"/>
      <c r="BQ7" s="416"/>
      <c r="BR7" s="416"/>
      <c r="BS7" s="416"/>
      <c r="BT7" s="416"/>
      <c r="BU7" s="417"/>
      <c r="BV7" s="415">
        <v>224761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39554087</v>
      </c>
      <c r="CU7" s="416"/>
      <c r="CV7" s="416"/>
      <c r="CW7" s="416"/>
      <c r="CX7" s="416"/>
      <c r="CY7" s="416"/>
      <c r="CZ7" s="416"/>
      <c r="DA7" s="417"/>
      <c r="DB7" s="415">
        <v>40206721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4754401</v>
      </c>
      <c r="BO8" s="416"/>
      <c r="BP8" s="416"/>
      <c r="BQ8" s="416"/>
      <c r="BR8" s="416"/>
      <c r="BS8" s="416"/>
      <c r="BT8" s="416"/>
      <c r="BU8" s="417"/>
      <c r="BV8" s="415">
        <v>3966851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198742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787550</v>
      </c>
      <c r="BO9" s="416"/>
      <c r="BP9" s="416"/>
      <c r="BQ9" s="416"/>
      <c r="BR9" s="416"/>
      <c r="BS9" s="416"/>
      <c r="BT9" s="416"/>
      <c r="BU9" s="417"/>
      <c r="BV9" s="415">
        <v>970681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9.8000000000000007</v>
      </c>
      <c r="CU9" s="386"/>
      <c r="CV9" s="386"/>
      <c r="CW9" s="386"/>
      <c r="CX9" s="386"/>
      <c r="CY9" s="386"/>
      <c r="CZ9" s="386"/>
      <c r="DA9" s="387"/>
      <c r="DB9" s="385">
        <v>11.2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203180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7446</v>
      </c>
      <c r="BO10" s="416"/>
      <c r="BP10" s="416"/>
      <c r="BQ10" s="416"/>
      <c r="BR10" s="416"/>
      <c r="BS10" s="416"/>
      <c r="BT10" s="416"/>
      <c r="BU10" s="417"/>
      <c r="BV10" s="415">
        <v>9205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968038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199718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196815</v>
      </c>
      <c r="S13" s="517"/>
      <c r="T13" s="517"/>
      <c r="U13" s="517"/>
      <c r="V13" s="518"/>
      <c r="W13" s="504" t="s">
        <v>123</v>
      </c>
      <c r="X13" s="428"/>
      <c r="Y13" s="428"/>
      <c r="Z13" s="428"/>
      <c r="AA13" s="428"/>
      <c r="AB13" s="429"/>
      <c r="AC13" s="391">
        <v>2870</v>
      </c>
      <c r="AD13" s="392"/>
      <c r="AE13" s="392"/>
      <c r="AF13" s="392"/>
      <c r="AG13" s="393"/>
      <c r="AH13" s="391">
        <v>3326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794996</v>
      </c>
      <c r="BO13" s="416"/>
      <c r="BP13" s="416"/>
      <c r="BQ13" s="416"/>
      <c r="BR13" s="416"/>
      <c r="BS13" s="416"/>
      <c r="BT13" s="416"/>
      <c r="BU13" s="417"/>
      <c r="BV13" s="415">
        <v>1947924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1.2</v>
      </c>
      <c r="CU13" s="386"/>
      <c r="CV13" s="386"/>
      <c r="CW13" s="386"/>
      <c r="CX13" s="386"/>
      <c r="CY13" s="386"/>
      <c r="CZ13" s="386"/>
      <c r="DA13" s="387"/>
      <c r="DB13" s="385">
        <v>2.1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200700</v>
      </c>
      <c r="S14" s="517"/>
      <c r="T14" s="517"/>
      <c r="U14" s="517"/>
      <c r="V14" s="518"/>
      <c r="W14" s="519"/>
      <c r="X14" s="431"/>
      <c r="Y14" s="431"/>
      <c r="Z14" s="431"/>
      <c r="AA14" s="431"/>
      <c r="AB14" s="432"/>
      <c r="AC14" s="509">
        <v>3.2</v>
      </c>
      <c r="AD14" s="510"/>
      <c r="AE14" s="510"/>
      <c r="AF14" s="510"/>
      <c r="AG14" s="511"/>
      <c r="AH14" s="509">
        <v>3.6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197927</v>
      </c>
      <c r="S15" s="517"/>
      <c r="T15" s="517"/>
      <c r="U15" s="517"/>
      <c r="V15" s="518"/>
      <c r="W15" s="504" t="s">
        <v>130</v>
      </c>
      <c r="X15" s="428"/>
      <c r="Y15" s="428"/>
      <c r="Z15" s="428"/>
      <c r="AA15" s="428"/>
      <c r="AB15" s="429"/>
      <c r="AC15" s="391">
        <v>24855</v>
      </c>
      <c r="AD15" s="392"/>
      <c r="AE15" s="392"/>
      <c r="AF15" s="392"/>
      <c r="AG15" s="393"/>
      <c r="AH15" s="391">
        <v>25599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25118373</v>
      </c>
      <c r="BO15" s="411"/>
      <c r="BP15" s="411"/>
      <c r="BQ15" s="411"/>
      <c r="BR15" s="411"/>
      <c r="BS15" s="411"/>
      <c r="BT15" s="411"/>
      <c r="BU15" s="412"/>
      <c r="BV15" s="410">
        <v>25118242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27.5</v>
      </c>
      <c r="AD16" s="510"/>
      <c r="AE16" s="510"/>
      <c r="AF16" s="510"/>
      <c r="AG16" s="511"/>
      <c r="AH16" s="509">
        <v>27.9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28297635</v>
      </c>
      <c r="BO16" s="416"/>
      <c r="BP16" s="416"/>
      <c r="BQ16" s="416"/>
      <c r="BR16" s="416"/>
      <c r="BS16" s="416"/>
      <c r="BT16" s="416"/>
      <c r="BU16" s="417"/>
      <c r="BV16" s="415">
        <v>28400654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62516</v>
      </c>
      <c r="AD17" s="392"/>
      <c r="AE17" s="392"/>
      <c r="AF17" s="392"/>
      <c r="AG17" s="393"/>
      <c r="AH17" s="391">
        <v>62988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32229425</v>
      </c>
      <c r="BO17" s="416"/>
      <c r="BP17" s="416"/>
      <c r="BQ17" s="416"/>
      <c r="BR17" s="416"/>
      <c r="BS17" s="416"/>
      <c r="BT17" s="416"/>
      <c r="BU17" s="417"/>
      <c r="BV17" s="415">
        <v>32164193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159.82</v>
      </c>
      <c r="M18" s="480"/>
      <c r="N18" s="480"/>
      <c r="O18" s="480"/>
      <c r="P18" s="480"/>
      <c r="Q18" s="480"/>
      <c r="R18" s="481"/>
      <c r="S18" s="481"/>
      <c r="T18" s="481"/>
      <c r="U18" s="481"/>
      <c r="V18" s="482"/>
      <c r="W18" s="496"/>
      <c r="X18" s="497"/>
      <c r="Y18" s="497"/>
      <c r="Z18" s="497"/>
      <c r="AA18" s="497"/>
      <c r="AB18" s="505"/>
      <c r="AC18" s="379">
        <v>69.3</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34343121</v>
      </c>
      <c r="BO18" s="416"/>
      <c r="BP18" s="416"/>
      <c r="BQ18" s="416"/>
      <c r="BR18" s="416"/>
      <c r="BS18" s="416"/>
      <c r="BT18" s="416"/>
      <c r="BU18" s="417"/>
      <c r="BV18" s="415">
        <v>35039623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46717188</v>
      </c>
      <c r="BO19" s="416"/>
      <c r="BP19" s="416"/>
      <c r="BQ19" s="416"/>
      <c r="BR19" s="416"/>
      <c r="BS19" s="416"/>
      <c r="BT19" s="416"/>
      <c r="BU19" s="417"/>
      <c r="BV19" s="415">
        <v>47743391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77004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37519725</v>
      </c>
      <c r="BO23" s="416"/>
      <c r="BP23" s="416"/>
      <c r="BQ23" s="416"/>
      <c r="BR23" s="416"/>
      <c r="BS23" s="416"/>
      <c r="BT23" s="416"/>
      <c r="BU23" s="417"/>
      <c r="BV23" s="415">
        <v>38624722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9200</v>
      </c>
      <c r="R24" s="392"/>
      <c r="S24" s="392"/>
      <c r="T24" s="392"/>
      <c r="U24" s="392"/>
      <c r="V24" s="393"/>
      <c r="W24" s="457"/>
      <c r="X24" s="448"/>
      <c r="Y24" s="449"/>
      <c r="Z24" s="388" t="s">
        <v>154</v>
      </c>
      <c r="AA24" s="389"/>
      <c r="AB24" s="389"/>
      <c r="AC24" s="389"/>
      <c r="AD24" s="389"/>
      <c r="AE24" s="389"/>
      <c r="AF24" s="389"/>
      <c r="AG24" s="390"/>
      <c r="AH24" s="391">
        <v>1213</v>
      </c>
      <c r="AI24" s="392"/>
      <c r="AJ24" s="392"/>
      <c r="AK24" s="392"/>
      <c r="AL24" s="393"/>
      <c r="AM24" s="391">
        <v>3960445</v>
      </c>
      <c r="AN24" s="392"/>
      <c r="AO24" s="392"/>
      <c r="AP24" s="392"/>
      <c r="AQ24" s="392"/>
      <c r="AR24" s="393"/>
      <c r="AS24" s="391">
        <v>3265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27671585</v>
      </c>
      <c r="BO24" s="416"/>
      <c r="BP24" s="416"/>
      <c r="BQ24" s="416"/>
      <c r="BR24" s="416"/>
      <c r="BS24" s="416"/>
      <c r="BT24" s="416"/>
      <c r="BU24" s="417"/>
      <c r="BV24" s="415">
        <v>29709436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7760</v>
      </c>
      <c r="R25" s="392"/>
      <c r="S25" s="392"/>
      <c r="T25" s="392"/>
      <c r="U25" s="392"/>
      <c r="V25" s="393"/>
      <c r="W25" s="457"/>
      <c r="X25" s="448"/>
      <c r="Y25" s="449"/>
      <c r="Z25" s="388" t="s">
        <v>157</v>
      </c>
      <c r="AA25" s="389"/>
      <c r="AB25" s="389"/>
      <c r="AC25" s="389"/>
      <c r="AD25" s="389"/>
      <c r="AE25" s="389"/>
      <c r="AF25" s="389"/>
      <c r="AG25" s="390"/>
      <c r="AH25" s="391">
        <v>240</v>
      </c>
      <c r="AI25" s="392"/>
      <c r="AJ25" s="392"/>
      <c r="AK25" s="392"/>
      <c r="AL25" s="393"/>
      <c r="AM25" s="391">
        <v>769440</v>
      </c>
      <c r="AN25" s="392"/>
      <c r="AO25" s="392"/>
      <c r="AP25" s="392"/>
      <c r="AQ25" s="392"/>
      <c r="AR25" s="393"/>
      <c r="AS25" s="391">
        <v>3206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5756425</v>
      </c>
      <c r="BO25" s="411"/>
      <c r="BP25" s="411"/>
      <c r="BQ25" s="411"/>
      <c r="BR25" s="411"/>
      <c r="BS25" s="411"/>
      <c r="BT25" s="411"/>
      <c r="BU25" s="412"/>
      <c r="BV25" s="410">
        <v>5730225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7180</v>
      </c>
      <c r="R26" s="392"/>
      <c r="S26" s="392"/>
      <c r="T26" s="392"/>
      <c r="U26" s="392"/>
      <c r="V26" s="393"/>
      <c r="W26" s="457"/>
      <c r="X26" s="448"/>
      <c r="Y26" s="449"/>
      <c r="Z26" s="388" t="s">
        <v>160</v>
      </c>
      <c r="AA26" s="470"/>
      <c r="AB26" s="470"/>
      <c r="AC26" s="470"/>
      <c r="AD26" s="470"/>
      <c r="AE26" s="470"/>
      <c r="AF26" s="470"/>
      <c r="AG26" s="471"/>
      <c r="AH26" s="391">
        <v>101</v>
      </c>
      <c r="AI26" s="392"/>
      <c r="AJ26" s="392"/>
      <c r="AK26" s="392"/>
      <c r="AL26" s="393"/>
      <c r="AM26" s="391">
        <v>342188</v>
      </c>
      <c r="AN26" s="392"/>
      <c r="AO26" s="392"/>
      <c r="AP26" s="392"/>
      <c r="AQ26" s="392"/>
      <c r="AR26" s="393"/>
      <c r="AS26" s="391">
        <v>3388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5420</v>
      </c>
      <c r="R27" s="392"/>
      <c r="S27" s="392"/>
      <c r="T27" s="392"/>
      <c r="U27" s="392"/>
      <c r="V27" s="393"/>
      <c r="W27" s="457"/>
      <c r="X27" s="448"/>
      <c r="Y27" s="449"/>
      <c r="Z27" s="388" t="s">
        <v>163</v>
      </c>
      <c r="AA27" s="389"/>
      <c r="AB27" s="389"/>
      <c r="AC27" s="389"/>
      <c r="AD27" s="389"/>
      <c r="AE27" s="389"/>
      <c r="AF27" s="389"/>
      <c r="AG27" s="390"/>
      <c r="AH27" s="391">
        <v>19</v>
      </c>
      <c r="AI27" s="392"/>
      <c r="AJ27" s="392"/>
      <c r="AK27" s="392"/>
      <c r="AL27" s="393"/>
      <c r="AM27" s="391">
        <v>72049</v>
      </c>
      <c r="AN27" s="392"/>
      <c r="AO27" s="392"/>
      <c r="AP27" s="392"/>
      <c r="AQ27" s="392"/>
      <c r="AR27" s="393"/>
      <c r="AS27" s="391">
        <v>3792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4700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7361276</v>
      </c>
      <c r="BO28" s="411"/>
      <c r="BP28" s="411"/>
      <c r="BQ28" s="411"/>
      <c r="BR28" s="411"/>
      <c r="BS28" s="411"/>
      <c r="BT28" s="411"/>
      <c r="BU28" s="412"/>
      <c r="BV28" s="410">
        <v>7353830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28</v>
      </c>
      <c r="M29" s="392"/>
      <c r="N29" s="392"/>
      <c r="O29" s="392"/>
      <c r="P29" s="393"/>
      <c r="Q29" s="391">
        <v>4500</v>
      </c>
      <c r="R29" s="392"/>
      <c r="S29" s="392"/>
      <c r="T29" s="392"/>
      <c r="U29" s="392"/>
      <c r="V29" s="393"/>
      <c r="W29" s="458"/>
      <c r="X29" s="459"/>
      <c r="Y29" s="460"/>
      <c r="Z29" s="388" t="s">
        <v>170</v>
      </c>
      <c r="AA29" s="389"/>
      <c r="AB29" s="389"/>
      <c r="AC29" s="389"/>
      <c r="AD29" s="389"/>
      <c r="AE29" s="389"/>
      <c r="AF29" s="389"/>
      <c r="AG29" s="390"/>
      <c r="AH29" s="391">
        <v>1232</v>
      </c>
      <c r="AI29" s="392"/>
      <c r="AJ29" s="392"/>
      <c r="AK29" s="392"/>
      <c r="AL29" s="393"/>
      <c r="AM29" s="391">
        <v>4032494</v>
      </c>
      <c r="AN29" s="392"/>
      <c r="AO29" s="392"/>
      <c r="AP29" s="392"/>
      <c r="AQ29" s="392"/>
      <c r="AR29" s="393"/>
      <c r="AS29" s="391">
        <v>3273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347142</v>
      </c>
      <c r="BO29" s="416"/>
      <c r="BP29" s="416"/>
      <c r="BQ29" s="416"/>
      <c r="BR29" s="416"/>
      <c r="BS29" s="416"/>
      <c r="BT29" s="416"/>
      <c r="BU29" s="417"/>
      <c r="BV29" s="415">
        <v>343420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10712759</v>
      </c>
      <c r="BO30" s="419"/>
      <c r="BP30" s="419"/>
      <c r="BQ30" s="419"/>
      <c r="BR30" s="419"/>
      <c r="BS30" s="419"/>
      <c r="BT30" s="419"/>
      <c r="BU30" s="420"/>
      <c r="BV30" s="418">
        <v>10290401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大里広域市町村圏組合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熊谷市体育協会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公共用地先行取得特別会計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駐車場事業特別会計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大里広域市町村圏組合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熊谷市文化振興財団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熊谷都市計画事業土地区画整理事業特別会計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妻沼南河原環境施設組合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大里地域勤労者福祉サービスセンター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荒川北縁水防事務組合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熊谷市土地開発公社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埼玉県後期高齢者医療広域連合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ティアラ２１</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埼玉県後期高齢者医療広域連合</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熊谷市生鮮食料品低温貯蔵センター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埼玉県市町村総合事務組合</v>
      </c>
      <c r="BZ40" s="374"/>
      <c r="CA40" s="374"/>
      <c r="CB40" s="374"/>
      <c r="CC40" s="374"/>
      <c r="CD40" s="374"/>
      <c r="CE40" s="374"/>
      <c r="CF40" s="374"/>
      <c r="CG40" s="374"/>
      <c r="CH40" s="374"/>
      <c r="CI40" s="374"/>
      <c r="CJ40" s="374"/>
      <c r="CK40" s="374"/>
      <c r="CL40" s="374"/>
      <c r="CM40" s="374"/>
      <c r="CN40" s="167"/>
      <c r="CO40" s="375">
        <f t="shared" si="3"/>
        <v>24</v>
      </c>
      <c r="CP40" s="375"/>
      <c r="CQ40" s="374" t="str">
        <f>IF('各会計、関係団体の財政状況及び健全化判断比率'!BS13="","",'各会計、関係団体の財政状況及び健全化判断比率'!BS13)</f>
        <v>まちづくり熊谷</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彩の国さいたま人づくり広域連合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I35" sqref="I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9.5399999999999991</v>
      </c>
      <c r="G34" s="33">
        <v>11.04</v>
      </c>
      <c r="H34" s="33">
        <v>7.73</v>
      </c>
      <c r="I34" s="33">
        <v>9.86</v>
      </c>
      <c r="J34" s="34">
        <v>12.02</v>
      </c>
      <c r="K34" s="22"/>
      <c r="L34" s="22"/>
      <c r="M34" s="22"/>
      <c r="N34" s="22"/>
      <c r="O34" s="22"/>
      <c r="P34" s="22"/>
    </row>
    <row r="35" spans="1:16" ht="39" customHeight="1">
      <c r="A35" s="22"/>
      <c r="B35" s="35"/>
      <c r="C35" s="1178" t="s">
        <v>526</v>
      </c>
      <c r="D35" s="1179"/>
      <c r="E35" s="1180"/>
      <c r="F35" s="36">
        <v>7.09</v>
      </c>
      <c r="G35" s="37">
        <v>6.71</v>
      </c>
      <c r="H35" s="37">
        <v>5.7</v>
      </c>
      <c r="I35" s="37">
        <v>6.13</v>
      </c>
      <c r="J35" s="38">
        <v>6.77</v>
      </c>
      <c r="K35" s="22"/>
      <c r="L35" s="22"/>
      <c r="M35" s="22"/>
      <c r="N35" s="22"/>
      <c r="O35" s="22"/>
      <c r="P35" s="22"/>
    </row>
    <row r="36" spans="1:16" ht="39" customHeight="1">
      <c r="A36" s="22"/>
      <c r="B36" s="35"/>
      <c r="C36" s="1178" t="s">
        <v>527</v>
      </c>
      <c r="D36" s="1179"/>
      <c r="E36" s="1180"/>
      <c r="F36" s="36">
        <v>0.13</v>
      </c>
      <c r="G36" s="37">
        <v>0.11</v>
      </c>
      <c r="H36" s="37">
        <v>0.05</v>
      </c>
      <c r="I36" s="37">
        <v>0.05</v>
      </c>
      <c r="J36" s="38">
        <v>7.0000000000000007E-2</v>
      </c>
      <c r="K36" s="22"/>
      <c r="L36" s="22"/>
      <c r="M36" s="22"/>
      <c r="N36" s="22"/>
      <c r="O36" s="22"/>
      <c r="P36" s="22"/>
    </row>
    <row r="37" spans="1:16" ht="39" customHeight="1">
      <c r="A37" s="22"/>
      <c r="B37" s="35"/>
      <c r="C37" s="1178" t="s">
        <v>528</v>
      </c>
      <c r="D37" s="1179"/>
      <c r="E37" s="1180"/>
      <c r="F37" s="36">
        <v>0</v>
      </c>
      <c r="G37" s="37">
        <v>0</v>
      </c>
      <c r="H37" s="37">
        <v>0</v>
      </c>
      <c r="I37" s="37">
        <v>0</v>
      </c>
      <c r="J37" s="38">
        <v>0</v>
      </c>
      <c r="K37" s="22"/>
      <c r="L37" s="22"/>
      <c r="M37" s="22"/>
      <c r="N37" s="22"/>
      <c r="O37" s="22"/>
      <c r="P37" s="22"/>
    </row>
    <row r="38" spans="1:16" ht="39" customHeight="1">
      <c r="A38" s="22"/>
      <c r="B38" s="35"/>
      <c r="C38" s="1178" t="s">
        <v>529</v>
      </c>
      <c r="D38" s="1179"/>
      <c r="E38" s="1180"/>
      <c r="F38" s="36">
        <v>0</v>
      </c>
      <c r="G38" s="37">
        <v>0</v>
      </c>
      <c r="H38" s="37">
        <v>0</v>
      </c>
      <c r="I38" s="37">
        <v>0</v>
      </c>
      <c r="J38" s="38">
        <v>0</v>
      </c>
      <c r="K38" s="22"/>
      <c r="L38" s="22"/>
      <c r="M38" s="22"/>
      <c r="N38" s="22"/>
      <c r="O38" s="22"/>
      <c r="P38" s="22"/>
    </row>
    <row r="39" spans="1:16" ht="39" customHeight="1">
      <c r="A39" s="22"/>
      <c r="B39" s="35"/>
      <c r="C39" s="1178" t="s">
        <v>530</v>
      </c>
      <c r="D39" s="1179"/>
      <c r="E39" s="1180"/>
      <c r="F39" s="36">
        <v>0</v>
      </c>
      <c r="G39" s="37">
        <v>0</v>
      </c>
      <c r="H39" s="37">
        <v>0</v>
      </c>
      <c r="I39" s="37">
        <v>0</v>
      </c>
      <c r="J39" s="38">
        <v>0</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t="s">
        <v>532</v>
      </c>
      <c r="D41" s="1179"/>
      <c r="E41" s="1180"/>
      <c r="F41" s="36">
        <v>0</v>
      </c>
      <c r="G41" s="37">
        <v>0</v>
      </c>
      <c r="H41" s="37">
        <v>0</v>
      </c>
      <c r="I41" s="37">
        <v>0</v>
      </c>
      <c r="J41" s="38">
        <v>0</v>
      </c>
      <c r="K41" s="22"/>
      <c r="L41" s="22"/>
      <c r="M41" s="22"/>
      <c r="N41" s="22"/>
      <c r="O41" s="22"/>
      <c r="P41" s="22"/>
    </row>
    <row r="42" spans="1:16" ht="39" customHeight="1">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534</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5434</v>
      </c>
      <c r="L45" s="60">
        <v>5141</v>
      </c>
      <c r="M45" s="60">
        <v>4720</v>
      </c>
      <c r="N45" s="60">
        <v>4438</v>
      </c>
      <c r="O45" s="61">
        <v>4611</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1794</v>
      </c>
      <c r="L48" s="64">
        <v>1733</v>
      </c>
      <c r="M48" s="64">
        <v>1654</v>
      </c>
      <c r="N48" s="64">
        <v>1495</v>
      </c>
      <c r="O48" s="65">
        <v>1396</v>
      </c>
      <c r="P48" s="48"/>
      <c r="Q48" s="48"/>
      <c r="R48" s="48"/>
      <c r="S48" s="48"/>
      <c r="T48" s="48"/>
      <c r="U48" s="48"/>
    </row>
    <row r="49" spans="1:21" ht="30.75" customHeight="1">
      <c r="A49" s="48"/>
      <c r="B49" s="1196"/>
      <c r="C49" s="1197"/>
      <c r="D49" s="62"/>
      <c r="E49" s="1188" t="s">
        <v>16</v>
      </c>
      <c r="F49" s="1188"/>
      <c r="G49" s="1188"/>
      <c r="H49" s="1188"/>
      <c r="I49" s="1188"/>
      <c r="J49" s="1189"/>
      <c r="K49" s="63">
        <v>263</v>
      </c>
      <c r="L49" s="64">
        <v>45</v>
      </c>
      <c r="M49" s="64" t="s">
        <v>479</v>
      </c>
      <c r="N49" s="64" t="s">
        <v>479</v>
      </c>
      <c r="O49" s="65" t="s">
        <v>479</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5616</v>
      </c>
      <c r="L52" s="64">
        <v>5620</v>
      </c>
      <c r="M52" s="64">
        <v>5879</v>
      </c>
      <c r="N52" s="64">
        <v>5447</v>
      </c>
      <c r="O52" s="65">
        <v>5631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1875</v>
      </c>
      <c r="L53" s="69">
        <v>1299</v>
      </c>
      <c r="M53" s="69">
        <v>495</v>
      </c>
      <c r="N53" s="69">
        <v>486</v>
      </c>
      <c r="O53" s="70">
        <v>376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41874</v>
      </c>
      <c r="J41" s="83">
        <v>40601</v>
      </c>
      <c r="K41" s="83">
        <v>39811</v>
      </c>
      <c r="L41" s="83">
        <v>38625</v>
      </c>
      <c r="M41" s="84">
        <v>37520</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17497</v>
      </c>
      <c r="J43" s="87">
        <v>16559</v>
      </c>
      <c r="K43" s="87">
        <v>15796</v>
      </c>
      <c r="L43" s="87">
        <v>14634</v>
      </c>
      <c r="M43" s="88">
        <v>13809</v>
      </c>
    </row>
    <row r="44" spans="2:13" ht="27.75" customHeight="1">
      <c r="B44" s="1204"/>
      <c r="C44" s="1205"/>
      <c r="D44" s="85"/>
      <c r="E44" s="1208" t="s">
        <v>28</v>
      </c>
      <c r="F44" s="1208"/>
      <c r="G44" s="1208"/>
      <c r="H44" s="1209"/>
      <c r="I44" s="86">
        <v>44</v>
      </c>
      <c r="J44" s="87" t="s">
        <v>479</v>
      </c>
      <c r="K44" s="87" t="s">
        <v>479</v>
      </c>
      <c r="L44" s="87" t="s">
        <v>479</v>
      </c>
      <c r="M44" s="88">
        <v>184</v>
      </c>
    </row>
    <row r="45" spans="2:13" ht="27.75" customHeight="1">
      <c r="B45" s="1204"/>
      <c r="C45" s="1205"/>
      <c r="D45" s="85"/>
      <c r="E45" s="1208" t="s">
        <v>29</v>
      </c>
      <c r="F45" s="1208"/>
      <c r="G45" s="1208"/>
      <c r="H45" s="1209"/>
      <c r="I45" s="86">
        <v>14192</v>
      </c>
      <c r="J45" s="87">
        <v>13393</v>
      </c>
      <c r="K45" s="87">
        <v>12559</v>
      </c>
      <c r="L45" s="87">
        <v>11314</v>
      </c>
      <c r="M45" s="88">
        <v>11066</v>
      </c>
    </row>
    <row r="46" spans="2:13" ht="27.75" customHeight="1">
      <c r="B46" s="1204"/>
      <c r="C46" s="1205"/>
      <c r="D46" s="89"/>
      <c r="E46" s="1208" t="s">
        <v>30</v>
      </c>
      <c r="F46" s="1208"/>
      <c r="G46" s="1208"/>
      <c r="H46" s="1209"/>
      <c r="I46" s="86">
        <v>227</v>
      </c>
      <c r="J46" s="87">
        <v>155</v>
      </c>
      <c r="K46" s="87">
        <v>105</v>
      </c>
      <c r="L46" s="87">
        <v>72</v>
      </c>
      <c r="M46" s="88">
        <v>47</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16657</v>
      </c>
      <c r="J50" s="87">
        <v>17357</v>
      </c>
      <c r="K50" s="87">
        <v>19182</v>
      </c>
      <c r="L50" s="87">
        <v>18060</v>
      </c>
      <c r="M50" s="88">
        <v>18497</v>
      </c>
    </row>
    <row r="51" spans="2:13" ht="27.75" customHeight="1">
      <c r="B51" s="1204"/>
      <c r="C51" s="1205"/>
      <c r="D51" s="85"/>
      <c r="E51" s="1208" t="s">
        <v>36</v>
      </c>
      <c r="F51" s="1208"/>
      <c r="G51" s="1208"/>
      <c r="H51" s="1209"/>
      <c r="I51" s="86">
        <v>8055</v>
      </c>
      <c r="J51" s="87">
        <v>8208</v>
      </c>
      <c r="K51" s="87">
        <v>8154</v>
      </c>
      <c r="L51" s="87">
        <v>7607</v>
      </c>
      <c r="M51" s="88">
        <v>7679</v>
      </c>
    </row>
    <row r="52" spans="2:13" ht="27.75" customHeight="1">
      <c r="B52" s="1206"/>
      <c r="C52" s="1207"/>
      <c r="D52" s="85"/>
      <c r="E52" s="1208" t="s">
        <v>37</v>
      </c>
      <c r="F52" s="1208"/>
      <c r="G52" s="1208"/>
      <c r="H52" s="1209"/>
      <c r="I52" s="86">
        <v>50126</v>
      </c>
      <c r="J52" s="87">
        <v>50804</v>
      </c>
      <c r="K52" s="87">
        <v>50931</v>
      </c>
      <c r="L52" s="87">
        <v>51301</v>
      </c>
      <c r="M52" s="88">
        <v>52218</v>
      </c>
    </row>
    <row r="53" spans="2:13" ht="27.75" customHeight="1" thickBot="1">
      <c r="B53" s="1210" t="s">
        <v>38</v>
      </c>
      <c r="C53" s="1211"/>
      <c r="D53" s="92"/>
      <c r="E53" s="1212" t="s">
        <v>39</v>
      </c>
      <c r="F53" s="1212"/>
      <c r="G53" s="1212"/>
      <c r="H53" s="1213"/>
      <c r="I53" s="93">
        <v>-1004</v>
      </c>
      <c r="J53" s="94">
        <v>-5661</v>
      </c>
      <c r="K53" s="94">
        <v>-9996</v>
      </c>
      <c r="L53" s="94">
        <v>-12322</v>
      </c>
      <c r="M53" s="95">
        <v>-15768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K63" sqref="K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561</v>
      </c>
      <c r="H51" s="1246"/>
      <c r="I51" s="1251" t="s">
        <v>562</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567</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563</v>
      </c>
      <c r="H55" s="1226"/>
      <c r="I55" s="1231" t="s">
        <v>562</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567</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3" t="s">
        <v>568</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561</v>
      </c>
      <c r="H73" s="1246"/>
      <c r="I73" s="1251" t="s">
        <v>562</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566</v>
      </c>
      <c r="J75" s="1231"/>
      <c r="K75" s="1253">
        <v>6.9</v>
      </c>
      <c r="L75" s="1253">
        <v>5.4</v>
      </c>
      <c r="M75" s="1253">
        <v>3.4</v>
      </c>
      <c r="N75" s="1253">
        <v>2.1</v>
      </c>
      <c r="O75" s="1253">
        <v>1.2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563</v>
      </c>
      <c r="H77" s="1226"/>
      <c r="I77" s="1231" t="s">
        <v>562</v>
      </c>
      <c r="J77" s="1231"/>
      <c r="K77" s="1232">
        <v>57.8</v>
      </c>
      <c r="L77" s="1232">
        <v>49.8</v>
      </c>
      <c r="M77" s="1221">
        <v>45.1</v>
      </c>
      <c r="N77" s="1221">
        <v>37.4</v>
      </c>
      <c r="O77" s="1221">
        <v>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566</v>
      </c>
      <c r="J79" s="1223"/>
      <c r="K79" s="1224">
        <v>8.3000000000000007</v>
      </c>
      <c r="L79" s="1224">
        <v>7.7</v>
      </c>
      <c r="M79" s="1224">
        <v>7.1</v>
      </c>
      <c r="N79" s="1224">
        <v>6.3</v>
      </c>
      <c r="O79" s="1224">
        <v>5.2</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24702</v>
      </c>
      <c r="E3" s="118"/>
      <c r="F3" s="119">
        <v>39052</v>
      </c>
      <c r="G3" s="120"/>
      <c r="H3" s="121"/>
    </row>
    <row r="4" spans="1:8">
      <c r="A4" s="122"/>
      <c r="B4" s="123"/>
      <c r="C4" s="124"/>
      <c r="D4" s="125">
        <v>16022</v>
      </c>
      <c r="E4" s="126"/>
      <c r="F4" s="127">
        <v>21186</v>
      </c>
      <c r="G4" s="128"/>
      <c r="H4" s="129"/>
    </row>
    <row r="5" spans="1:8">
      <c r="A5" s="110" t="s">
        <v>513</v>
      </c>
      <c r="B5" s="115"/>
      <c r="C5" s="116"/>
      <c r="D5" s="117">
        <v>25983</v>
      </c>
      <c r="E5" s="118"/>
      <c r="F5" s="119">
        <v>41235</v>
      </c>
      <c r="G5" s="120"/>
      <c r="H5" s="121"/>
    </row>
    <row r="6" spans="1:8">
      <c r="A6" s="122"/>
      <c r="B6" s="123"/>
      <c r="C6" s="124"/>
      <c r="D6" s="125">
        <v>16712</v>
      </c>
      <c r="E6" s="126"/>
      <c r="F6" s="127">
        <v>22086</v>
      </c>
      <c r="G6" s="128"/>
      <c r="H6" s="129"/>
    </row>
    <row r="7" spans="1:8">
      <c r="A7" s="110" t="s">
        <v>514</v>
      </c>
      <c r="B7" s="115"/>
      <c r="C7" s="116"/>
      <c r="D7" s="117">
        <v>35389</v>
      </c>
      <c r="E7" s="118"/>
      <c r="F7" s="119">
        <v>41862</v>
      </c>
      <c r="G7" s="120"/>
      <c r="H7" s="121"/>
    </row>
    <row r="8" spans="1:8">
      <c r="A8" s="122"/>
      <c r="B8" s="123"/>
      <c r="C8" s="124"/>
      <c r="D8" s="125">
        <v>22649</v>
      </c>
      <c r="E8" s="126"/>
      <c r="F8" s="127">
        <v>23710</v>
      </c>
      <c r="G8" s="128"/>
      <c r="H8" s="129"/>
    </row>
    <row r="9" spans="1:8">
      <c r="A9" s="110" t="s">
        <v>515</v>
      </c>
      <c r="B9" s="115"/>
      <c r="C9" s="116"/>
      <c r="D9" s="117">
        <v>35353</v>
      </c>
      <c r="E9" s="118"/>
      <c r="F9" s="119">
        <v>43554</v>
      </c>
      <c r="G9" s="120"/>
      <c r="H9" s="121"/>
    </row>
    <row r="10" spans="1:8">
      <c r="A10" s="122"/>
      <c r="B10" s="123"/>
      <c r="C10" s="124"/>
      <c r="D10" s="125">
        <v>21305</v>
      </c>
      <c r="E10" s="126"/>
      <c r="F10" s="127">
        <v>24811</v>
      </c>
      <c r="G10" s="128"/>
      <c r="H10" s="129"/>
    </row>
    <row r="11" spans="1:8">
      <c r="A11" s="110" t="s">
        <v>516</v>
      </c>
      <c r="B11" s="115"/>
      <c r="C11" s="116"/>
      <c r="D11" s="117">
        <v>25789</v>
      </c>
      <c r="E11" s="118"/>
      <c r="F11" s="119">
        <v>42581</v>
      </c>
      <c r="G11" s="120"/>
      <c r="H11" s="121"/>
    </row>
    <row r="12" spans="1:8">
      <c r="A12" s="122"/>
      <c r="B12" s="123"/>
      <c r="C12" s="130"/>
      <c r="D12" s="125">
        <v>15575</v>
      </c>
      <c r="E12" s="126"/>
      <c r="F12" s="127">
        <v>24354</v>
      </c>
      <c r="G12" s="128"/>
      <c r="H12" s="129"/>
    </row>
    <row r="13" spans="1:8">
      <c r="A13" s="110"/>
      <c r="B13" s="115"/>
      <c r="C13" s="131"/>
      <c r="D13" s="132">
        <v>29443</v>
      </c>
      <c r="E13" s="133"/>
      <c r="F13" s="134">
        <v>41657</v>
      </c>
      <c r="G13" s="135"/>
      <c r="H13" s="121"/>
    </row>
    <row r="14" spans="1:8">
      <c r="A14" s="122"/>
      <c r="B14" s="123"/>
      <c r="C14" s="124"/>
      <c r="D14" s="125">
        <v>18453</v>
      </c>
      <c r="E14" s="126"/>
      <c r="F14" s="127">
        <v>23229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9.5399999999999991</v>
      </c>
      <c r="C19" s="136">
        <f>ROUND(VALUE(SUBSTITUTE(実質収支比率等に係る経年分析!G$48,"▲","-")),2)</f>
        <v>11.04</v>
      </c>
      <c r="D19" s="136">
        <f>ROUND(VALUE(SUBSTITUTE(実質収支比率等に係る経年分析!H$48,"▲","-")),2)</f>
        <v>7.52</v>
      </c>
      <c r="E19" s="136">
        <f>ROUND(VALUE(SUBSTITUTE(実質収支比率等に係る経年分析!I$48,"▲","-")),2)</f>
        <v>9.8699999999999992</v>
      </c>
      <c r="F19" s="136">
        <f>ROUND(VALUE(SUBSTITUTE(実質収支比率等に係る経年分析!J$48,"▲","-")),2)</f>
        <v>12.02</v>
      </c>
    </row>
    <row r="20" spans="1:11">
      <c r="A20" s="136" t="s">
        <v>44</v>
      </c>
      <c r="B20" s="136">
        <f>ROUND(VALUE(SUBSTITUTE(実質収支比率等に係る経年分析!F$47,"▲","-")),2)</f>
        <v>17.82</v>
      </c>
      <c r="C20" s="136">
        <f>ROUND(VALUE(SUBSTITUTE(実質収支比率等に係る経年分析!G$47,"▲","-")),2)</f>
        <v>17.62</v>
      </c>
      <c r="D20" s="136">
        <f>ROUND(VALUE(SUBSTITUTE(実質収支比率等に係る経年分析!H$47,"▲","-")),2)</f>
        <v>18.43</v>
      </c>
      <c r="E20" s="136">
        <f>ROUND(VALUE(SUBSTITUTE(実質収支比率等に係る経年分析!I$47,"▲","-")),2)</f>
        <v>18.29</v>
      </c>
      <c r="F20" s="136">
        <f>ROUND(VALUE(SUBSTITUTE(実質収支比率等に係る経年分析!J$47,"▲","-")),2)</f>
        <v>18.61</v>
      </c>
    </row>
    <row r="21" spans="1:11">
      <c r="A21" s="136" t="s">
        <v>45</v>
      </c>
      <c r="B21" s="136">
        <f>IF(ISNUMBER(VALUE(SUBSTITUTE(実質収支比率等に係る経年分析!F$49,"▲","-"))),ROUND(VALUE(SUBSTITUTE(実質収支比率等に係る経年分析!F$49,"▲","-")),2),NA())</f>
        <v>0.7</v>
      </c>
      <c r="C21" s="136">
        <f>IF(ISNUMBER(VALUE(SUBSTITUTE(実質収支比率等に係る経年分析!G$49,"▲","-"))),ROUND(VALUE(SUBSTITUTE(実質収支比率等に係る経年分析!G$49,"▲","-")),2),NA())</f>
        <v>2</v>
      </c>
      <c r="D21" s="136">
        <f>IF(ISNUMBER(VALUE(SUBSTITUTE(実質収支比率等に係る経年分析!H$49,"▲","-"))),ROUND(VALUE(SUBSTITUTE(実質収支比率等に係る経年分析!H$49,"▲","-")),2),NA())</f>
        <v>-2.7</v>
      </c>
      <c r="E21" s="136">
        <f>IF(ISNUMBER(VALUE(SUBSTITUTE(実質収支比率等に係る経年分析!I$49,"▲","-"))),ROUND(VALUE(SUBSTITUTE(実質収支比率等に係る経年分析!I$49,"▲","-")),2),NA())</f>
        <v>4.84</v>
      </c>
      <c r="F21" s="136">
        <f>IF(ISNUMBER(VALUE(SUBSTITUTE(実質収支比率等に係る経年分析!J$49,"▲","-"))),ROUND(VALUE(SUBSTITUTE(実質収支比率等に係る経年分析!J$49,"▲","-")),2),NA())</f>
        <v>2.0099999999999998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公共用地先行取得特別会計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後期高齢者医療特別会計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7.0000000000000007E-2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12.02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5616</v>
      </c>
      <c r="E42" s="138"/>
      <c r="F42" s="138"/>
      <c r="G42" s="138">
        <f>'実質公債費比率（分子）の構造'!L$52</f>
        <v>5620</v>
      </c>
      <c r="H42" s="138"/>
      <c r="I42" s="138"/>
      <c r="J42" s="138">
        <f>'実質公債費比率（分子）の構造'!M$52</f>
        <v>5879</v>
      </c>
      <c r="K42" s="138"/>
      <c r="L42" s="138"/>
      <c r="M42" s="138">
        <f>'実質公債費比率（分子）の構造'!N$52</f>
        <v>5447</v>
      </c>
      <c r="N42" s="138"/>
      <c r="O42" s="138"/>
      <c r="P42" s="138">
        <f>'実質公債費比率（分子）の構造'!O$52</f>
        <v>5631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263</v>
      </c>
      <c r="C45" s="138"/>
      <c r="D45" s="138"/>
      <c r="E45" s="138">
        <f>'実質公債費比率（分子）の構造'!L$49</f>
        <v>45</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1794</v>
      </c>
      <c r="C46" s="138"/>
      <c r="D46" s="138"/>
      <c r="E46" s="138">
        <f>'実質公債費比率（分子）の構造'!L$48</f>
        <v>1733</v>
      </c>
      <c r="F46" s="138"/>
      <c r="G46" s="138"/>
      <c r="H46" s="138">
        <f>'実質公債費比率（分子）の構造'!M$48</f>
        <v>1654</v>
      </c>
      <c r="I46" s="138"/>
      <c r="J46" s="138"/>
      <c r="K46" s="138">
        <f>'実質公債費比率（分子）の構造'!N$48</f>
        <v>1495</v>
      </c>
      <c r="L46" s="138"/>
      <c r="M46" s="138"/>
      <c r="N46" s="138">
        <f>'実質公債費比率（分子）の構造'!O$48</f>
        <v>1396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5434</v>
      </c>
      <c r="C49" s="138"/>
      <c r="D49" s="138"/>
      <c r="E49" s="138">
        <f>'実質公債費比率（分子）の構造'!L$45</f>
        <v>5141</v>
      </c>
      <c r="F49" s="138"/>
      <c r="G49" s="138"/>
      <c r="H49" s="138">
        <f>'実質公債費比率（分子）の構造'!M$45</f>
        <v>4720</v>
      </c>
      <c r="I49" s="138"/>
      <c r="J49" s="138"/>
      <c r="K49" s="138">
        <f>'実質公債費比率（分子）の構造'!N$45</f>
        <v>4438</v>
      </c>
      <c r="L49" s="138"/>
      <c r="M49" s="138"/>
      <c r="N49" s="138">
        <f>'実質公債費比率（分子）の構造'!O$45</f>
        <v>4611</v>
      </c>
      <c r="O49" s="138"/>
      <c r="P49" s="138"/>
    </row>
    <row r="50" spans="1:16">
      <c r="A50" s="138" t="s">
        <v>60</v>
      </c>
      <c r="B50" s="138" t="e">
        <f>NA()</f>
        <v>#N/A</v>
      </c>
      <c r="C50" s="138">
        <f>IF(ISNUMBER('実質公債費比率（分子）の構造'!K$53),'実質公債費比率（分子）の構造'!K$53,NA())</f>
        <v>1875</v>
      </c>
      <c r="D50" s="138" t="e">
        <f>NA()</f>
        <v>#N/A</v>
      </c>
      <c r="E50" s="138" t="e">
        <f>NA()</f>
        <v>#N/A</v>
      </c>
      <c r="F50" s="138">
        <f>IF(ISNUMBER('実質公債費比率（分子）の構造'!L$53),'実質公債費比率（分子）の構造'!L$53,NA())</f>
        <v>1299</v>
      </c>
      <c r="G50" s="138" t="e">
        <f>NA()</f>
        <v>#N/A</v>
      </c>
      <c r="H50" s="138" t="e">
        <f>NA()</f>
        <v>#N/A</v>
      </c>
      <c r="I50" s="138">
        <f>IF(ISNUMBER('実質公債費比率（分子）の構造'!M$53),'実質公債費比率（分子）の構造'!M$53,NA())</f>
        <v>495</v>
      </c>
      <c r="J50" s="138" t="e">
        <f>NA()</f>
        <v>#N/A</v>
      </c>
      <c r="K50" s="138" t="e">
        <f>NA()</f>
        <v>#N/A</v>
      </c>
      <c r="L50" s="138">
        <f>IF(ISNUMBER('実質公債費比率（分子）の構造'!N$53),'実質公債費比率（分子）の構造'!N$53,NA())</f>
        <v>486</v>
      </c>
      <c r="M50" s="138" t="e">
        <f>NA()</f>
        <v>#N/A</v>
      </c>
      <c r="N50" s="138" t="e">
        <f>NA()</f>
        <v>#N/A</v>
      </c>
      <c r="O50" s="138">
        <f>IF(ISNUMBER('実質公債費比率（分子）の構造'!O$53),'実質公債費比率（分子）の構造'!O$53,NA())</f>
        <v>376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50126</v>
      </c>
      <c r="E56" s="137"/>
      <c r="F56" s="137"/>
      <c r="G56" s="137">
        <f>'将来負担比率（分子）の構造'!J$52</f>
        <v>50804</v>
      </c>
      <c r="H56" s="137"/>
      <c r="I56" s="137"/>
      <c r="J56" s="137">
        <f>'将来負担比率（分子）の構造'!K$52</f>
        <v>50931</v>
      </c>
      <c r="K56" s="137"/>
      <c r="L56" s="137"/>
      <c r="M56" s="137">
        <f>'将来負担比率（分子）の構造'!L$52</f>
        <v>51301</v>
      </c>
      <c r="N56" s="137"/>
      <c r="O56" s="137"/>
      <c r="P56" s="137">
        <f>'将来負担比率（分子）の構造'!M$52</f>
        <v>52218</v>
      </c>
    </row>
    <row r="57" spans="1:16">
      <c r="A57" s="137" t="s">
        <v>36</v>
      </c>
      <c r="B57" s="137"/>
      <c r="C57" s="137"/>
      <c r="D57" s="137">
        <f>'将来負担比率（分子）の構造'!I$51</f>
        <v>8055</v>
      </c>
      <c r="E57" s="137"/>
      <c r="F57" s="137"/>
      <c r="G57" s="137">
        <f>'将来負担比率（分子）の構造'!J$51</f>
        <v>8208</v>
      </c>
      <c r="H57" s="137"/>
      <c r="I57" s="137"/>
      <c r="J57" s="137">
        <f>'将来負担比率（分子）の構造'!K$51</f>
        <v>8154</v>
      </c>
      <c r="K57" s="137"/>
      <c r="L57" s="137"/>
      <c r="M57" s="137">
        <f>'将来負担比率（分子）の構造'!L$51</f>
        <v>7607</v>
      </c>
      <c r="N57" s="137"/>
      <c r="O57" s="137"/>
      <c r="P57" s="137">
        <f>'将来負担比率（分子）の構造'!M$51</f>
        <v>7679</v>
      </c>
    </row>
    <row r="58" spans="1:16">
      <c r="A58" s="137" t="s">
        <v>35</v>
      </c>
      <c r="B58" s="137"/>
      <c r="C58" s="137"/>
      <c r="D58" s="137">
        <f>'将来負担比率（分子）の構造'!I$50</f>
        <v>16657</v>
      </c>
      <c r="E58" s="137"/>
      <c r="F58" s="137"/>
      <c r="G58" s="137">
        <f>'将来負担比率（分子）の構造'!J$50</f>
        <v>17357</v>
      </c>
      <c r="H58" s="137"/>
      <c r="I58" s="137"/>
      <c r="J58" s="137">
        <f>'将来負担比率（分子）の構造'!K$50</f>
        <v>19182</v>
      </c>
      <c r="K58" s="137"/>
      <c r="L58" s="137"/>
      <c r="M58" s="137">
        <f>'将来負担比率（分子）の構造'!L$50</f>
        <v>18060</v>
      </c>
      <c r="N58" s="137"/>
      <c r="O58" s="137"/>
      <c r="P58" s="137">
        <f>'将来負担比率（分子）の構造'!M$50</f>
        <v>18497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227</v>
      </c>
      <c r="C61" s="137"/>
      <c r="D61" s="137"/>
      <c r="E61" s="137">
        <f>'将来負担比率（分子）の構造'!J$46</f>
        <v>155</v>
      </c>
      <c r="F61" s="137"/>
      <c r="G61" s="137"/>
      <c r="H61" s="137">
        <f>'将来負担比率（分子）の構造'!K$46</f>
        <v>105</v>
      </c>
      <c r="I61" s="137"/>
      <c r="J61" s="137"/>
      <c r="K61" s="137">
        <f>'将来負担比率（分子）の構造'!L$46</f>
        <v>72</v>
      </c>
      <c r="L61" s="137"/>
      <c r="M61" s="137"/>
      <c r="N61" s="137">
        <f>'将来負担比率（分子）の構造'!M$46</f>
        <v>47</v>
      </c>
      <c r="O61" s="137"/>
      <c r="P61" s="137"/>
    </row>
    <row r="62" spans="1:16">
      <c r="A62" s="137" t="s">
        <v>29</v>
      </c>
      <c r="B62" s="137">
        <f>'将来負担比率（分子）の構造'!I$45</f>
        <v>14192</v>
      </c>
      <c r="C62" s="137"/>
      <c r="D62" s="137"/>
      <c r="E62" s="137">
        <f>'将来負担比率（分子）の構造'!J$45</f>
        <v>13393</v>
      </c>
      <c r="F62" s="137"/>
      <c r="G62" s="137"/>
      <c r="H62" s="137">
        <f>'将来負担比率（分子）の構造'!K$45</f>
        <v>12559</v>
      </c>
      <c r="I62" s="137"/>
      <c r="J62" s="137"/>
      <c r="K62" s="137">
        <f>'将来負担比率（分子）の構造'!L$45</f>
        <v>11314</v>
      </c>
      <c r="L62" s="137"/>
      <c r="M62" s="137"/>
      <c r="N62" s="137">
        <f>'将来負担比率（分子）の構造'!M$45</f>
        <v>11066</v>
      </c>
      <c r="O62" s="137"/>
      <c r="P62" s="137"/>
    </row>
    <row r="63" spans="1:16">
      <c r="A63" s="137" t="s">
        <v>28</v>
      </c>
      <c r="B63" s="137">
        <f>'将来負担比率（分子）の構造'!I$44</f>
        <v>44</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f>'将来負担比率（分子）の構造'!M$44</f>
        <v>184</v>
      </c>
      <c r="O63" s="137"/>
      <c r="P63" s="137"/>
    </row>
    <row r="64" spans="1:16">
      <c r="A64" s="137" t="s">
        <v>27</v>
      </c>
      <c r="B64" s="137">
        <f>'将来負担比率（分子）の構造'!I$43</f>
        <v>17497</v>
      </c>
      <c r="C64" s="137"/>
      <c r="D64" s="137"/>
      <c r="E64" s="137">
        <f>'将来負担比率（分子）の構造'!J$43</f>
        <v>16559</v>
      </c>
      <c r="F64" s="137"/>
      <c r="G64" s="137"/>
      <c r="H64" s="137">
        <f>'将来負担比率（分子）の構造'!K$43</f>
        <v>15796</v>
      </c>
      <c r="I64" s="137"/>
      <c r="J64" s="137"/>
      <c r="K64" s="137">
        <f>'将来負担比率（分子）の構造'!L$43</f>
        <v>14634</v>
      </c>
      <c r="L64" s="137"/>
      <c r="M64" s="137"/>
      <c r="N64" s="137">
        <f>'将来負担比率（分子）の構造'!M$43</f>
        <v>13809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41874</v>
      </c>
      <c r="C66" s="137"/>
      <c r="D66" s="137"/>
      <c r="E66" s="137">
        <f>'将来負担比率（分子）の構造'!J$41</f>
        <v>40601</v>
      </c>
      <c r="F66" s="137"/>
      <c r="G66" s="137"/>
      <c r="H66" s="137">
        <f>'将来負担比率（分子）の構造'!K$41</f>
        <v>39811</v>
      </c>
      <c r="I66" s="137"/>
      <c r="J66" s="137"/>
      <c r="K66" s="137">
        <f>'将来負担比率（分子）の構造'!L$41</f>
        <v>38625</v>
      </c>
      <c r="L66" s="137"/>
      <c r="M66" s="137"/>
      <c r="N66" s="137">
        <f>'将来負担比率（分子）の構造'!M$41</f>
        <v>37520</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Z28" sqref="CZ28:DC2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30105613</v>
      </c>
      <c r="S5" s="671"/>
      <c r="T5" s="671"/>
      <c r="U5" s="671"/>
      <c r="V5" s="671"/>
      <c r="W5" s="671"/>
      <c r="X5" s="671"/>
      <c r="Y5" s="718"/>
      <c r="Z5" s="731">
        <v>45.2</v>
      </c>
      <c r="AA5" s="731"/>
      <c r="AB5" s="731"/>
      <c r="AC5" s="731"/>
      <c r="AD5" s="732">
        <v>28350275</v>
      </c>
      <c r="AE5" s="732"/>
      <c r="AF5" s="732"/>
      <c r="AG5" s="732"/>
      <c r="AH5" s="732"/>
      <c r="AI5" s="732"/>
      <c r="AJ5" s="732"/>
      <c r="AK5" s="732"/>
      <c r="AL5" s="719">
        <v>73.8</v>
      </c>
      <c r="AM5" s="688"/>
      <c r="AN5" s="688"/>
      <c r="AO5" s="720"/>
      <c r="AP5" s="707" t="s">
        <v>209</v>
      </c>
      <c r="AQ5" s="708"/>
      <c r="AR5" s="708"/>
      <c r="AS5" s="708"/>
      <c r="AT5" s="708"/>
      <c r="AU5" s="708"/>
      <c r="AV5" s="708"/>
      <c r="AW5" s="708"/>
      <c r="AX5" s="708"/>
      <c r="AY5" s="708"/>
      <c r="AZ5" s="708"/>
      <c r="BA5" s="708"/>
      <c r="BB5" s="708"/>
      <c r="BC5" s="708"/>
      <c r="BD5" s="708"/>
      <c r="BE5" s="708"/>
      <c r="BF5" s="709"/>
      <c r="BG5" s="620">
        <v>28350275</v>
      </c>
      <c r="BH5" s="621"/>
      <c r="BI5" s="621"/>
      <c r="BJ5" s="621"/>
      <c r="BK5" s="621"/>
      <c r="BL5" s="621"/>
      <c r="BM5" s="621"/>
      <c r="BN5" s="622"/>
      <c r="BO5" s="673">
        <v>94.2</v>
      </c>
      <c r="BP5" s="673"/>
      <c r="BQ5" s="673"/>
      <c r="BR5" s="673"/>
      <c r="BS5" s="674">
        <v>468371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691092</v>
      </c>
      <c r="S6" s="621"/>
      <c r="T6" s="621"/>
      <c r="U6" s="621"/>
      <c r="V6" s="621"/>
      <c r="W6" s="621"/>
      <c r="X6" s="621"/>
      <c r="Y6" s="622"/>
      <c r="Z6" s="673">
        <v>1</v>
      </c>
      <c r="AA6" s="673"/>
      <c r="AB6" s="673"/>
      <c r="AC6" s="673"/>
      <c r="AD6" s="674">
        <v>691092</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28350275</v>
      </c>
      <c r="BH6" s="621"/>
      <c r="BI6" s="621"/>
      <c r="BJ6" s="621"/>
      <c r="BK6" s="621"/>
      <c r="BL6" s="621"/>
      <c r="BM6" s="621"/>
      <c r="BN6" s="622"/>
      <c r="BO6" s="673">
        <v>94.2</v>
      </c>
      <c r="BP6" s="673"/>
      <c r="BQ6" s="673"/>
      <c r="BR6" s="673"/>
      <c r="BS6" s="674">
        <v>468371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426658</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426658</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24535</v>
      </c>
      <c r="S7" s="621"/>
      <c r="T7" s="621"/>
      <c r="U7" s="621"/>
      <c r="V7" s="621"/>
      <c r="W7" s="621"/>
      <c r="X7" s="621"/>
      <c r="Y7" s="622"/>
      <c r="Z7" s="673">
        <v>0</v>
      </c>
      <c r="AA7" s="673"/>
      <c r="AB7" s="673"/>
      <c r="AC7" s="673"/>
      <c r="AD7" s="674">
        <v>24535</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14114604</v>
      </c>
      <c r="BH7" s="621"/>
      <c r="BI7" s="621"/>
      <c r="BJ7" s="621"/>
      <c r="BK7" s="621"/>
      <c r="BL7" s="621"/>
      <c r="BM7" s="621"/>
      <c r="BN7" s="622"/>
      <c r="BO7" s="673">
        <v>46.9</v>
      </c>
      <c r="BP7" s="673"/>
      <c r="BQ7" s="673"/>
      <c r="BR7" s="673"/>
      <c r="BS7" s="674">
        <v>468371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6258509</v>
      </c>
      <c r="CS7" s="621"/>
      <c r="CT7" s="621"/>
      <c r="CU7" s="621"/>
      <c r="CV7" s="621"/>
      <c r="CW7" s="621"/>
      <c r="CX7" s="621"/>
      <c r="CY7" s="622"/>
      <c r="CZ7" s="673">
        <v>10.1</v>
      </c>
      <c r="DA7" s="673"/>
      <c r="DB7" s="673"/>
      <c r="DC7" s="673"/>
      <c r="DD7" s="626">
        <v>278946</v>
      </c>
      <c r="DE7" s="621"/>
      <c r="DF7" s="621"/>
      <c r="DG7" s="621"/>
      <c r="DH7" s="621"/>
      <c r="DI7" s="621"/>
      <c r="DJ7" s="621"/>
      <c r="DK7" s="621"/>
      <c r="DL7" s="621"/>
      <c r="DM7" s="621"/>
      <c r="DN7" s="621"/>
      <c r="DO7" s="621"/>
      <c r="DP7" s="622"/>
      <c r="DQ7" s="626">
        <v>5346552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101956</v>
      </c>
      <c r="S8" s="621"/>
      <c r="T8" s="621"/>
      <c r="U8" s="621"/>
      <c r="V8" s="621"/>
      <c r="W8" s="621"/>
      <c r="X8" s="621"/>
      <c r="Y8" s="622"/>
      <c r="Z8" s="673">
        <v>0.2</v>
      </c>
      <c r="AA8" s="673"/>
      <c r="AB8" s="673"/>
      <c r="AC8" s="673"/>
      <c r="AD8" s="674">
        <v>101956</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342091</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26159589</v>
      </c>
      <c r="CS8" s="621"/>
      <c r="CT8" s="621"/>
      <c r="CU8" s="621"/>
      <c r="CV8" s="621"/>
      <c r="CW8" s="621"/>
      <c r="CX8" s="621"/>
      <c r="CY8" s="622"/>
      <c r="CZ8" s="673">
        <v>42.3</v>
      </c>
      <c r="DA8" s="673"/>
      <c r="DB8" s="673"/>
      <c r="DC8" s="673"/>
      <c r="DD8" s="626">
        <v>104090</v>
      </c>
      <c r="DE8" s="621"/>
      <c r="DF8" s="621"/>
      <c r="DG8" s="621"/>
      <c r="DH8" s="621"/>
      <c r="DI8" s="621"/>
      <c r="DJ8" s="621"/>
      <c r="DK8" s="621"/>
      <c r="DL8" s="621"/>
      <c r="DM8" s="621"/>
      <c r="DN8" s="621"/>
      <c r="DO8" s="621"/>
      <c r="DP8" s="622"/>
      <c r="DQ8" s="626">
        <v>12817734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61982</v>
      </c>
      <c r="S9" s="621"/>
      <c r="T9" s="621"/>
      <c r="U9" s="621"/>
      <c r="V9" s="621"/>
      <c r="W9" s="621"/>
      <c r="X9" s="621"/>
      <c r="Y9" s="622"/>
      <c r="Z9" s="673">
        <v>0.1</v>
      </c>
      <c r="AA9" s="673"/>
      <c r="AB9" s="673"/>
      <c r="AC9" s="673"/>
      <c r="AD9" s="674">
        <v>61982</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10689273</v>
      </c>
      <c r="BH9" s="621"/>
      <c r="BI9" s="621"/>
      <c r="BJ9" s="621"/>
      <c r="BK9" s="621"/>
      <c r="BL9" s="621"/>
      <c r="BM9" s="621"/>
      <c r="BN9" s="622"/>
      <c r="BO9" s="673">
        <v>35.5</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5376214</v>
      </c>
      <c r="CS9" s="621"/>
      <c r="CT9" s="621"/>
      <c r="CU9" s="621"/>
      <c r="CV9" s="621"/>
      <c r="CW9" s="621"/>
      <c r="CX9" s="621"/>
      <c r="CY9" s="622"/>
      <c r="CZ9" s="673">
        <v>8.6999999999999993</v>
      </c>
      <c r="DA9" s="673"/>
      <c r="DB9" s="673"/>
      <c r="DC9" s="673"/>
      <c r="DD9" s="626">
        <v>108324</v>
      </c>
      <c r="DE9" s="621"/>
      <c r="DF9" s="621"/>
      <c r="DG9" s="621"/>
      <c r="DH9" s="621"/>
      <c r="DI9" s="621"/>
      <c r="DJ9" s="621"/>
      <c r="DK9" s="621"/>
      <c r="DL9" s="621"/>
      <c r="DM9" s="621"/>
      <c r="DN9" s="621"/>
      <c r="DO9" s="621"/>
      <c r="DP9" s="622"/>
      <c r="DQ9" s="626">
        <v>5101756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3131467</v>
      </c>
      <c r="S10" s="621"/>
      <c r="T10" s="621"/>
      <c r="U10" s="621"/>
      <c r="V10" s="621"/>
      <c r="W10" s="621"/>
      <c r="X10" s="621"/>
      <c r="Y10" s="622"/>
      <c r="Z10" s="673">
        <v>4.7</v>
      </c>
      <c r="AA10" s="673"/>
      <c r="AB10" s="673"/>
      <c r="AC10" s="673"/>
      <c r="AD10" s="674">
        <v>3131467</v>
      </c>
      <c r="AE10" s="674"/>
      <c r="AF10" s="674"/>
      <c r="AG10" s="674"/>
      <c r="AH10" s="674"/>
      <c r="AI10" s="674"/>
      <c r="AJ10" s="674"/>
      <c r="AK10" s="674"/>
      <c r="AL10" s="643">
        <v>8.1999999999999993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694904</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91861</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88094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72052</v>
      </c>
      <c r="S11" s="621"/>
      <c r="T11" s="621"/>
      <c r="U11" s="621"/>
      <c r="V11" s="621"/>
      <c r="W11" s="621"/>
      <c r="X11" s="621"/>
      <c r="Y11" s="622"/>
      <c r="Z11" s="673">
        <v>0.1</v>
      </c>
      <c r="AA11" s="673"/>
      <c r="AB11" s="673"/>
      <c r="AC11" s="673"/>
      <c r="AD11" s="674">
        <v>72052</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2388336</v>
      </c>
      <c r="BH11" s="621"/>
      <c r="BI11" s="621"/>
      <c r="BJ11" s="621"/>
      <c r="BK11" s="621"/>
      <c r="BL11" s="621"/>
      <c r="BM11" s="621"/>
      <c r="BN11" s="622"/>
      <c r="BO11" s="673">
        <v>7.9</v>
      </c>
      <c r="BP11" s="673"/>
      <c r="BQ11" s="673"/>
      <c r="BR11" s="673"/>
      <c r="BS11" s="626">
        <v>468371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1022460</v>
      </c>
      <c r="CS11" s="621"/>
      <c r="CT11" s="621"/>
      <c r="CU11" s="621"/>
      <c r="CV11" s="621"/>
      <c r="CW11" s="621"/>
      <c r="CX11" s="621"/>
      <c r="CY11" s="622"/>
      <c r="CZ11" s="673">
        <v>1.7</v>
      </c>
      <c r="DA11" s="673"/>
      <c r="DB11" s="673"/>
      <c r="DC11" s="673"/>
      <c r="DD11" s="626">
        <v>168668</v>
      </c>
      <c r="DE11" s="621"/>
      <c r="DF11" s="621"/>
      <c r="DG11" s="621"/>
      <c r="DH11" s="621"/>
      <c r="DI11" s="621"/>
      <c r="DJ11" s="621"/>
      <c r="DK11" s="621"/>
      <c r="DL11" s="621"/>
      <c r="DM11" s="621"/>
      <c r="DN11" s="621"/>
      <c r="DO11" s="621"/>
      <c r="DP11" s="622"/>
      <c r="DQ11" s="626">
        <v>797763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12307894</v>
      </c>
      <c r="BH12" s="621"/>
      <c r="BI12" s="621"/>
      <c r="BJ12" s="621"/>
      <c r="BK12" s="621"/>
      <c r="BL12" s="621"/>
      <c r="BM12" s="621"/>
      <c r="BN12" s="622"/>
      <c r="BO12" s="673">
        <v>40.9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1504037</v>
      </c>
      <c r="CS12" s="621"/>
      <c r="CT12" s="621"/>
      <c r="CU12" s="621"/>
      <c r="CV12" s="621"/>
      <c r="CW12" s="621"/>
      <c r="CX12" s="621"/>
      <c r="CY12" s="622"/>
      <c r="CZ12" s="673">
        <v>2.4</v>
      </c>
      <c r="DA12" s="673"/>
      <c r="DB12" s="673"/>
      <c r="DC12" s="673"/>
      <c r="DD12" s="626">
        <v>3770</v>
      </c>
      <c r="DE12" s="621"/>
      <c r="DF12" s="621"/>
      <c r="DG12" s="621"/>
      <c r="DH12" s="621"/>
      <c r="DI12" s="621"/>
      <c r="DJ12" s="621"/>
      <c r="DK12" s="621"/>
      <c r="DL12" s="621"/>
      <c r="DM12" s="621"/>
      <c r="DN12" s="621"/>
      <c r="DO12" s="621"/>
      <c r="DP12" s="622"/>
      <c r="DQ12" s="626">
        <v>586429</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217068</v>
      </c>
      <c r="S13" s="621"/>
      <c r="T13" s="621"/>
      <c r="U13" s="621"/>
      <c r="V13" s="621"/>
      <c r="W13" s="621"/>
      <c r="X13" s="621"/>
      <c r="Y13" s="622"/>
      <c r="Z13" s="673">
        <v>0.3</v>
      </c>
      <c r="AA13" s="673"/>
      <c r="AB13" s="673"/>
      <c r="AC13" s="673"/>
      <c r="AD13" s="674">
        <v>217068</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12240781</v>
      </c>
      <c r="BH13" s="621"/>
      <c r="BI13" s="621"/>
      <c r="BJ13" s="621"/>
      <c r="BK13" s="621"/>
      <c r="BL13" s="621"/>
      <c r="BM13" s="621"/>
      <c r="BN13" s="622"/>
      <c r="BO13" s="673">
        <v>40.700000000000003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6837638</v>
      </c>
      <c r="CS13" s="621"/>
      <c r="CT13" s="621"/>
      <c r="CU13" s="621"/>
      <c r="CV13" s="621"/>
      <c r="CW13" s="621"/>
      <c r="CX13" s="621"/>
      <c r="CY13" s="622"/>
      <c r="CZ13" s="673">
        <v>11.1</v>
      </c>
      <c r="DA13" s="673"/>
      <c r="DB13" s="673"/>
      <c r="DC13" s="673"/>
      <c r="DD13" s="626">
        <v>2175652</v>
      </c>
      <c r="DE13" s="621"/>
      <c r="DF13" s="621"/>
      <c r="DG13" s="621"/>
      <c r="DH13" s="621"/>
      <c r="DI13" s="621"/>
      <c r="DJ13" s="621"/>
      <c r="DK13" s="621"/>
      <c r="DL13" s="621"/>
      <c r="DM13" s="621"/>
      <c r="DN13" s="621"/>
      <c r="DO13" s="621"/>
      <c r="DP13" s="622"/>
      <c r="DQ13" s="626">
        <v>5219191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435837</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2671365</v>
      </c>
      <c r="CS14" s="621"/>
      <c r="CT14" s="621"/>
      <c r="CU14" s="621"/>
      <c r="CV14" s="621"/>
      <c r="CW14" s="621"/>
      <c r="CX14" s="621"/>
      <c r="CY14" s="622"/>
      <c r="CZ14" s="673">
        <v>4.3</v>
      </c>
      <c r="DA14" s="673"/>
      <c r="DB14" s="673"/>
      <c r="DC14" s="673"/>
      <c r="DD14" s="626">
        <v>436849</v>
      </c>
      <c r="DE14" s="621"/>
      <c r="DF14" s="621"/>
      <c r="DG14" s="621"/>
      <c r="DH14" s="621"/>
      <c r="DI14" s="621"/>
      <c r="DJ14" s="621"/>
      <c r="DK14" s="621"/>
      <c r="DL14" s="621"/>
      <c r="DM14" s="621"/>
      <c r="DN14" s="621"/>
      <c r="DO14" s="621"/>
      <c r="DP14" s="622"/>
      <c r="DQ14" s="626">
        <v>2326341</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120699</v>
      </c>
      <c r="S15" s="621"/>
      <c r="T15" s="621"/>
      <c r="U15" s="621"/>
      <c r="V15" s="621"/>
      <c r="W15" s="621"/>
      <c r="X15" s="621"/>
      <c r="Y15" s="622"/>
      <c r="Z15" s="673">
        <v>0.2</v>
      </c>
      <c r="AA15" s="673"/>
      <c r="AB15" s="673"/>
      <c r="AC15" s="673"/>
      <c r="AD15" s="674">
        <v>120699</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1491940</v>
      </c>
      <c r="BH15" s="621"/>
      <c r="BI15" s="621"/>
      <c r="BJ15" s="621"/>
      <c r="BK15" s="621"/>
      <c r="BL15" s="621"/>
      <c r="BM15" s="621"/>
      <c r="BN15" s="622"/>
      <c r="BO15" s="673">
        <v>5</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6841304</v>
      </c>
      <c r="CS15" s="621"/>
      <c r="CT15" s="621"/>
      <c r="CU15" s="621"/>
      <c r="CV15" s="621"/>
      <c r="CW15" s="621"/>
      <c r="CX15" s="621"/>
      <c r="CY15" s="622"/>
      <c r="CZ15" s="673">
        <v>11.1</v>
      </c>
      <c r="DA15" s="673"/>
      <c r="DB15" s="673"/>
      <c r="DC15" s="673"/>
      <c r="DD15" s="626">
        <v>1874268</v>
      </c>
      <c r="DE15" s="621"/>
      <c r="DF15" s="621"/>
      <c r="DG15" s="621"/>
      <c r="DH15" s="621"/>
      <c r="DI15" s="621"/>
      <c r="DJ15" s="621"/>
      <c r="DK15" s="621"/>
      <c r="DL15" s="621"/>
      <c r="DM15" s="621"/>
      <c r="DN15" s="621"/>
      <c r="DO15" s="621"/>
      <c r="DP15" s="622"/>
      <c r="DQ15" s="626">
        <v>4615507</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5639798</v>
      </c>
      <c r="S16" s="621"/>
      <c r="T16" s="621"/>
      <c r="U16" s="621"/>
      <c r="V16" s="621"/>
      <c r="W16" s="621"/>
      <c r="X16" s="621"/>
      <c r="Y16" s="622"/>
      <c r="Z16" s="673">
        <v>8.5</v>
      </c>
      <c r="AA16" s="673"/>
      <c r="AB16" s="673"/>
      <c r="AC16" s="673"/>
      <c r="AD16" s="674">
        <v>4958418</v>
      </c>
      <c r="AE16" s="674"/>
      <c r="AF16" s="674"/>
      <c r="AG16" s="674"/>
      <c r="AH16" s="674"/>
      <c r="AI16" s="674"/>
      <c r="AJ16" s="674"/>
      <c r="AK16" s="674"/>
      <c r="AL16" s="643">
        <v>12.9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4958418</v>
      </c>
      <c r="S17" s="621"/>
      <c r="T17" s="621"/>
      <c r="U17" s="621"/>
      <c r="V17" s="621"/>
      <c r="W17" s="621"/>
      <c r="X17" s="621"/>
      <c r="Y17" s="622"/>
      <c r="Z17" s="673">
        <v>7.4</v>
      </c>
      <c r="AA17" s="673"/>
      <c r="AB17" s="673"/>
      <c r="AC17" s="673"/>
      <c r="AD17" s="674">
        <v>4958418</v>
      </c>
      <c r="AE17" s="674"/>
      <c r="AF17" s="674"/>
      <c r="AG17" s="674"/>
      <c r="AH17" s="674"/>
      <c r="AI17" s="674"/>
      <c r="AJ17" s="674"/>
      <c r="AK17" s="674"/>
      <c r="AL17" s="643">
        <v>12.9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4611164</v>
      </c>
      <c r="CS17" s="621"/>
      <c r="CT17" s="621"/>
      <c r="CU17" s="621"/>
      <c r="CV17" s="621"/>
      <c r="CW17" s="621"/>
      <c r="CX17" s="621"/>
      <c r="CY17" s="622"/>
      <c r="CZ17" s="673">
        <v>7.5</v>
      </c>
      <c r="DA17" s="673"/>
      <c r="DB17" s="673"/>
      <c r="DC17" s="673"/>
      <c r="DD17" s="626" t="s">
        <v>111</v>
      </c>
      <c r="DE17" s="621"/>
      <c r="DF17" s="621"/>
      <c r="DG17" s="621"/>
      <c r="DH17" s="621"/>
      <c r="DI17" s="621"/>
      <c r="DJ17" s="621"/>
      <c r="DK17" s="621"/>
      <c r="DL17" s="621"/>
      <c r="DM17" s="621"/>
      <c r="DN17" s="621"/>
      <c r="DO17" s="621"/>
      <c r="DP17" s="622"/>
      <c r="DQ17" s="626">
        <v>4557227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681060</v>
      </c>
      <c r="S18" s="621"/>
      <c r="T18" s="621"/>
      <c r="U18" s="621"/>
      <c r="V18" s="621"/>
      <c r="W18" s="621"/>
      <c r="X18" s="621"/>
      <c r="Y18" s="622"/>
      <c r="Z18" s="673">
        <v>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320</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1755338</v>
      </c>
      <c r="BH19" s="621"/>
      <c r="BI19" s="621"/>
      <c r="BJ19" s="621"/>
      <c r="BK19" s="621"/>
      <c r="BL19" s="621"/>
      <c r="BM19" s="621"/>
      <c r="BN19" s="622"/>
      <c r="BO19" s="673">
        <v>5.8</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40166262</v>
      </c>
      <c r="S20" s="621"/>
      <c r="T20" s="621"/>
      <c r="U20" s="621"/>
      <c r="V20" s="621"/>
      <c r="W20" s="621"/>
      <c r="X20" s="621"/>
      <c r="Y20" s="622"/>
      <c r="Z20" s="673">
        <v>60.3</v>
      </c>
      <c r="AA20" s="673"/>
      <c r="AB20" s="673"/>
      <c r="AC20" s="673"/>
      <c r="AD20" s="674">
        <v>37729544</v>
      </c>
      <c r="AE20" s="674"/>
      <c r="AF20" s="674"/>
      <c r="AG20" s="674"/>
      <c r="AH20" s="674"/>
      <c r="AI20" s="674"/>
      <c r="AJ20" s="674"/>
      <c r="AK20" s="674"/>
      <c r="AL20" s="643">
        <v>98.3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1755338</v>
      </c>
      <c r="BH20" s="621"/>
      <c r="BI20" s="621"/>
      <c r="BJ20" s="621"/>
      <c r="BK20" s="621"/>
      <c r="BL20" s="621"/>
      <c r="BM20" s="621"/>
      <c r="BN20" s="622"/>
      <c r="BO20" s="673">
        <v>5.8</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61800799</v>
      </c>
      <c r="CS20" s="621"/>
      <c r="CT20" s="621"/>
      <c r="CU20" s="621"/>
      <c r="CV20" s="621"/>
      <c r="CW20" s="621"/>
      <c r="CX20" s="621"/>
      <c r="CY20" s="622"/>
      <c r="CZ20" s="673">
        <v>100</v>
      </c>
      <c r="DA20" s="673"/>
      <c r="DB20" s="673"/>
      <c r="DC20" s="673"/>
      <c r="DD20" s="626">
        <v>5150567</v>
      </c>
      <c r="DE20" s="621"/>
      <c r="DF20" s="621"/>
      <c r="DG20" s="621"/>
      <c r="DH20" s="621"/>
      <c r="DI20" s="621"/>
      <c r="DJ20" s="621"/>
      <c r="DK20" s="621"/>
      <c r="DL20" s="621"/>
      <c r="DM20" s="621"/>
      <c r="DN20" s="621"/>
      <c r="DO20" s="621"/>
      <c r="DP20" s="622"/>
      <c r="DQ20" s="626">
        <v>41883252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32585</v>
      </c>
      <c r="S21" s="621"/>
      <c r="T21" s="621"/>
      <c r="U21" s="621"/>
      <c r="V21" s="621"/>
      <c r="W21" s="621"/>
      <c r="X21" s="621"/>
      <c r="Y21" s="622"/>
      <c r="Z21" s="673">
        <v>0</v>
      </c>
      <c r="AA21" s="673"/>
      <c r="AB21" s="673"/>
      <c r="AC21" s="673"/>
      <c r="AD21" s="674">
        <v>32585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637376</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894559</v>
      </c>
      <c r="S23" s="621"/>
      <c r="T23" s="621"/>
      <c r="U23" s="621"/>
      <c r="V23" s="621"/>
      <c r="W23" s="621"/>
      <c r="X23" s="621"/>
      <c r="Y23" s="622"/>
      <c r="Z23" s="673">
        <v>1.3</v>
      </c>
      <c r="AA23" s="673"/>
      <c r="AB23" s="673"/>
      <c r="AC23" s="673"/>
      <c r="AD23" s="674">
        <v>162165</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1755338</v>
      </c>
      <c r="BH23" s="621"/>
      <c r="BI23" s="621"/>
      <c r="BJ23" s="621"/>
      <c r="BK23" s="621"/>
      <c r="BL23" s="621"/>
      <c r="BM23" s="621"/>
      <c r="BN23" s="622"/>
      <c r="BO23" s="673">
        <v>5.8</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121952</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32466733</v>
      </c>
      <c r="CS24" s="671"/>
      <c r="CT24" s="671"/>
      <c r="CU24" s="671"/>
      <c r="CV24" s="671"/>
      <c r="CW24" s="671"/>
      <c r="CX24" s="671"/>
      <c r="CY24" s="718"/>
      <c r="CZ24" s="722">
        <v>52.5</v>
      </c>
      <c r="DA24" s="723"/>
      <c r="DB24" s="723"/>
      <c r="DC24" s="724"/>
      <c r="DD24" s="717">
        <v>20345426</v>
      </c>
      <c r="DE24" s="671"/>
      <c r="DF24" s="671"/>
      <c r="DG24" s="671"/>
      <c r="DH24" s="671"/>
      <c r="DI24" s="671"/>
      <c r="DJ24" s="671"/>
      <c r="DK24" s="718"/>
      <c r="DL24" s="717">
        <v>20094024</v>
      </c>
      <c r="DM24" s="671"/>
      <c r="DN24" s="671"/>
      <c r="DO24" s="671"/>
      <c r="DP24" s="671"/>
      <c r="DQ24" s="671"/>
      <c r="DR24" s="671"/>
      <c r="DS24" s="671"/>
      <c r="DT24" s="671"/>
      <c r="DU24" s="671"/>
      <c r="DV24" s="718"/>
      <c r="DW24" s="719">
        <v>51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10182416</v>
      </c>
      <c r="S25" s="621"/>
      <c r="T25" s="621"/>
      <c r="U25" s="621"/>
      <c r="V25" s="621"/>
      <c r="W25" s="621"/>
      <c r="X25" s="621"/>
      <c r="Y25" s="622"/>
      <c r="Z25" s="673">
        <v>15.3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11420139</v>
      </c>
      <c r="CS25" s="639"/>
      <c r="CT25" s="639"/>
      <c r="CU25" s="639"/>
      <c r="CV25" s="639"/>
      <c r="CW25" s="639"/>
      <c r="CX25" s="639"/>
      <c r="CY25" s="640"/>
      <c r="CZ25" s="623">
        <v>18.5</v>
      </c>
      <c r="DA25" s="641"/>
      <c r="DB25" s="641"/>
      <c r="DC25" s="642"/>
      <c r="DD25" s="626">
        <v>10775223</v>
      </c>
      <c r="DE25" s="639"/>
      <c r="DF25" s="639"/>
      <c r="DG25" s="639"/>
      <c r="DH25" s="639"/>
      <c r="DI25" s="639"/>
      <c r="DJ25" s="639"/>
      <c r="DK25" s="640"/>
      <c r="DL25" s="626">
        <v>10524521</v>
      </c>
      <c r="DM25" s="639"/>
      <c r="DN25" s="639"/>
      <c r="DO25" s="639"/>
      <c r="DP25" s="639"/>
      <c r="DQ25" s="639"/>
      <c r="DR25" s="639"/>
      <c r="DS25" s="639"/>
      <c r="DT25" s="639"/>
      <c r="DU25" s="639"/>
      <c r="DV25" s="640"/>
      <c r="DW25" s="643">
        <v>26.7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7567923</v>
      </c>
      <c r="CS26" s="621"/>
      <c r="CT26" s="621"/>
      <c r="CU26" s="621"/>
      <c r="CV26" s="621"/>
      <c r="CW26" s="621"/>
      <c r="CX26" s="621"/>
      <c r="CY26" s="622"/>
      <c r="CZ26" s="623">
        <v>12.2</v>
      </c>
      <c r="DA26" s="641"/>
      <c r="DB26" s="641"/>
      <c r="DC26" s="642"/>
      <c r="DD26" s="626">
        <v>7158044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3978281</v>
      </c>
      <c r="S27" s="621"/>
      <c r="T27" s="621"/>
      <c r="U27" s="621"/>
      <c r="V27" s="621"/>
      <c r="W27" s="621"/>
      <c r="X27" s="621"/>
      <c r="Y27" s="622"/>
      <c r="Z27" s="673">
        <v>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30105613</v>
      </c>
      <c r="BH27" s="621"/>
      <c r="BI27" s="621"/>
      <c r="BJ27" s="621"/>
      <c r="BK27" s="621"/>
      <c r="BL27" s="621"/>
      <c r="BM27" s="621"/>
      <c r="BN27" s="622"/>
      <c r="BO27" s="673">
        <v>100</v>
      </c>
      <c r="BP27" s="673"/>
      <c r="BQ27" s="673"/>
      <c r="BR27" s="673"/>
      <c r="BS27" s="626">
        <v>468371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16435430</v>
      </c>
      <c r="CS27" s="639"/>
      <c r="CT27" s="639"/>
      <c r="CU27" s="639"/>
      <c r="CV27" s="639"/>
      <c r="CW27" s="639"/>
      <c r="CX27" s="639"/>
      <c r="CY27" s="640"/>
      <c r="CZ27" s="623">
        <v>26.6</v>
      </c>
      <c r="DA27" s="641"/>
      <c r="DB27" s="641"/>
      <c r="DC27" s="642"/>
      <c r="DD27" s="626">
        <v>5012976</v>
      </c>
      <c r="DE27" s="639"/>
      <c r="DF27" s="639"/>
      <c r="DG27" s="639"/>
      <c r="DH27" s="639"/>
      <c r="DI27" s="639"/>
      <c r="DJ27" s="639"/>
      <c r="DK27" s="640"/>
      <c r="DL27" s="626">
        <v>5012276</v>
      </c>
      <c r="DM27" s="639"/>
      <c r="DN27" s="639"/>
      <c r="DO27" s="639"/>
      <c r="DP27" s="639"/>
      <c r="DQ27" s="639"/>
      <c r="DR27" s="639"/>
      <c r="DS27" s="639"/>
      <c r="DT27" s="639"/>
      <c r="DU27" s="639"/>
      <c r="DV27" s="640"/>
      <c r="DW27" s="643">
        <v>12.7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214743</v>
      </c>
      <c r="S28" s="621"/>
      <c r="T28" s="621"/>
      <c r="U28" s="621"/>
      <c r="V28" s="621"/>
      <c r="W28" s="621"/>
      <c r="X28" s="621"/>
      <c r="Y28" s="622"/>
      <c r="Z28" s="673">
        <v>0.3</v>
      </c>
      <c r="AA28" s="673"/>
      <c r="AB28" s="673"/>
      <c r="AC28" s="673"/>
      <c r="AD28" s="674">
        <v>49841</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4611164</v>
      </c>
      <c r="CS28" s="621"/>
      <c r="CT28" s="621"/>
      <c r="CU28" s="621"/>
      <c r="CV28" s="621"/>
      <c r="CW28" s="621"/>
      <c r="CX28" s="621"/>
      <c r="CY28" s="622"/>
      <c r="CZ28" s="623">
        <v>7.5</v>
      </c>
      <c r="DA28" s="641"/>
      <c r="DB28" s="641"/>
      <c r="DC28" s="642"/>
      <c r="DD28" s="626">
        <v>4557227</v>
      </c>
      <c r="DE28" s="621"/>
      <c r="DF28" s="621"/>
      <c r="DG28" s="621"/>
      <c r="DH28" s="621"/>
      <c r="DI28" s="621"/>
      <c r="DJ28" s="621"/>
      <c r="DK28" s="622"/>
      <c r="DL28" s="626">
        <v>4557227</v>
      </c>
      <c r="DM28" s="621"/>
      <c r="DN28" s="621"/>
      <c r="DO28" s="621"/>
      <c r="DP28" s="621"/>
      <c r="DQ28" s="621"/>
      <c r="DR28" s="621"/>
      <c r="DS28" s="621"/>
      <c r="DT28" s="621"/>
      <c r="DU28" s="621"/>
      <c r="DV28" s="622"/>
      <c r="DW28" s="643">
        <v>11.6</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59679</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4611164</v>
      </c>
      <c r="CS29" s="639"/>
      <c r="CT29" s="639"/>
      <c r="CU29" s="639"/>
      <c r="CV29" s="639"/>
      <c r="CW29" s="639"/>
      <c r="CX29" s="639"/>
      <c r="CY29" s="640"/>
      <c r="CZ29" s="623">
        <v>7.5</v>
      </c>
      <c r="DA29" s="641"/>
      <c r="DB29" s="641"/>
      <c r="DC29" s="642"/>
      <c r="DD29" s="626">
        <v>4557227</v>
      </c>
      <c r="DE29" s="639"/>
      <c r="DF29" s="639"/>
      <c r="DG29" s="639"/>
      <c r="DH29" s="639"/>
      <c r="DI29" s="639"/>
      <c r="DJ29" s="639"/>
      <c r="DK29" s="640"/>
      <c r="DL29" s="626">
        <v>4557227</v>
      </c>
      <c r="DM29" s="639"/>
      <c r="DN29" s="639"/>
      <c r="DO29" s="639"/>
      <c r="DP29" s="639"/>
      <c r="DQ29" s="639"/>
      <c r="DR29" s="639"/>
      <c r="DS29" s="639"/>
      <c r="DT29" s="639"/>
      <c r="DU29" s="639"/>
      <c r="DV29" s="640"/>
      <c r="DW29" s="643">
        <v>11.6</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73835</v>
      </c>
      <c r="S30" s="621"/>
      <c r="T30" s="621"/>
      <c r="U30" s="621"/>
      <c r="V30" s="621"/>
      <c r="W30" s="621"/>
      <c r="X30" s="621"/>
      <c r="Y30" s="622"/>
      <c r="Z30" s="673">
        <v>0.1</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96.2</v>
      </c>
      <c r="BN30" s="687"/>
      <c r="BO30" s="687"/>
      <c r="BP30" s="687"/>
      <c r="BQ30" s="689"/>
      <c r="BR30" s="686">
        <v>98.9</v>
      </c>
      <c r="BS30" s="687"/>
      <c r="BT30" s="687"/>
      <c r="BU30" s="687"/>
      <c r="BV30" s="687"/>
      <c r="BW30" s="687"/>
      <c r="BX30" s="688">
        <v>95.3</v>
      </c>
      <c r="BY30" s="687"/>
      <c r="BZ30" s="687"/>
      <c r="CA30" s="687"/>
      <c r="CB30" s="689"/>
      <c r="CD30" s="692"/>
      <c r="CE30" s="693"/>
      <c r="CF30" s="657" t="s">
        <v>292</v>
      </c>
      <c r="CG30" s="654"/>
      <c r="CH30" s="654"/>
      <c r="CI30" s="654"/>
      <c r="CJ30" s="654"/>
      <c r="CK30" s="654"/>
      <c r="CL30" s="654"/>
      <c r="CM30" s="654"/>
      <c r="CN30" s="654"/>
      <c r="CO30" s="654"/>
      <c r="CP30" s="654"/>
      <c r="CQ30" s="655"/>
      <c r="CR30" s="620">
        <v>4296197</v>
      </c>
      <c r="CS30" s="621"/>
      <c r="CT30" s="621"/>
      <c r="CU30" s="621"/>
      <c r="CV30" s="621"/>
      <c r="CW30" s="621"/>
      <c r="CX30" s="621"/>
      <c r="CY30" s="622"/>
      <c r="CZ30" s="623">
        <v>7</v>
      </c>
      <c r="DA30" s="641"/>
      <c r="DB30" s="641"/>
      <c r="DC30" s="642"/>
      <c r="DD30" s="626">
        <v>4246893</v>
      </c>
      <c r="DE30" s="621"/>
      <c r="DF30" s="621"/>
      <c r="DG30" s="621"/>
      <c r="DH30" s="621"/>
      <c r="DI30" s="621"/>
      <c r="DJ30" s="621"/>
      <c r="DK30" s="622"/>
      <c r="DL30" s="626">
        <v>4246893</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4191612</v>
      </c>
      <c r="S31" s="621"/>
      <c r="T31" s="621"/>
      <c r="U31" s="621"/>
      <c r="V31" s="621"/>
      <c r="W31" s="621"/>
      <c r="X31" s="621"/>
      <c r="Y31" s="622"/>
      <c r="Z31" s="673">
        <v>6.3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96.5</v>
      </c>
      <c r="BN31" s="685"/>
      <c r="BO31" s="685"/>
      <c r="BP31" s="685"/>
      <c r="BQ31" s="649"/>
      <c r="BR31" s="684">
        <v>99</v>
      </c>
      <c r="BS31" s="639"/>
      <c r="BT31" s="639"/>
      <c r="BU31" s="639"/>
      <c r="BV31" s="639"/>
      <c r="BW31" s="639"/>
      <c r="BX31" s="675">
        <v>95.7</v>
      </c>
      <c r="BY31" s="685"/>
      <c r="BZ31" s="685"/>
      <c r="CA31" s="685"/>
      <c r="CB31" s="649"/>
      <c r="CD31" s="692"/>
      <c r="CE31" s="693"/>
      <c r="CF31" s="657" t="s">
        <v>296</v>
      </c>
      <c r="CG31" s="654"/>
      <c r="CH31" s="654"/>
      <c r="CI31" s="654"/>
      <c r="CJ31" s="654"/>
      <c r="CK31" s="654"/>
      <c r="CL31" s="654"/>
      <c r="CM31" s="654"/>
      <c r="CN31" s="654"/>
      <c r="CO31" s="654"/>
      <c r="CP31" s="654"/>
      <c r="CQ31" s="655"/>
      <c r="CR31" s="620">
        <v>314967</v>
      </c>
      <c r="CS31" s="639"/>
      <c r="CT31" s="639"/>
      <c r="CU31" s="639"/>
      <c r="CV31" s="639"/>
      <c r="CW31" s="639"/>
      <c r="CX31" s="639"/>
      <c r="CY31" s="640"/>
      <c r="CZ31" s="623">
        <v>0.5</v>
      </c>
      <c r="DA31" s="641"/>
      <c r="DB31" s="641"/>
      <c r="DC31" s="642"/>
      <c r="DD31" s="626">
        <v>310334</v>
      </c>
      <c r="DE31" s="639"/>
      <c r="DF31" s="639"/>
      <c r="DG31" s="639"/>
      <c r="DH31" s="639"/>
      <c r="DI31" s="639"/>
      <c r="DJ31" s="639"/>
      <c r="DK31" s="640"/>
      <c r="DL31" s="626">
        <v>310334</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2890235</v>
      </c>
      <c r="S32" s="621"/>
      <c r="T32" s="621"/>
      <c r="U32" s="621"/>
      <c r="V32" s="621"/>
      <c r="W32" s="621"/>
      <c r="X32" s="621"/>
      <c r="Y32" s="622"/>
      <c r="Z32" s="673">
        <v>4.3</v>
      </c>
      <c r="AA32" s="673"/>
      <c r="AB32" s="673"/>
      <c r="AC32" s="673"/>
      <c r="AD32" s="674">
        <v>418236</v>
      </c>
      <c r="AE32" s="674"/>
      <c r="AF32" s="674"/>
      <c r="AG32" s="674"/>
      <c r="AH32" s="674"/>
      <c r="AI32" s="674"/>
      <c r="AJ32" s="674"/>
      <c r="AK32" s="674"/>
      <c r="AL32" s="643">
        <v>1.1000000000000001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95.7</v>
      </c>
      <c r="BN32" s="605"/>
      <c r="BO32" s="605"/>
      <c r="BP32" s="605"/>
      <c r="BQ32" s="662"/>
      <c r="BR32" s="683">
        <v>98.8</v>
      </c>
      <c r="BS32" s="605"/>
      <c r="BT32" s="605"/>
      <c r="BU32" s="605"/>
      <c r="BV32" s="605"/>
      <c r="BW32" s="605"/>
      <c r="BX32" s="668">
        <v>94.6</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3191200</v>
      </c>
      <c r="S33" s="621"/>
      <c r="T33" s="621"/>
      <c r="U33" s="621"/>
      <c r="V33" s="621"/>
      <c r="W33" s="621"/>
      <c r="X33" s="621"/>
      <c r="Y33" s="622"/>
      <c r="Z33" s="673">
        <v>4.8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24183499</v>
      </c>
      <c r="CS33" s="639"/>
      <c r="CT33" s="639"/>
      <c r="CU33" s="639"/>
      <c r="CV33" s="639"/>
      <c r="CW33" s="639"/>
      <c r="CX33" s="639"/>
      <c r="CY33" s="640"/>
      <c r="CZ33" s="623">
        <v>39.1</v>
      </c>
      <c r="DA33" s="641"/>
      <c r="DB33" s="641"/>
      <c r="DC33" s="642"/>
      <c r="DD33" s="626">
        <v>19520114</v>
      </c>
      <c r="DE33" s="639"/>
      <c r="DF33" s="639"/>
      <c r="DG33" s="639"/>
      <c r="DH33" s="639"/>
      <c r="DI33" s="639"/>
      <c r="DJ33" s="639"/>
      <c r="DK33" s="640"/>
      <c r="DL33" s="626">
        <v>14249097</v>
      </c>
      <c r="DM33" s="639"/>
      <c r="DN33" s="639"/>
      <c r="DO33" s="639"/>
      <c r="DP33" s="639"/>
      <c r="DQ33" s="639"/>
      <c r="DR33" s="639"/>
      <c r="DS33" s="639"/>
      <c r="DT33" s="639"/>
      <c r="DU33" s="639"/>
      <c r="DV33" s="640"/>
      <c r="DW33" s="643">
        <v>36.200000000000003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8054420</v>
      </c>
      <c r="CS34" s="621"/>
      <c r="CT34" s="621"/>
      <c r="CU34" s="621"/>
      <c r="CV34" s="621"/>
      <c r="CW34" s="621"/>
      <c r="CX34" s="621"/>
      <c r="CY34" s="622"/>
      <c r="CZ34" s="623">
        <v>13</v>
      </c>
      <c r="DA34" s="641"/>
      <c r="DB34" s="641"/>
      <c r="DC34" s="642"/>
      <c r="DD34" s="626">
        <v>6433837</v>
      </c>
      <c r="DE34" s="621"/>
      <c r="DF34" s="621"/>
      <c r="DG34" s="621"/>
      <c r="DH34" s="621"/>
      <c r="DI34" s="621"/>
      <c r="DJ34" s="621"/>
      <c r="DK34" s="622"/>
      <c r="DL34" s="626">
        <v>6077400</v>
      </c>
      <c r="DM34" s="621"/>
      <c r="DN34" s="621"/>
      <c r="DO34" s="621"/>
      <c r="DP34" s="621"/>
      <c r="DQ34" s="621"/>
      <c r="DR34" s="621"/>
      <c r="DS34" s="621"/>
      <c r="DT34" s="621"/>
      <c r="DU34" s="621"/>
      <c r="DV34" s="622"/>
      <c r="DW34" s="643">
        <v>15.4</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1000000</v>
      </c>
      <c r="S35" s="621"/>
      <c r="T35" s="621"/>
      <c r="U35" s="621"/>
      <c r="V35" s="621"/>
      <c r="W35" s="621"/>
      <c r="X35" s="621"/>
      <c r="Y35" s="622"/>
      <c r="Z35" s="673">
        <v>1.5</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8692440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t="s">
        <v>216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597756</v>
      </c>
      <c r="CS35" s="639"/>
      <c r="CT35" s="639"/>
      <c r="CU35" s="639"/>
      <c r="CV35" s="639"/>
      <c r="CW35" s="639"/>
      <c r="CX35" s="639"/>
      <c r="CY35" s="640"/>
      <c r="CZ35" s="623">
        <v>1</v>
      </c>
      <c r="DA35" s="641"/>
      <c r="DB35" s="641"/>
      <c r="DC35" s="642"/>
      <c r="DD35" s="626">
        <v>545518</v>
      </c>
      <c r="DE35" s="639"/>
      <c r="DF35" s="639"/>
      <c r="DG35" s="639"/>
      <c r="DH35" s="639"/>
      <c r="DI35" s="639"/>
      <c r="DJ35" s="639"/>
      <c r="DK35" s="640"/>
      <c r="DL35" s="626">
        <v>538711</v>
      </c>
      <c r="DM35" s="639"/>
      <c r="DN35" s="639"/>
      <c r="DO35" s="639"/>
      <c r="DP35" s="639"/>
      <c r="DQ35" s="639"/>
      <c r="DR35" s="639"/>
      <c r="DS35" s="639"/>
      <c r="DT35" s="639"/>
      <c r="DU35" s="639"/>
      <c r="DV35" s="640"/>
      <c r="DW35" s="643">
        <v>1.4</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66634735</v>
      </c>
      <c r="S36" s="661"/>
      <c r="T36" s="661"/>
      <c r="U36" s="661"/>
      <c r="V36" s="661"/>
      <c r="W36" s="661"/>
      <c r="X36" s="661"/>
      <c r="Y36" s="664"/>
      <c r="Z36" s="665">
        <v>100</v>
      </c>
      <c r="AA36" s="665"/>
      <c r="AB36" s="665"/>
      <c r="AC36" s="665"/>
      <c r="AD36" s="666">
        <v>38392371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1659880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-165376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5316116</v>
      </c>
      <c r="CS36" s="621"/>
      <c r="CT36" s="621"/>
      <c r="CU36" s="621"/>
      <c r="CV36" s="621"/>
      <c r="CW36" s="621"/>
      <c r="CX36" s="621"/>
      <c r="CY36" s="622"/>
      <c r="CZ36" s="623">
        <v>8.6</v>
      </c>
      <c r="DA36" s="641"/>
      <c r="DB36" s="641"/>
      <c r="DC36" s="642"/>
      <c r="DD36" s="626">
        <v>4429811</v>
      </c>
      <c r="DE36" s="621"/>
      <c r="DF36" s="621"/>
      <c r="DG36" s="621"/>
      <c r="DH36" s="621"/>
      <c r="DI36" s="621"/>
      <c r="DJ36" s="621"/>
      <c r="DK36" s="622"/>
      <c r="DL36" s="626">
        <v>3564732</v>
      </c>
      <c r="DM36" s="621"/>
      <c r="DN36" s="621"/>
      <c r="DO36" s="621"/>
      <c r="DP36" s="621"/>
      <c r="DQ36" s="621"/>
      <c r="DR36" s="621"/>
      <c r="DS36" s="621"/>
      <c r="DT36" s="621"/>
      <c r="DU36" s="621"/>
      <c r="DV36" s="622"/>
      <c r="DW36" s="643">
        <v>9</v>
      </c>
      <c r="DX36" s="644"/>
      <c r="DY36" s="644"/>
      <c r="DZ36" s="644"/>
      <c r="EA36" s="644"/>
      <c r="EB36" s="644"/>
      <c r="EC36" s="645"/>
    </row>
    <row r="37" spans="2:133" ht="11.25" customHeight="1">
      <c r="AQ37" s="646" t="s">
        <v>314</v>
      </c>
      <c r="AR37" s="647"/>
      <c r="AS37" s="647"/>
      <c r="AT37" s="647"/>
      <c r="AU37" s="647"/>
      <c r="AV37" s="647"/>
      <c r="AW37" s="647"/>
      <c r="AX37" s="647"/>
      <c r="AY37" s="648"/>
      <c r="AZ37" s="620">
        <v>1052829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30651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2211551</v>
      </c>
      <c r="CS37" s="639"/>
      <c r="CT37" s="639"/>
      <c r="CU37" s="639"/>
      <c r="CV37" s="639"/>
      <c r="CW37" s="639"/>
      <c r="CX37" s="639"/>
      <c r="CY37" s="640"/>
      <c r="CZ37" s="623">
        <v>3.6</v>
      </c>
      <c r="DA37" s="641"/>
      <c r="DB37" s="641"/>
      <c r="DC37" s="642"/>
      <c r="DD37" s="626">
        <v>2211551</v>
      </c>
      <c r="DE37" s="639"/>
      <c r="DF37" s="639"/>
      <c r="DG37" s="639"/>
      <c r="DH37" s="639"/>
      <c r="DI37" s="639"/>
      <c r="DJ37" s="639"/>
      <c r="DK37" s="640"/>
      <c r="DL37" s="626">
        <v>2211551</v>
      </c>
      <c r="DM37" s="639"/>
      <c r="DN37" s="639"/>
      <c r="DO37" s="639"/>
      <c r="DP37" s="639"/>
      <c r="DQ37" s="639"/>
      <c r="DR37" s="639"/>
      <c r="DS37" s="639"/>
      <c r="DT37" s="639"/>
      <c r="DU37" s="639"/>
      <c r="DV37" s="640"/>
      <c r="DW37" s="643">
        <v>5.6</v>
      </c>
      <c r="DX37" s="644"/>
      <c r="DY37" s="644"/>
      <c r="DZ37" s="644"/>
      <c r="EA37" s="644"/>
      <c r="EB37" s="644"/>
      <c r="EC37" s="645"/>
    </row>
    <row r="38" spans="2:133" ht="11.25" customHeight="1">
      <c r="AQ38" s="646" t="s">
        <v>317</v>
      </c>
      <c r="AR38" s="647"/>
      <c r="AS38" s="647"/>
      <c r="AT38" s="647"/>
      <c r="AU38" s="647"/>
      <c r="AV38" s="647"/>
      <c r="AW38" s="647"/>
      <c r="AX38" s="647"/>
      <c r="AY38" s="648"/>
      <c r="AZ38" s="620">
        <v>73987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50612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8634946</v>
      </c>
      <c r="CS38" s="621"/>
      <c r="CT38" s="621"/>
      <c r="CU38" s="621"/>
      <c r="CV38" s="621"/>
      <c r="CW38" s="621"/>
      <c r="CX38" s="621"/>
      <c r="CY38" s="622"/>
      <c r="CZ38" s="623">
        <v>14</v>
      </c>
      <c r="DA38" s="641"/>
      <c r="DB38" s="641"/>
      <c r="DC38" s="642"/>
      <c r="DD38" s="626">
        <v>7646304</v>
      </c>
      <c r="DE38" s="621"/>
      <c r="DF38" s="621"/>
      <c r="DG38" s="621"/>
      <c r="DH38" s="621"/>
      <c r="DI38" s="621"/>
      <c r="DJ38" s="621"/>
      <c r="DK38" s="622"/>
      <c r="DL38" s="626">
        <v>4068254</v>
      </c>
      <c r="DM38" s="621"/>
      <c r="DN38" s="621"/>
      <c r="DO38" s="621"/>
      <c r="DP38" s="621"/>
      <c r="DQ38" s="621"/>
      <c r="DR38" s="621"/>
      <c r="DS38" s="621"/>
      <c r="DT38" s="621"/>
      <c r="DU38" s="621"/>
      <c r="DV38" s="622"/>
      <c r="DW38" s="643">
        <v>10.3</v>
      </c>
      <c r="DX38" s="644"/>
      <c r="DY38" s="644"/>
      <c r="DZ38" s="644"/>
      <c r="EA38" s="644"/>
      <c r="EB38" s="644"/>
      <c r="EC38" s="645"/>
    </row>
    <row r="39" spans="2:133" ht="11.25" customHeight="1">
      <c r="AQ39" s="646" t="s">
        <v>320</v>
      </c>
      <c r="AR39" s="647"/>
      <c r="AS39" s="647"/>
      <c r="AT39" s="647"/>
      <c r="AU39" s="647"/>
      <c r="AV39" s="647"/>
      <c r="AW39" s="647"/>
      <c r="AX39" s="647"/>
      <c r="AY39" s="648"/>
      <c r="AZ39" s="620">
        <v>57494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507361</v>
      </c>
      <c r="CS39" s="639"/>
      <c r="CT39" s="639"/>
      <c r="CU39" s="639"/>
      <c r="CV39" s="639"/>
      <c r="CW39" s="639"/>
      <c r="CX39" s="639"/>
      <c r="CY39" s="640"/>
      <c r="CZ39" s="623">
        <v>0.8</v>
      </c>
      <c r="DA39" s="641"/>
      <c r="DB39" s="641"/>
      <c r="DC39" s="642"/>
      <c r="DD39" s="626">
        <v>457666</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1842997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1072900</v>
      </c>
      <c r="CS40" s="621"/>
      <c r="CT40" s="621"/>
      <c r="CU40" s="621"/>
      <c r="CV40" s="621"/>
      <c r="CW40" s="621"/>
      <c r="CX40" s="621"/>
      <c r="CY40" s="622"/>
      <c r="CZ40" s="623">
        <v>1.7</v>
      </c>
      <c r="DA40" s="641"/>
      <c r="DB40" s="641"/>
      <c r="DC40" s="642"/>
      <c r="DD40" s="626">
        <v>6978</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4005253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5150567</v>
      </c>
      <c r="CS42" s="621"/>
      <c r="CT42" s="621"/>
      <c r="CU42" s="621"/>
      <c r="CV42" s="621"/>
      <c r="CW42" s="621"/>
      <c r="CX42" s="621"/>
      <c r="CY42" s="622"/>
      <c r="CZ42" s="623">
        <v>8.3000000000000007</v>
      </c>
      <c r="DA42" s="624"/>
      <c r="DB42" s="624"/>
      <c r="DC42" s="625"/>
      <c r="DD42" s="626">
        <v>2017712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310772</v>
      </c>
      <c r="CS43" s="639"/>
      <c r="CT43" s="639"/>
      <c r="CU43" s="639"/>
      <c r="CV43" s="639"/>
      <c r="CW43" s="639"/>
      <c r="CX43" s="639"/>
      <c r="CY43" s="640"/>
      <c r="CZ43" s="623">
        <v>0.5</v>
      </c>
      <c r="DA43" s="641"/>
      <c r="DB43" s="641"/>
      <c r="DC43" s="642"/>
      <c r="DD43" s="626">
        <v>310772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5150567</v>
      </c>
      <c r="CS44" s="621"/>
      <c r="CT44" s="621"/>
      <c r="CU44" s="621"/>
      <c r="CV44" s="621"/>
      <c r="CW44" s="621"/>
      <c r="CX44" s="621"/>
      <c r="CY44" s="622"/>
      <c r="CZ44" s="623">
        <v>8.3000000000000007</v>
      </c>
      <c r="DA44" s="624"/>
      <c r="DB44" s="624"/>
      <c r="DC44" s="625"/>
      <c r="DD44" s="626">
        <v>2017712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1927088</v>
      </c>
      <c r="CS45" s="639"/>
      <c r="CT45" s="639"/>
      <c r="CU45" s="639"/>
      <c r="CV45" s="639"/>
      <c r="CW45" s="639"/>
      <c r="CX45" s="639"/>
      <c r="CY45" s="640"/>
      <c r="CZ45" s="623">
        <v>3.1</v>
      </c>
      <c r="DA45" s="641"/>
      <c r="DB45" s="641"/>
      <c r="DC45" s="642"/>
      <c r="DD45" s="626">
        <v>297506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3110645</v>
      </c>
      <c r="CS46" s="621"/>
      <c r="CT46" s="621"/>
      <c r="CU46" s="621"/>
      <c r="CV46" s="621"/>
      <c r="CW46" s="621"/>
      <c r="CX46" s="621"/>
      <c r="CY46" s="622"/>
      <c r="CZ46" s="623">
        <v>5</v>
      </c>
      <c r="DA46" s="624"/>
      <c r="DB46" s="624"/>
      <c r="DC46" s="625"/>
      <c r="DD46" s="626">
        <v>1637672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61800799</v>
      </c>
      <c r="CS49" s="605"/>
      <c r="CT49" s="605"/>
      <c r="CU49" s="605"/>
      <c r="CV49" s="605"/>
      <c r="CW49" s="605"/>
      <c r="CX49" s="605"/>
      <c r="CY49" s="606"/>
      <c r="CZ49" s="607">
        <v>100</v>
      </c>
      <c r="DA49" s="608"/>
      <c r="DB49" s="608"/>
      <c r="DC49" s="609"/>
      <c r="DD49" s="610">
        <v>41883252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CR19" sqref="CR19:CV1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66470</v>
      </c>
      <c r="R7" s="1134"/>
      <c r="S7" s="1134"/>
      <c r="T7" s="1134"/>
      <c r="U7" s="1134"/>
      <c r="V7" s="1134">
        <v>61665</v>
      </c>
      <c r="W7" s="1134"/>
      <c r="X7" s="1134"/>
      <c r="Y7" s="1134"/>
      <c r="Z7" s="1134"/>
      <c r="AA7" s="1134">
        <v>4805</v>
      </c>
      <c r="AB7" s="1134"/>
      <c r="AC7" s="1134"/>
      <c r="AD7" s="1134"/>
      <c r="AE7" s="1135"/>
      <c r="AF7" s="1136">
        <v>4754</v>
      </c>
      <c r="AG7" s="1137"/>
      <c r="AH7" s="1137"/>
      <c r="AI7" s="1137"/>
      <c r="AJ7" s="1138"/>
      <c r="AK7" s="1120">
        <v>74</v>
      </c>
      <c r="AL7" s="1121"/>
      <c r="AM7" s="1121"/>
      <c r="AN7" s="1121"/>
      <c r="AO7" s="1121"/>
      <c r="AP7" s="1121">
        <v>37415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153</v>
      </c>
      <c r="CN7" s="1118"/>
      <c r="CO7" s="1118"/>
      <c r="CP7" s="1118"/>
      <c r="CQ7" s="1119"/>
      <c r="CR7" s="1117">
        <v>65</v>
      </c>
      <c r="CS7" s="1118"/>
      <c r="CT7" s="1118"/>
      <c r="CU7" s="1118"/>
      <c r="CV7" s="1119"/>
      <c r="CW7" s="1117">
        <v>5</v>
      </c>
      <c r="CX7" s="1118"/>
      <c r="CY7" s="1118"/>
      <c r="CZ7" s="1118"/>
      <c r="DA7" s="1119"/>
      <c r="DB7" s="1117" t="s">
        <v>535</v>
      </c>
      <c r="DC7" s="1118"/>
      <c r="DD7" s="1118"/>
      <c r="DE7" s="1118"/>
      <c r="DF7" s="1119"/>
      <c r="DG7" s="1117" t="s">
        <v>535</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92</v>
      </c>
      <c r="R8" s="1073"/>
      <c r="S8" s="1073"/>
      <c r="T8" s="1073"/>
      <c r="U8" s="1073"/>
      <c r="V8" s="1073">
        <v>92</v>
      </c>
      <c r="W8" s="1073"/>
      <c r="X8" s="1073"/>
      <c r="Y8" s="1073"/>
      <c r="Z8" s="1073"/>
      <c r="AA8" s="1073" t="s">
        <v>535</v>
      </c>
      <c r="AB8" s="1073"/>
      <c r="AC8" s="1073"/>
      <c r="AD8" s="1073"/>
      <c r="AE8" s="1074"/>
      <c r="AF8" s="1048" t="s">
        <v>111</v>
      </c>
      <c r="AG8" s="1049"/>
      <c r="AH8" s="1049"/>
      <c r="AI8" s="1049"/>
      <c r="AJ8" s="1050"/>
      <c r="AK8" s="1115">
        <v>92</v>
      </c>
      <c r="AL8" s="1116"/>
      <c r="AM8" s="1116"/>
      <c r="AN8" s="1116"/>
      <c r="AO8" s="1116"/>
      <c r="AP8" s="1116">
        <v>105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11</v>
      </c>
      <c r="CI8" s="1019"/>
      <c r="CJ8" s="1019"/>
      <c r="CK8" s="1019"/>
      <c r="CL8" s="1020"/>
      <c r="CM8" s="1018">
        <v>302</v>
      </c>
      <c r="CN8" s="1019"/>
      <c r="CO8" s="1019"/>
      <c r="CP8" s="1019"/>
      <c r="CQ8" s="1020"/>
      <c r="CR8" s="1018">
        <v>200</v>
      </c>
      <c r="CS8" s="1019"/>
      <c r="CT8" s="1019"/>
      <c r="CU8" s="1019"/>
      <c r="CV8" s="1020"/>
      <c r="CW8" s="1018">
        <v>17</v>
      </c>
      <c r="CX8" s="1019"/>
      <c r="CY8" s="1019"/>
      <c r="CZ8" s="1019"/>
      <c r="DA8" s="1020"/>
      <c r="DB8" s="1018" t="s">
        <v>535</v>
      </c>
      <c r="DC8" s="1019"/>
      <c r="DD8" s="1019"/>
      <c r="DE8" s="1019"/>
      <c r="DF8" s="1020"/>
      <c r="DG8" s="1018" t="s">
        <v>535</v>
      </c>
      <c r="DH8" s="1019"/>
      <c r="DI8" s="1019"/>
      <c r="DJ8" s="1019"/>
      <c r="DK8" s="1020"/>
      <c r="DL8" s="1018" t="s">
        <v>535</v>
      </c>
      <c r="DM8" s="1019"/>
      <c r="DN8" s="1019"/>
      <c r="DO8" s="1019"/>
      <c r="DP8" s="1020"/>
      <c r="DQ8" s="1018" t="s">
        <v>535</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-2</v>
      </c>
      <c r="CI9" s="1019"/>
      <c r="CJ9" s="1019"/>
      <c r="CK9" s="1019"/>
      <c r="CL9" s="1020"/>
      <c r="CM9" s="1018">
        <v>226</v>
      </c>
      <c r="CN9" s="1019"/>
      <c r="CO9" s="1019"/>
      <c r="CP9" s="1019"/>
      <c r="CQ9" s="1020"/>
      <c r="CR9" s="1018">
        <v>112</v>
      </c>
      <c r="CS9" s="1019"/>
      <c r="CT9" s="1019"/>
      <c r="CU9" s="1019"/>
      <c r="CV9" s="1020"/>
      <c r="CW9" s="1018">
        <v>13</v>
      </c>
      <c r="CX9" s="1019"/>
      <c r="CY9" s="1019"/>
      <c r="CZ9" s="1019"/>
      <c r="DA9" s="1020"/>
      <c r="DB9" s="1018" t="s">
        <v>535</v>
      </c>
      <c r="DC9" s="1019"/>
      <c r="DD9" s="1019"/>
      <c r="DE9" s="1019"/>
      <c r="DF9" s="1020"/>
      <c r="DG9" s="1018" t="s">
        <v>535</v>
      </c>
      <c r="DH9" s="1019"/>
      <c r="DI9" s="1019"/>
      <c r="DJ9" s="1019"/>
      <c r="DK9" s="1020"/>
      <c r="DL9" s="1018" t="s">
        <v>535</v>
      </c>
      <c r="DM9" s="1019"/>
      <c r="DN9" s="1019"/>
      <c r="DO9" s="1019"/>
      <c r="DP9" s="1020"/>
      <c r="DQ9" s="1018" t="s">
        <v>535</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144</v>
      </c>
      <c r="CN10" s="1019"/>
      <c r="CO10" s="1019"/>
      <c r="CP10" s="1019"/>
      <c r="CQ10" s="1020"/>
      <c r="CR10" s="1018">
        <v>5</v>
      </c>
      <c r="CS10" s="1019"/>
      <c r="CT10" s="1019"/>
      <c r="CU10" s="1019"/>
      <c r="CV10" s="1020"/>
      <c r="CW10" s="1018" t="s">
        <v>555</v>
      </c>
      <c r="CX10" s="1019"/>
      <c r="CY10" s="1019"/>
      <c r="CZ10" s="1019"/>
      <c r="DA10" s="1020"/>
      <c r="DB10" s="1018" t="s">
        <v>535</v>
      </c>
      <c r="DC10" s="1019"/>
      <c r="DD10" s="1019"/>
      <c r="DE10" s="1019"/>
      <c r="DF10" s="1020"/>
      <c r="DG10" s="1018" t="s">
        <v>535</v>
      </c>
      <c r="DH10" s="1019"/>
      <c r="DI10" s="1019"/>
      <c r="DJ10" s="1019"/>
      <c r="DK10" s="1020"/>
      <c r="DL10" s="1018" t="s">
        <v>535</v>
      </c>
      <c r="DM10" s="1019"/>
      <c r="DN10" s="1019"/>
      <c r="DO10" s="1019"/>
      <c r="DP10" s="1020"/>
      <c r="DQ10" s="1018" t="s">
        <v>535</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550</v>
      </c>
      <c r="BT11" s="1044"/>
      <c r="BU11" s="1044"/>
      <c r="BV11" s="1044"/>
      <c r="BW11" s="1044"/>
      <c r="BX11" s="1044"/>
      <c r="BY11" s="1044"/>
      <c r="BZ11" s="1044"/>
      <c r="CA11" s="1044"/>
      <c r="CB11" s="1044"/>
      <c r="CC11" s="1044"/>
      <c r="CD11" s="1044"/>
      <c r="CE11" s="1044"/>
      <c r="CF11" s="1044"/>
      <c r="CG11" s="1045"/>
      <c r="CH11" s="1018">
        <v>136</v>
      </c>
      <c r="CI11" s="1019"/>
      <c r="CJ11" s="1019"/>
      <c r="CK11" s="1019"/>
      <c r="CL11" s="1020"/>
      <c r="CM11" s="1018">
        <v>862</v>
      </c>
      <c r="CN11" s="1019"/>
      <c r="CO11" s="1019"/>
      <c r="CP11" s="1019"/>
      <c r="CQ11" s="1020"/>
      <c r="CR11" s="1018">
        <v>50</v>
      </c>
      <c r="CS11" s="1019"/>
      <c r="CT11" s="1019"/>
      <c r="CU11" s="1019"/>
      <c r="CV11" s="1020"/>
      <c r="CW11" s="1018">
        <v>30</v>
      </c>
      <c r="CX11" s="1019"/>
      <c r="CY11" s="1019"/>
      <c r="CZ11" s="1019"/>
      <c r="DA11" s="1020"/>
      <c r="DB11" s="1018">
        <v>417</v>
      </c>
      <c r="DC11" s="1019"/>
      <c r="DD11" s="1019"/>
      <c r="DE11" s="1019"/>
      <c r="DF11" s="1020"/>
      <c r="DG11" s="1018" t="s">
        <v>535</v>
      </c>
      <c r="DH11" s="1019"/>
      <c r="DI11" s="1019"/>
      <c r="DJ11" s="1019"/>
      <c r="DK11" s="1020"/>
      <c r="DL11" s="1018" t="s">
        <v>535</v>
      </c>
      <c r="DM11" s="1019"/>
      <c r="DN11" s="1019"/>
      <c r="DO11" s="1019"/>
      <c r="DP11" s="1020"/>
      <c r="DQ11" s="1018" t="s">
        <v>535</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551</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32</v>
      </c>
      <c r="CN12" s="1019"/>
      <c r="CO12" s="1019"/>
      <c r="CP12" s="1019"/>
      <c r="CQ12" s="1020"/>
      <c r="CR12" s="1018">
        <v>3</v>
      </c>
      <c r="CS12" s="1019"/>
      <c r="CT12" s="1019"/>
      <c r="CU12" s="1019"/>
      <c r="CV12" s="1020"/>
      <c r="CW12" s="1018" t="s">
        <v>556</v>
      </c>
      <c r="CX12" s="1019"/>
      <c r="CY12" s="1019"/>
      <c r="CZ12" s="1019"/>
      <c r="DA12" s="1020"/>
      <c r="DB12" s="1018" t="s">
        <v>535</v>
      </c>
      <c r="DC12" s="1019"/>
      <c r="DD12" s="1019"/>
      <c r="DE12" s="1019"/>
      <c r="DF12" s="1020"/>
      <c r="DG12" s="1018" t="s">
        <v>535</v>
      </c>
      <c r="DH12" s="1019"/>
      <c r="DI12" s="1019"/>
      <c r="DJ12" s="1019"/>
      <c r="DK12" s="1020"/>
      <c r="DL12" s="1018" t="s">
        <v>535</v>
      </c>
      <c r="DM12" s="1019"/>
      <c r="DN12" s="1019"/>
      <c r="DO12" s="1019"/>
      <c r="DP12" s="1020"/>
      <c r="DQ12" s="1018" t="s">
        <v>535</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552</v>
      </c>
      <c r="BT13" s="1044"/>
      <c r="BU13" s="1044"/>
      <c r="BV13" s="1044"/>
      <c r="BW13" s="1044"/>
      <c r="BX13" s="1044"/>
      <c r="BY13" s="1044"/>
      <c r="BZ13" s="1044"/>
      <c r="CA13" s="1044"/>
      <c r="CB13" s="1044"/>
      <c r="CC13" s="1044"/>
      <c r="CD13" s="1044"/>
      <c r="CE13" s="1044"/>
      <c r="CF13" s="1044"/>
      <c r="CG13" s="1045"/>
      <c r="CH13" s="1018">
        <v>-14</v>
      </c>
      <c r="CI13" s="1019"/>
      <c r="CJ13" s="1019"/>
      <c r="CK13" s="1019"/>
      <c r="CL13" s="1020"/>
      <c r="CM13" s="1018">
        <v>20</v>
      </c>
      <c r="CN13" s="1019"/>
      <c r="CO13" s="1019"/>
      <c r="CP13" s="1019"/>
      <c r="CQ13" s="1020"/>
      <c r="CR13" s="1018">
        <v>7</v>
      </c>
      <c r="CS13" s="1019"/>
      <c r="CT13" s="1019"/>
      <c r="CU13" s="1019"/>
      <c r="CV13" s="1020"/>
      <c r="CW13" s="1018">
        <v>12</v>
      </c>
      <c r="CX13" s="1019"/>
      <c r="CY13" s="1019"/>
      <c r="CZ13" s="1019"/>
      <c r="DA13" s="1020"/>
      <c r="DB13" s="1018" t="s">
        <v>535</v>
      </c>
      <c r="DC13" s="1019"/>
      <c r="DD13" s="1019"/>
      <c r="DE13" s="1019"/>
      <c r="DF13" s="1020"/>
      <c r="DG13" s="1018" t="s">
        <v>535</v>
      </c>
      <c r="DH13" s="1019"/>
      <c r="DI13" s="1019"/>
      <c r="DJ13" s="1019"/>
      <c r="DK13" s="1020"/>
      <c r="DL13" s="1018" t="s">
        <v>535</v>
      </c>
      <c r="DM13" s="1019"/>
      <c r="DN13" s="1019"/>
      <c r="DO13" s="1019"/>
      <c r="DP13" s="1020"/>
      <c r="DQ13" s="1018" t="s">
        <v>535</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66470</v>
      </c>
      <c r="R23" s="1098"/>
      <c r="S23" s="1098"/>
      <c r="T23" s="1098"/>
      <c r="U23" s="1098"/>
      <c r="V23" s="1098">
        <v>61665</v>
      </c>
      <c r="W23" s="1098"/>
      <c r="X23" s="1098"/>
      <c r="Y23" s="1098"/>
      <c r="Z23" s="1098"/>
      <c r="AA23" s="1098">
        <v>4805</v>
      </c>
      <c r="AB23" s="1098"/>
      <c r="AC23" s="1098"/>
      <c r="AD23" s="1098"/>
      <c r="AE23" s="1099"/>
      <c r="AF23" s="1100">
        <v>4754</v>
      </c>
      <c r="AG23" s="1098"/>
      <c r="AH23" s="1098"/>
      <c r="AI23" s="1098"/>
      <c r="AJ23" s="1101"/>
      <c r="AK23" s="1102"/>
      <c r="AL23" s="1103"/>
      <c r="AM23" s="1103"/>
      <c r="AN23" s="1103"/>
      <c r="AO23" s="1103"/>
      <c r="AP23" s="1098">
        <v>37520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24443</v>
      </c>
      <c r="R28" s="1083"/>
      <c r="S28" s="1083"/>
      <c r="T28" s="1083"/>
      <c r="U28" s="1083"/>
      <c r="V28" s="1083">
        <v>24443</v>
      </c>
      <c r="W28" s="1083"/>
      <c r="X28" s="1083"/>
      <c r="Y28" s="1083"/>
      <c r="Z28" s="1083"/>
      <c r="AA28" s="1083" t="s">
        <v>535</v>
      </c>
      <c r="AB28" s="1083"/>
      <c r="AC28" s="1083"/>
      <c r="AD28" s="1083"/>
      <c r="AE28" s="1084"/>
      <c r="AF28" s="1085" t="s">
        <v>111</v>
      </c>
      <c r="AG28" s="1083"/>
      <c r="AH28" s="1083"/>
      <c r="AI28" s="1083"/>
      <c r="AJ28" s="1086"/>
      <c r="AK28" s="1087">
        <v>1843</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88</v>
      </c>
      <c r="R29" s="1073"/>
      <c r="S29" s="1073"/>
      <c r="T29" s="1073"/>
      <c r="U29" s="1073"/>
      <c r="V29" s="1073">
        <v>88</v>
      </c>
      <c r="W29" s="1073"/>
      <c r="X29" s="1073"/>
      <c r="Y29" s="1073"/>
      <c r="Z29" s="1073"/>
      <c r="AA29" s="1073" t="s">
        <v>535</v>
      </c>
      <c r="AB29" s="1073"/>
      <c r="AC29" s="1073"/>
      <c r="AD29" s="1073"/>
      <c r="AE29" s="1074"/>
      <c r="AF29" s="1048" t="s">
        <v>111</v>
      </c>
      <c r="AG29" s="1049"/>
      <c r="AH29" s="1049"/>
      <c r="AI29" s="1049"/>
      <c r="AJ29" s="1050"/>
      <c r="AK29" s="1009">
        <v>74</v>
      </c>
      <c r="AL29" s="1000"/>
      <c r="AM29" s="1000"/>
      <c r="AN29" s="1000"/>
      <c r="AO29" s="1000"/>
      <c r="AP29" s="1000">
        <v>120</v>
      </c>
      <c r="AQ29" s="1000"/>
      <c r="AR29" s="1000"/>
      <c r="AS29" s="1000"/>
      <c r="AT29" s="1000"/>
      <c r="AU29" s="1000">
        <v>106</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2023</v>
      </c>
      <c r="R30" s="1073"/>
      <c r="S30" s="1073"/>
      <c r="T30" s="1073"/>
      <c r="U30" s="1073"/>
      <c r="V30" s="1073">
        <v>1992</v>
      </c>
      <c r="W30" s="1073"/>
      <c r="X30" s="1073"/>
      <c r="Y30" s="1073"/>
      <c r="Z30" s="1073"/>
      <c r="AA30" s="1073">
        <v>32</v>
      </c>
      <c r="AB30" s="1073"/>
      <c r="AC30" s="1073"/>
      <c r="AD30" s="1073"/>
      <c r="AE30" s="1074"/>
      <c r="AF30" s="1048">
        <v>32</v>
      </c>
      <c r="AG30" s="1049"/>
      <c r="AH30" s="1049"/>
      <c r="AI30" s="1049"/>
      <c r="AJ30" s="1050"/>
      <c r="AK30" s="1009">
        <v>471</v>
      </c>
      <c r="AL30" s="1000"/>
      <c r="AM30" s="1000"/>
      <c r="AN30" s="1000"/>
      <c r="AO30" s="1000"/>
      <c r="AP30" s="1000" t="s">
        <v>535</v>
      </c>
      <c r="AQ30" s="1000"/>
      <c r="AR30" s="1000"/>
      <c r="AS30" s="1000"/>
      <c r="AT30" s="1000"/>
      <c r="AU30" s="1000" t="s">
        <v>535</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3967</v>
      </c>
      <c r="R31" s="1073"/>
      <c r="S31" s="1073"/>
      <c r="T31" s="1073"/>
      <c r="U31" s="1073"/>
      <c r="V31" s="1073">
        <v>3592</v>
      </c>
      <c r="W31" s="1073"/>
      <c r="X31" s="1073"/>
      <c r="Y31" s="1073"/>
      <c r="Z31" s="1073"/>
      <c r="AA31" s="1073">
        <v>376</v>
      </c>
      <c r="AB31" s="1073"/>
      <c r="AC31" s="1073"/>
      <c r="AD31" s="1073"/>
      <c r="AE31" s="1074"/>
      <c r="AF31" s="1048">
        <v>2680</v>
      </c>
      <c r="AG31" s="1049"/>
      <c r="AH31" s="1049"/>
      <c r="AI31" s="1049"/>
      <c r="AJ31" s="1050"/>
      <c r="AK31" s="1009">
        <v>60</v>
      </c>
      <c r="AL31" s="1000"/>
      <c r="AM31" s="1000"/>
      <c r="AN31" s="1000"/>
      <c r="AO31" s="1000"/>
      <c r="AP31" s="1000">
        <v>11588</v>
      </c>
      <c r="AQ31" s="1000"/>
      <c r="AR31" s="1000"/>
      <c r="AS31" s="1000"/>
      <c r="AT31" s="1000"/>
      <c r="AU31" s="1000">
        <v>197</v>
      </c>
      <c r="AV31" s="1000"/>
      <c r="AW31" s="1000"/>
      <c r="AX31" s="1000"/>
      <c r="AY31" s="1000"/>
      <c r="AZ31" s="1071" t="s">
        <v>535</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3606</v>
      </c>
      <c r="R32" s="1073"/>
      <c r="S32" s="1073"/>
      <c r="T32" s="1073"/>
      <c r="U32" s="1073"/>
      <c r="V32" s="1073">
        <v>3606</v>
      </c>
      <c r="W32" s="1073"/>
      <c r="X32" s="1073"/>
      <c r="Y32" s="1073"/>
      <c r="Z32" s="1073"/>
      <c r="AA32" s="1073" t="s">
        <v>535</v>
      </c>
      <c r="AB32" s="1073"/>
      <c r="AC32" s="1073"/>
      <c r="AD32" s="1073"/>
      <c r="AE32" s="1074"/>
      <c r="AF32" s="1048" t="s">
        <v>111</v>
      </c>
      <c r="AG32" s="1049"/>
      <c r="AH32" s="1049"/>
      <c r="AI32" s="1049"/>
      <c r="AJ32" s="1050"/>
      <c r="AK32" s="1009">
        <v>1430</v>
      </c>
      <c r="AL32" s="1000"/>
      <c r="AM32" s="1000"/>
      <c r="AN32" s="1000"/>
      <c r="AO32" s="1000"/>
      <c r="AP32" s="1000">
        <v>16676</v>
      </c>
      <c r="AQ32" s="1000"/>
      <c r="AR32" s="1000"/>
      <c r="AS32" s="1000"/>
      <c r="AT32" s="1000"/>
      <c r="AU32" s="1000">
        <v>11924</v>
      </c>
      <c r="AV32" s="1000"/>
      <c r="AW32" s="1000"/>
      <c r="AX32" s="1000"/>
      <c r="AY32" s="1000"/>
      <c r="AZ32" s="1071" t="s">
        <v>535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388</v>
      </c>
      <c r="R33" s="1073"/>
      <c r="S33" s="1073"/>
      <c r="T33" s="1073"/>
      <c r="U33" s="1073"/>
      <c r="V33" s="1073">
        <v>388</v>
      </c>
      <c r="W33" s="1073"/>
      <c r="X33" s="1073"/>
      <c r="Y33" s="1073"/>
      <c r="Z33" s="1073"/>
      <c r="AA33" s="1073" t="s">
        <v>535</v>
      </c>
      <c r="AB33" s="1073"/>
      <c r="AC33" s="1073"/>
      <c r="AD33" s="1073"/>
      <c r="AE33" s="1074"/>
      <c r="AF33" s="1048" t="s">
        <v>111</v>
      </c>
      <c r="AG33" s="1049"/>
      <c r="AH33" s="1049"/>
      <c r="AI33" s="1049"/>
      <c r="AJ33" s="1050"/>
      <c r="AK33" s="1009">
        <v>230</v>
      </c>
      <c r="AL33" s="1000"/>
      <c r="AM33" s="1000"/>
      <c r="AN33" s="1000"/>
      <c r="AO33" s="1000"/>
      <c r="AP33" s="1000">
        <v>1583</v>
      </c>
      <c r="AQ33" s="1000"/>
      <c r="AR33" s="1000"/>
      <c r="AS33" s="1000"/>
      <c r="AT33" s="1000"/>
      <c r="AU33" s="1000">
        <v>1583</v>
      </c>
      <c r="AV33" s="1000"/>
      <c r="AW33" s="1000"/>
      <c r="AX33" s="1000"/>
      <c r="AY33" s="1000"/>
      <c r="AZ33" s="1071" t="s">
        <v>535</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1668</v>
      </c>
      <c r="R34" s="1073"/>
      <c r="S34" s="1073"/>
      <c r="T34" s="1073"/>
      <c r="U34" s="1073"/>
      <c r="V34" s="1073">
        <v>1270</v>
      </c>
      <c r="W34" s="1073"/>
      <c r="X34" s="1073"/>
      <c r="Y34" s="1073"/>
      <c r="Z34" s="1073"/>
      <c r="AA34" s="1073">
        <v>398</v>
      </c>
      <c r="AB34" s="1073"/>
      <c r="AC34" s="1073"/>
      <c r="AD34" s="1073"/>
      <c r="AE34" s="1074"/>
      <c r="AF34" s="1048" t="s">
        <v>111</v>
      </c>
      <c r="AG34" s="1049"/>
      <c r="AH34" s="1049"/>
      <c r="AI34" s="1049"/>
      <c r="AJ34" s="1050"/>
      <c r="AK34" s="1009">
        <v>1224</v>
      </c>
      <c r="AL34" s="1000"/>
      <c r="AM34" s="1000"/>
      <c r="AN34" s="1000"/>
      <c r="AO34" s="1000"/>
      <c r="AP34" s="1000" t="s">
        <v>535</v>
      </c>
      <c r="AQ34" s="1000"/>
      <c r="AR34" s="1000"/>
      <c r="AS34" s="1000"/>
      <c r="AT34" s="1000"/>
      <c r="AU34" s="1000" t="s">
        <v>535</v>
      </c>
      <c r="AV34" s="1000"/>
      <c r="AW34" s="1000"/>
      <c r="AX34" s="1000"/>
      <c r="AY34" s="1000"/>
      <c r="AZ34" s="1071" t="s">
        <v>535</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2712</v>
      </c>
      <c r="AG63" s="988"/>
      <c r="AH63" s="988"/>
      <c r="AI63" s="988"/>
      <c r="AJ63" s="1059"/>
      <c r="AK63" s="1060"/>
      <c r="AL63" s="992"/>
      <c r="AM63" s="992"/>
      <c r="AN63" s="992"/>
      <c r="AO63" s="992"/>
      <c r="AP63" s="988">
        <v>29967</v>
      </c>
      <c r="AQ63" s="988"/>
      <c r="AR63" s="988"/>
      <c r="AS63" s="988"/>
      <c r="AT63" s="988"/>
      <c r="AU63" s="988">
        <v>13810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6863</v>
      </c>
      <c r="R68" s="1011"/>
      <c r="S68" s="1011"/>
      <c r="T68" s="1011"/>
      <c r="U68" s="1011"/>
      <c r="V68" s="1011">
        <v>6434</v>
      </c>
      <c r="W68" s="1011"/>
      <c r="X68" s="1011"/>
      <c r="Y68" s="1011"/>
      <c r="Z68" s="1011"/>
      <c r="AA68" s="1011">
        <v>429</v>
      </c>
      <c r="AB68" s="1011"/>
      <c r="AC68" s="1011"/>
      <c r="AD68" s="1011"/>
      <c r="AE68" s="1011"/>
      <c r="AF68" s="1011">
        <v>429</v>
      </c>
      <c r="AG68" s="1011"/>
      <c r="AH68" s="1011"/>
      <c r="AI68" s="1011"/>
      <c r="AJ68" s="1011"/>
      <c r="AK68" s="1011" t="s">
        <v>554</v>
      </c>
      <c r="AL68" s="1011"/>
      <c r="AM68" s="1011"/>
      <c r="AN68" s="1011"/>
      <c r="AO68" s="1011"/>
      <c r="AP68" s="1011">
        <v>350</v>
      </c>
      <c r="AQ68" s="1011"/>
      <c r="AR68" s="1011"/>
      <c r="AS68" s="1011"/>
      <c r="AT68" s="1011"/>
      <c r="AU68" s="1011">
        <v>184</v>
      </c>
      <c r="AV68" s="1011"/>
      <c r="AW68" s="1011"/>
      <c r="AX68" s="1011"/>
      <c r="AY68" s="1011"/>
      <c r="AZ68" s="1012" t="s">
        <v>543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27482</v>
      </c>
      <c r="R69" s="1000"/>
      <c r="S69" s="1000"/>
      <c r="T69" s="1000"/>
      <c r="U69" s="1000"/>
      <c r="V69" s="1000">
        <v>26785</v>
      </c>
      <c r="W69" s="1000"/>
      <c r="X69" s="1000"/>
      <c r="Y69" s="1000"/>
      <c r="Z69" s="1000"/>
      <c r="AA69" s="1000">
        <v>697</v>
      </c>
      <c r="AB69" s="1000"/>
      <c r="AC69" s="1000"/>
      <c r="AD69" s="1000"/>
      <c r="AE69" s="1000"/>
      <c r="AF69" s="1000">
        <v>697</v>
      </c>
      <c r="AG69" s="1000"/>
      <c r="AH69" s="1000"/>
      <c r="AI69" s="1000"/>
      <c r="AJ69" s="1000"/>
      <c r="AK69" s="1000" t="s">
        <v>554</v>
      </c>
      <c r="AL69" s="1000"/>
      <c r="AM69" s="1000"/>
      <c r="AN69" s="1000"/>
      <c r="AO69" s="1000"/>
      <c r="AP69" s="1000" t="s">
        <v>554</v>
      </c>
      <c r="AQ69" s="1000"/>
      <c r="AR69" s="1000"/>
      <c r="AS69" s="1000"/>
      <c r="AT69" s="1000"/>
      <c r="AU69" s="1000" t="s">
        <v>554</v>
      </c>
      <c r="AV69" s="1000"/>
      <c r="AW69" s="1000"/>
      <c r="AX69" s="1000"/>
      <c r="AY69" s="1000"/>
      <c r="AZ69" s="1001" t="s">
        <v>544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174</v>
      </c>
      <c r="R70" s="1000"/>
      <c r="S70" s="1000"/>
      <c r="T70" s="1000"/>
      <c r="U70" s="1000"/>
      <c r="V70" s="1000">
        <v>117</v>
      </c>
      <c r="W70" s="1000"/>
      <c r="X70" s="1000"/>
      <c r="Y70" s="1000"/>
      <c r="Z70" s="1000"/>
      <c r="AA70" s="1000">
        <v>57</v>
      </c>
      <c r="AB70" s="1000"/>
      <c r="AC70" s="1000"/>
      <c r="AD70" s="1000"/>
      <c r="AE70" s="1000"/>
      <c r="AF70" s="1000">
        <v>57</v>
      </c>
      <c r="AG70" s="1000"/>
      <c r="AH70" s="1000"/>
      <c r="AI70" s="1000"/>
      <c r="AJ70" s="1000"/>
      <c r="AK70" s="1000" t="s">
        <v>535</v>
      </c>
      <c r="AL70" s="1000"/>
      <c r="AM70" s="1000"/>
      <c r="AN70" s="1000"/>
      <c r="AO70" s="1000"/>
      <c r="AP70" s="1000" t="s">
        <v>535</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6</v>
      </c>
      <c r="R71" s="1000"/>
      <c r="S71" s="1000"/>
      <c r="T71" s="1000"/>
      <c r="U71" s="1000"/>
      <c r="V71" s="1000">
        <v>5</v>
      </c>
      <c r="W71" s="1000"/>
      <c r="X71" s="1000"/>
      <c r="Y71" s="1000"/>
      <c r="Z71" s="1000"/>
      <c r="AA71" s="1000">
        <v>1</v>
      </c>
      <c r="AB71" s="1000"/>
      <c r="AC71" s="1000"/>
      <c r="AD71" s="1000"/>
      <c r="AE71" s="1000"/>
      <c r="AF71" s="1000">
        <v>1</v>
      </c>
      <c r="AG71" s="1000"/>
      <c r="AH71" s="1000"/>
      <c r="AI71" s="1000"/>
      <c r="AJ71" s="1000"/>
      <c r="AK71" s="1000" t="s">
        <v>535</v>
      </c>
      <c r="AL71" s="1000"/>
      <c r="AM71" s="1000"/>
      <c r="AN71" s="1000"/>
      <c r="AO71" s="1000"/>
      <c r="AP71" s="1000" t="s">
        <v>535</v>
      </c>
      <c r="AQ71" s="1000"/>
      <c r="AR71" s="1000"/>
      <c r="AS71" s="1000"/>
      <c r="AT71" s="1000"/>
      <c r="AU71" s="1000" t="s">
        <v>535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1551</v>
      </c>
      <c r="R72" s="1000"/>
      <c r="S72" s="1000"/>
      <c r="T72" s="1000"/>
      <c r="U72" s="1000"/>
      <c r="V72" s="1000">
        <v>1512</v>
      </c>
      <c r="W72" s="1000"/>
      <c r="X72" s="1000"/>
      <c r="Y72" s="1000"/>
      <c r="Z72" s="1000"/>
      <c r="AA72" s="1000">
        <v>38</v>
      </c>
      <c r="AB72" s="1000"/>
      <c r="AC72" s="1000"/>
      <c r="AD72" s="1000"/>
      <c r="AE72" s="1000"/>
      <c r="AF72" s="1000">
        <v>38</v>
      </c>
      <c r="AG72" s="1000"/>
      <c r="AH72" s="1000"/>
      <c r="AI72" s="1000"/>
      <c r="AJ72" s="1000"/>
      <c r="AK72" s="1000" t="s">
        <v>535</v>
      </c>
      <c r="AL72" s="1000"/>
      <c r="AM72" s="1000"/>
      <c r="AN72" s="1000"/>
      <c r="AO72" s="1000"/>
      <c r="AP72" s="1000" t="s">
        <v>535</v>
      </c>
      <c r="AQ72" s="1000"/>
      <c r="AR72" s="1000"/>
      <c r="AS72" s="1000"/>
      <c r="AT72" s="1000"/>
      <c r="AU72" s="1000" t="s">
        <v>553</v>
      </c>
      <c r="AV72" s="1000"/>
      <c r="AW72" s="1000"/>
      <c r="AX72" s="1000"/>
      <c r="AY72" s="1000"/>
      <c r="AZ72" s="1001" t="s">
        <v>543</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653677</v>
      </c>
      <c r="R73" s="1000"/>
      <c r="S73" s="1000"/>
      <c r="T73" s="1000"/>
      <c r="U73" s="1000"/>
      <c r="V73" s="1000">
        <v>638723</v>
      </c>
      <c r="W73" s="1000"/>
      <c r="X73" s="1000"/>
      <c r="Y73" s="1000"/>
      <c r="Z73" s="1000"/>
      <c r="AA73" s="1000">
        <v>14954</v>
      </c>
      <c r="AB73" s="1000"/>
      <c r="AC73" s="1000"/>
      <c r="AD73" s="1000"/>
      <c r="AE73" s="1000"/>
      <c r="AF73" s="1000">
        <v>14954</v>
      </c>
      <c r="AG73" s="1000"/>
      <c r="AH73" s="1000"/>
      <c r="AI73" s="1000"/>
      <c r="AJ73" s="1000"/>
      <c r="AK73" s="1000">
        <v>3939</v>
      </c>
      <c r="AL73" s="1000"/>
      <c r="AM73" s="1000"/>
      <c r="AN73" s="1000"/>
      <c r="AO73" s="1000"/>
      <c r="AP73" s="1000" t="s">
        <v>535</v>
      </c>
      <c r="AQ73" s="1000"/>
      <c r="AR73" s="1000"/>
      <c r="AS73" s="1000"/>
      <c r="AT73" s="1000"/>
      <c r="AU73" s="1000" t="s">
        <v>553</v>
      </c>
      <c r="AV73" s="1000"/>
      <c r="AW73" s="1000"/>
      <c r="AX73" s="1000"/>
      <c r="AY73" s="1000"/>
      <c r="AZ73" s="1001" t="s">
        <v>544</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366</v>
      </c>
      <c r="R74" s="1000"/>
      <c r="S74" s="1000"/>
      <c r="T74" s="1000"/>
      <c r="U74" s="1000"/>
      <c r="V74" s="1000">
        <v>149</v>
      </c>
      <c r="W74" s="1000"/>
      <c r="X74" s="1000"/>
      <c r="Y74" s="1000"/>
      <c r="Z74" s="1000"/>
      <c r="AA74" s="1000">
        <v>218</v>
      </c>
      <c r="AB74" s="1000"/>
      <c r="AC74" s="1000"/>
      <c r="AD74" s="1000"/>
      <c r="AE74" s="1000"/>
      <c r="AF74" s="1000">
        <v>218</v>
      </c>
      <c r="AG74" s="1000"/>
      <c r="AH74" s="1000"/>
      <c r="AI74" s="1000"/>
      <c r="AJ74" s="1000"/>
      <c r="AK74" s="1000" t="s">
        <v>535</v>
      </c>
      <c r="AL74" s="1000"/>
      <c r="AM74" s="1000"/>
      <c r="AN74" s="1000"/>
      <c r="AO74" s="1000"/>
      <c r="AP74" s="1000" t="s">
        <v>553</v>
      </c>
      <c r="AQ74" s="1000"/>
      <c r="AR74" s="1000"/>
      <c r="AS74" s="1000"/>
      <c r="AT74" s="1000"/>
      <c r="AU74" s="1000" t="s">
        <v>535</v>
      </c>
      <c r="AV74" s="1000"/>
      <c r="AW74" s="1000"/>
      <c r="AX74" s="1000"/>
      <c r="AY74" s="1000"/>
      <c r="AZ74" s="1001" t="s">
        <v>545</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437</v>
      </c>
      <c r="R75" s="1008"/>
      <c r="S75" s="1008"/>
      <c r="T75" s="1008"/>
      <c r="U75" s="1009"/>
      <c r="V75" s="1010">
        <v>412</v>
      </c>
      <c r="W75" s="1008"/>
      <c r="X75" s="1008"/>
      <c r="Y75" s="1008"/>
      <c r="Z75" s="1009"/>
      <c r="AA75" s="1010">
        <v>25</v>
      </c>
      <c r="AB75" s="1008"/>
      <c r="AC75" s="1008"/>
      <c r="AD75" s="1008"/>
      <c r="AE75" s="1009"/>
      <c r="AF75" s="1010">
        <v>25</v>
      </c>
      <c r="AG75" s="1008"/>
      <c r="AH75" s="1008"/>
      <c r="AI75" s="1008"/>
      <c r="AJ75" s="1009"/>
      <c r="AK75" s="1010">
        <v>90</v>
      </c>
      <c r="AL75" s="1008"/>
      <c r="AM75" s="1008"/>
      <c r="AN75" s="1008"/>
      <c r="AO75" s="1009"/>
      <c r="AP75" s="1010" t="s">
        <v>535</v>
      </c>
      <c r="AQ75" s="1008"/>
      <c r="AR75" s="1008"/>
      <c r="AS75" s="1008"/>
      <c r="AT75" s="1009"/>
      <c r="AU75" s="1010" t="s">
        <v>535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16419</v>
      </c>
      <c r="AG88" s="988"/>
      <c r="AH88" s="988"/>
      <c r="AI88" s="988"/>
      <c r="AJ88" s="988"/>
      <c r="AK88" s="992"/>
      <c r="AL88" s="992"/>
      <c r="AM88" s="992"/>
      <c r="AN88" s="992"/>
      <c r="AO88" s="992"/>
      <c r="AP88" s="988">
        <v>350</v>
      </c>
      <c r="AQ88" s="988"/>
      <c r="AR88" s="988"/>
      <c r="AS88" s="988"/>
      <c r="AT88" s="988"/>
      <c r="AU88" s="988">
        <v>184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442</v>
      </c>
      <c r="CS102" s="980"/>
      <c r="CT102" s="980"/>
      <c r="CU102" s="980"/>
      <c r="CV102" s="981"/>
      <c r="CW102" s="979">
        <v>77</v>
      </c>
      <c r="CX102" s="980"/>
      <c r="CY102" s="980"/>
      <c r="CZ102" s="980"/>
      <c r="DA102" s="981"/>
      <c r="DB102" s="979">
        <v>417</v>
      </c>
      <c r="DC102" s="980"/>
      <c r="DD102" s="980"/>
      <c r="DE102" s="980"/>
      <c r="DF102" s="981"/>
      <c r="DG102" s="979" t="s">
        <v>554</v>
      </c>
      <c r="DH102" s="980"/>
      <c r="DI102" s="980"/>
      <c r="DJ102" s="980"/>
      <c r="DK102" s="981"/>
      <c r="DL102" s="979" t="s">
        <v>554</v>
      </c>
      <c r="DM102" s="980"/>
      <c r="DN102" s="980"/>
      <c r="DO102" s="980"/>
      <c r="DP102" s="981"/>
      <c r="DQ102" s="979" t="s">
        <v>554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4720497</v>
      </c>
      <c r="AB110" s="916"/>
      <c r="AC110" s="916"/>
      <c r="AD110" s="916"/>
      <c r="AE110" s="917"/>
      <c r="AF110" s="918">
        <v>4437811</v>
      </c>
      <c r="AG110" s="916"/>
      <c r="AH110" s="916"/>
      <c r="AI110" s="916"/>
      <c r="AJ110" s="917"/>
      <c r="AK110" s="918">
        <v>4611164</v>
      </c>
      <c r="AL110" s="916"/>
      <c r="AM110" s="916"/>
      <c r="AN110" s="916"/>
      <c r="AO110" s="917"/>
      <c r="AP110" s="919">
        <v>13.2</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39811066</v>
      </c>
      <c r="BR110" s="863"/>
      <c r="BS110" s="863"/>
      <c r="BT110" s="863"/>
      <c r="BU110" s="863"/>
      <c r="BV110" s="863">
        <v>38624722</v>
      </c>
      <c r="BW110" s="863"/>
      <c r="BX110" s="863"/>
      <c r="BY110" s="863"/>
      <c r="BZ110" s="863"/>
      <c r="CA110" s="863">
        <v>37519725</v>
      </c>
      <c r="CB110" s="863"/>
      <c r="CC110" s="863"/>
      <c r="CD110" s="863"/>
      <c r="CE110" s="863"/>
      <c r="CF110" s="887">
        <v>107.5</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15795612</v>
      </c>
      <c r="BR112" s="835"/>
      <c r="BS112" s="835"/>
      <c r="BT112" s="835"/>
      <c r="BU112" s="835"/>
      <c r="BV112" s="835">
        <v>14634291</v>
      </c>
      <c r="BW112" s="835"/>
      <c r="BX112" s="835"/>
      <c r="BY112" s="835"/>
      <c r="BZ112" s="835"/>
      <c r="CA112" s="835">
        <v>13808583</v>
      </c>
      <c r="CB112" s="835"/>
      <c r="CC112" s="835"/>
      <c r="CD112" s="835"/>
      <c r="CE112" s="835"/>
      <c r="CF112" s="896">
        <v>39.6</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1653598</v>
      </c>
      <c r="AB113" s="944"/>
      <c r="AC113" s="944"/>
      <c r="AD113" s="944"/>
      <c r="AE113" s="945"/>
      <c r="AF113" s="946">
        <v>1495360</v>
      </c>
      <c r="AG113" s="944"/>
      <c r="AH113" s="944"/>
      <c r="AI113" s="944"/>
      <c r="AJ113" s="945"/>
      <c r="AK113" s="946">
        <v>1396167</v>
      </c>
      <c r="AL113" s="944"/>
      <c r="AM113" s="944"/>
      <c r="AN113" s="944"/>
      <c r="AO113" s="945"/>
      <c r="AP113" s="947">
        <v>4</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v>184098</v>
      </c>
      <c r="CB113" s="835"/>
      <c r="CC113" s="835"/>
      <c r="CD113" s="835"/>
      <c r="CE113" s="835"/>
      <c r="CF113" s="896">
        <v>0.5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12559215</v>
      </c>
      <c r="BR114" s="835"/>
      <c r="BS114" s="835"/>
      <c r="BT114" s="835"/>
      <c r="BU114" s="835"/>
      <c r="BV114" s="835">
        <v>11314334</v>
      </c>
      <c r="BW114" s="835"/>
      <c r="BX114" s="835"/>
      <c r="BY114" s="835"/>
      <c r="BZ114" s="835"/>
      <c r="CA114" s="835">
        <v>11066042</v>
      </c>
      <c r="CB114" s="835"/>
      <c r="CC114" s="835"/>
      <c r="CD114" s="835"/>
      <c r="CE114" s="835"/>
      <c r="CF114" s="896">
        <v>31.7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105180</v>
      </c>
      <c r="BR115" s="835"/>
      <c r="BS115" s="835"/>
      <c r="BT115" s="835"/>
      <c r="BU115" s="835"/>
      <c r="BV115" s="835">
        <v>71886</v>
      </c>
      <c r="BW115" s="835"/>
      <c r="BX115" s="835"/>
      <c r="BY115" s="835"/>
      <c r="BZ115" s="835"/>
      <c r="CA115" s="835">
        <v>47400</v>
      </c>
      <c r="CB115" s="835"/>
      <c r="CC115" s="835"/>
      <c r="CD115" s="835"/>
      <c r="CE115" s="835"/>
      <c r="CF115" s="896">
        <v>0.1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6374095</v>
      </c>
      <c r="AB117" s="930"/>
      <c r="AC117" s="930"/>
      <c r="AD117" s="930"/>
      <c r="AE117" s="931"/>
      <c r="AF117" s="932">
        <v>5933171</v>
      </c>
      <c r="AG117" s="930"/>
      <c r="AH117" s="930"/>
      <c r="AI117" s="930"/>
      <c r="AJ117" s="931"/>
      <c r="AK117" s="932">
        <v>6007331</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68271073</v>
      </c>
      <c r="BR119" s="866"/>
      <c r="BS119" s="866"/>
      <c r="BT119" s="866"/>
      <c r="BU119" s="866"/>
      <c r="BV119" s="866">
        <v>64645233</v>
      </c>
      <c r="BW119" s="866"/>
      <c r="BX119" s="866"/>
      <c r="BY119" s="866"/>
      <c r="BZ119" s="866"/>
      <c r="CA119" s="866">
        <v>62625848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19181860</v>
      </c>
      <c r="BR120" s="863"/>
      <c r="BS120" s="863"/>
      <c r="BT120" s="863"/>
      <c r="BU120" s="863"/>
      <c r="BV120" s="863">
        <v>18059536</v>
      </c>
      <c r="BW120" s="863"/>
      <c r="BX120" s="863"/>
      <c r="BY120" s="863"/>
      <c r="BZ120" s="863"/>
      <c r="CA120" s="863">
        <v>18497142</v>
      </c>
      <c r="CB120" s="863"/>
      <c r="CC120" s="863"/>
      <c r="CD120" s="863"/>
      <c r="CE120" s="863"/>
      <c r="CF120" s="887">
        <v>53</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13486285</v>
      </c>
      <c r="DH120" s="863"/>
      <c r="DI120" s="863"/>
      <c r="DJ120" s="863"/>
      <c r="DK120" s="863"/>
      <c r="DL120" s="863">
        <v>12612106</v>
      </c>
      <c r="DM120" s="863"/>
      <c r="DN120" s="863"/>
      <c r="DO120" s="863"/>
      <c r="DP120" s="863"/>
      <c r="DQ120" s="863">
        <v>11923514</v>
      </c>
      <c r="DR120" s="863"/>
      <c r="DS120" s="863"/>
      <c r="DT120" s="863"/>
      <c r="DU120" s="863"/>
      <c r="DV120" s="864">
        <v>34.200000000000003</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8154363</v>
      </c>
      <c r="BR121" s="835"/>
      <c r="BS121" s="835"/>
      <c r="BT121" s="835"/>
      <c r="BU121" s="835"/>
      <c r="BV121" s="835">
        <v>7606991</v>
      </c>
      <c r="BW121" s="835"/>
      <c r="BX121" s="835"/>
      <c r="BY121" s="835"/>
      <c r="BZ121" s="835"/>
      <c r="CA121" s="835">
        <v>7678888</v>
      </c>
      <c r="CB121" s="835"/>
      <c r="CC121" s="835"/>
      <c r="CD121" s="835"/>
      <c r="CE121" s="835"/>
      <c r="CF121" s="896">
        <v>22</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1815103</v>
      </c>
      <c r="DH121" s="835"/>
      <c r="DI121" s="835"/>
      <c r="DJ121" s="835"/>
      <c r="DK121" s="835"/>
      <c r="DL121" s="835">
        <v>1699158</v>
      </c>
      <c r="DM121" s="835"/>
      <c r="DN121" s="835"/>
      <c r="DO121" s="835"/>
      <c r="DP121" s="835"/>
      <c r="DQ121" s="835">
        <v>1582525</v>
      </c>
      <c r="DR121" s="835"/>
      <c r="DS121" s="835"/>
      <c r="DT121" s="835"/>
      <c r="DU121" s="835"/>
      <c r="DV121" s="812">
        <v>4.5</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50931236</v>
      </c>
      <c r="BR122" s="866"/>
      <c r="BS122" s="866"/>
      <c r="BT122" s="866"/>
      <c r="BU122" s="866"/>
      <c r="BV122" s="866">
        <v>51301160</v>
      </c>
      <c r="BW122" s="866"/>
      <c r="BX122" s="866"/>
      <c r="BY122" s="866"/>
      <c r="BZ122" s="866"/>
      <c r="CA122" s="866">
        <v>52217950</v>
      </c>
      <c r="CB122" s="866"/>
      <c r="CC122" s="866"/>
      <c r="CD122" s="866"/>
      <c r="CE122" s="866"/>
      <c r="CF122" s="867">
        <v>149.6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225324</v>
      </c>
      <c r="DH122" s="835"/>
      <c r="DI122" s="835"/>
      <c r="DJ122" s="835"/>
      <c r="DK122" s="835"/>
      <c r="DL122" s="835">
        <v>216198</v>
      </c>
      <c r="DM122" s="835"/>
      <c r="DN122" s="835"/>
      <c r="DO122" s="835"/>
      <c r="DP122" s="835"/>
      <c r="DQ122" s="835">
        <v>196989</v>
      </c>
      <c r="DR122" s="835"/>
      <c r="DS122" s="835"/>
      <c r="DT122" s="835"/>
      <c r="DU122" s="835"/>
      <c r="DV122" s="812">
        <v>0.6</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78267459</v>
      </c>
      <c r="BR123" s="854"/>
      <c r="BS123" s="854"/>
      <c r="BT123" s="854"/>
      <c r="BU123" s="854"/>
      <c r="BV123" s="854">
        <v>76967687</v>
      </c>
      <c r="BW123" s="854"/>
      <c r="BX123" s="854"/>
      <c r="BY123" s="854"/>
      <c r="BZ123" s="854"/>
      <c r="CA123" s="854">
        <v>78393980</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268900</v>
      </c>
      <c r="DH123" s="798"/>
      <c r="DI123" s="798"/>
      <c r="DJ123" s="798"/>
      <c r="DK123" s="799"/>
      <c r="DL123" s="800">
        <v>106829</v>
      </c>
      <c r="DM123" s="798"/>
      <c r="DN123" s="798"/>
      <c r="DO123" s="798"/>
      <c r="DP123" s="799"/>
      <c r="DQ123" s="800">
        <v>105555</v>
      </c>
      <c r="DR123" s="798"/>
      <c r="DS123" s="798"/>
      <c r="DT123" s="798"/>
      <c r="DU123" s="799"/>
      <c r="DV123" s="845">
        <v>0.3</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1084898</v>
      </c>
      <c r="AB128" s="819"/>
      <c r="AC128" s="819"/>
      <c r="AD128" s="819"/>
      <c r="AE128" s="820"/>
      <c r="AF128" s="821">
        <v>937159</v>
      </c>
      <c r="AG128" s="819"/>
      <c r="AH128" s="819"/>
      <c r="AI128" s="819"/>
      <c r="AJ128" s="820"/>
      <c r="AK128" s="821">
        <v>973945</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11.47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105180</v>
      </c>
      <c r="DH128" s="809"/>
      <c r="DI128" s="809"/>
      <c r="DJ128" s="809"/>
      <c r="DK128" s="809"/>
      <c r="DL128" s="809">
        <v>71886</v>
      </c>
      <c r="DM128" s="809"/>
      <c r="DN128" s="809"/>
      <c r="DO128" s="809"/>
      <c r="DP128" s="809"/>
      <c r="DQ128" s="809">
        <v>47400</v>
      </c>
      <c r="DR128" s="809"/>
      <c r="DS128" s="809"/>
      <c r="DT128" s="809"/>
      <c r="DU128" s="809"/>
      <c r="DV128" s="810">
        <v>0.1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39849924</v>
      </c>
      <c r="AB129" s="798"/>
      <c r="AC129" s="798"/>
      <c r="AD129" s="798"/>
      <c r="AE129" s="799"/>
      <c r="AF129" s="800">
        <v>40206721</v>
      </c>
      <c r="AG129" s="798"/>
      <c r="AH129" s="798"/>
      <c r="AI129" s="798"/>
      <c r="AJ129" s="799"/>
      <c r="AK129" s="800">
        <v>39554087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16.47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4792893</v>
      </c>
      <c r="AB130" s="798"/>
      <c r="AC130" s="798"/>
      <c r="AD130" s="798"/>
      <c r="AE130" s="799"/>
      <c r="AF130" s="800">
        <v>4509358</v>
      </c>
      <c r="AG130" s="798"/>
      <c r="AH130" s="798"/>
      <c r="AI130" s="798"/>
      <c r="AJ130" s="799"/>
      <c r="AK130" s="800">
        <v>4656870</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35057031</v>
      </c>
      <c r="AB131" s="781"/>
      <c r="AC131" s="781"/>
      <c r="AD131" s="781"/>
      <c r="AE131" s="782"/>
      <c r="AF131" s="783">
        <v>35697363</v>
      </c>
      <c r="AG131" s="781"/>
      <c r="AH131" s="781"/>
      <c r="AI131" s="781"/>
      <c r="AJ131" s="782"/>
      <c r="AK131" s="783">
        <v>34897217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1.4157045989999999</v>
      </c>
      <c r="AB132" s="761"/>
      <c r="AC132" s="761"/>
      <c r="AD132" s="761"/>
      <c r="AE132" s="762"/>
      <c r="AF132" s="763">
        <v>1.3632783340000001</v>
      </c>
      <c r="AG132" s="761"/>
      <c r="AH132" s="761"/>
      <c r="AI132" s="761"/>
      <c r="AJ132" s="762"/>
      <c r="AK132" s="763">
        <v>1.0789284429999999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3.4</v>
      </c>
      <c r="AB133" s="740"/>
      <c r="AC133" s="740"/>
      <c r="AD133" s="740"/>
      <c r="AE133" s="741"/>
      <c r="AF133" s="739">
        <v>2.1</v>
      </c>
      <c r="AG133" s="740"/>
      <c r="AH133" s="740"/>
      <c r="AI133" s="740"/>
      <c r="AJ133" s="741"/>
      <c r="AK133" s="739">
        <v>1.2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O73" sqref="O7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9" sqref="L9"/>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11420139</v>
      </c>
      <c r="L9" s="266">
        <v>57181</v>
      </c>
      <c r="M9" s="267">
        <v>55816</v>
      </c>
      <c r="N9" s="268">
        <v>2.4</v>
      </c>
    </row>
    <row r="10" spans="1:16">
      <c r="A10" s="250"/>
      <c r="B10" s="246"/>
      <c r="C10" s="246"/>
      <c r="D10" s="246"/>
      <c r="E10" s="246"/>
      <c r="F10" s="246"/>
      <c r="G10" s="1166" t="s">
        <v>476</v>
      </c>
      <c r="H10" s="1167"/>
      <c r="I10" s="1167"/>
      <c r="J10" s="1168"/>
      <c r="K10" s="269">
        <v>601203</v>
      </c>
      <c r="L10" s="270">
        <v>3010</v>
      </c>
      <c r="M10" s="271">
        <v>3693</v>
      </c>
      <c r="N10" s="272">
        <v>-18.5</v>
      </c>
    </row>
    <row r="11" spans="1:16" ht="13.5" customHeight="1">
      <c r="A11" s="250"/>
      <c r="B11" s="246"/>
      <c r="C11" s="246"/>
      <c r="D11" s="246"/>
      <c r="E11" s="246"/>
      <c r="F11" s="246"/>
      <c r="G11" s="1166" t="s">
        <v>477</v>
      </c>
      <c r="H11" s="1167"/>
      <c r="I11" s="1167"/>
      <c r="J11" s="1168"/>
      <c r="K11" s="269">
        <v>197866</v>
      </c>
      <c r="L11" s="270">
        <v>991</v>
      </c>
      <c r="M11" s="271">
        <v>2201</v>
      </c>
      <c r="N11" s="272">
        <v>-55</v>
      </c>
    </row>
    <row r="12" spans="1:16" ht="13.5" customHeight="1">
      <c r="A12" s="250"/>
      <c r="B12" s="246"/>
      <c r="C12" s="246"/>
      <c r="D12" s="246"/>
      <c r="E12" s="246"/>
      <c r="F12" s="246"/>
      <c r="G12" s="1166" t="s">
        <v>478</v>
      </c>
      <c r="H12" s="1167"/>
      <c r="I12" s="1167"/>
      <c r="J12" s="1168"/>
      <c r="K12" s="269" t="s">
        <v>479</v>
      </c>
      <c r="L12" s="270" t="s">
        <v>479</v>
      </c>
      <c r="M12" s="271">
        <v>1372</v>
      </c>
      <c r="N12" s="272" t="s">
        <v>479</v>
      </c>
    </row>
    <row r="13" spans="1:16" ht="13.5" customHeight="1">
      <c r="A13" s="250"/>
      <c r="B13" s="246"/>
      <c r="C13" s="246"/>
      <c r="D13" s="246"/>
      <c r="E13" s="246"/>
      <c r="F13" s="246"/>
      <c r="G13" s="1166" t="s">
        <v>480</v>
      </c>
      <c r="H13" s="1167"/>
      <c r="I13" s="1167"/>
      <c r="J13" s="1168"/>
      <c r="K13" s="269" t="s">
        <v>479</v>
      </c>
      <c r="L13" s="270" t="s">
        <v>479</v>
      </c>
      <c r="M13" s="271">
        <v>67</v>
      </c>
      <c r="N13" s="272" t="s">
        <v>479</v>
      </c>
    </row>
    <row r="14" spans="1:16" ht="13.5" customHeight="1">
      <c r="A14" s="250"/>
      <c r="B14" s="246"/>
      <c r="C14" s="246"/>
      <c r="D14" s="246"/>
      <c r="E14" s="246"/>
      <c r="F14" s="246"/>
      <c r="G14" s="1166" t="s">
        <v>481</v>
      </c>
      <c r="H14" s="1167"/>
      <c r="I14" s="1167"/>
      <c r="J14" s="1168"/>
      <c r="K14" s="269">
        <v>428386</v>
      </c>
      <c r="L14" s="270">
        <v>2145</v>
      </c>
      <c r="M14" s="271">
        <v>1915</v>
      </c>
      <c r="N14" s="272">
        <v>12</v>
      </c>
    </row>
    <row r="15" spans="1:16" ht="13.5" customHeight="1">
      <c r="A15" s="250"/>
      <c r="B15" s="246"/>
      <c r="C15" s="246"/>
      <c r="D15" s="246"/>
      <c r="E15" s="246"/>
      <c r="F15" s="246"/>
      <c r="G15" s="1166" t="s">
        <v>482</v>
      </c>
      <c r="H15" s="1167"/>
      <c r="I15" s="1167"/>
      <c r="J15" s="1168"/>
      <c r="K15" s="269">
        <v>310772</v>
      </c>
      <c r="L15" s="270">
        <v>1556</v>
      </c>
      <c r="M15" s="271">
        <v>1099</v>
      </c>
      <c r="N15" s="272">
        <v>41.6</v>
      </c>
    </row>
    <row r="16" spans="1:16">
      <c r="A16" s="250"/>
      <c r="B16" s="246"/>
      <c r="C16" s="246"/>
      <c r="D16" s="246"/>
      <c r="E16" s="246"/>
      <c r="F16" s="246"/>
      <c r="G16" s="1169" t="s">
        <v>483</v>
      </c>
      <c r="H16" s="1170"/>
      <c r="I16" s="1170"/>
      <c r="J16" s="1171"/>
      <c r="K16" s="270">
        <v>-1159468</v>
      </c>
      <c r="L16" s="270">
        <v>-5806</v>
      </c>
      <c r="M16" s="271">
        <v>-4462</v>
      </c>
      <c r="N16" s="272">
        <v>30.1</v>
      </c>
    </row>
    <row r="17" spans="1:16">
      <c r="A17" s="250"/>
      <c r="B17" s="246"/>
      <c r="C17" s="246"/>
      <c r="D17" s="246"/>
      <c r="E17" s="246"/>
      <c r="F17" s="246"/>
      <c r="G17" s="1169" t="s">
        <v>170</v>
      </c>
      <c r="H17" s="1170"/>
      <c r="I17" s="1170"/>
      <c r="J17" s="1171"/>
      <c r="K17" s="270">
        <v>11798898</v>
      </c>
      <c r="L17" s="270">
        <v>59078</v>
      </c>
      <c r="M17" s="271">
        <v>61701</v>
      </c>
      <c r="N17" s="272">
        <v>-4.3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6.17</v>
      </c>
      <c r="L21" s="283">
        <v>6.17</v>
      </c>
      <c r="M21" s="284">
        <v>0</v>
      </c>
      <c r="N21" s="251"/>
      <c r="O21" s="285"/>
      <c r="P21" s="281"/>
    </row>
    <row r="22" spans="1:16" s="286" customFormat="1">
      <c r="A22" s="281"/>
      <c r="B22" s="251"/>
      <c r="C22" s="251"/>
      <c r="D22" s="251"/>
      <c r="E22" s="251"/>
      <c r="F22" s="251"/>
      <c r="G22" s="1163" t="s">
        <v>489</v>
      </c>
      <c r="H22" s="1164"/>
      <c r="I22" s="1164"/>
      <c r="J22" s="1165"/>
      <c r="K22" s="287">
        <v>101.7</v>
      </c>
      <c r="L22" s="288">
        <v>100.1</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4611164</v>
      </c>
      <c r="L32" s="296">
        <v>23088</v>
      </c>
      <c r="M32" s="297">
        <v>31774</v>
      </c>
      <c r="N32" s="298">
        <v>-27.3</v>
      </c>
    </row>
    <row r="33" spans="1:16" ht="13.5" customHeight="1">
      <c r="A33" s="250"/>
      <c r="B33" s="246"/>
      <c r="C33" s="246"/>
      <c r="D33" s="246"/>
      <c r="E33" s="246"/>
      <c r="F33" s="246"/>
      <c r="G33" s="1154" t="s">
        <v>494</v>
      </c>
      <c r="H33" s="1155"/>
      <c r="I33" s="1155"/>
      <c r="J33" s="1156"/>
      <c r="K33" s="296" t="s">
        <v>479</v>
      </c>
      <c r="L33" s="296" t="s">
        <v>479</v>
      </c>
      <c r="M33" s="297">
        <v>8</v>
      </c>
      <c r="N33" s="298" t="s">
        <v>479</v>
      </c>
    </row>
    <row r="34" spans="1:16" ht="27" customHeight="1">
      <c r="A34" s="250"/>
      <c r="B34" s="246"/>
      <c r="C34" s="246"/>
      <c r="D34" s="246"/>
      <c r="E34" s="246"/>
      <c r="F34" s="246"/>
      <c r="G34" s="1154" t="s">
        <v>495</v>
      </c>
      <c r="H34" s="1155"/>
      <c r="I34" s="1155"/>
      <c r="J34" s="1156"/>
      <c r="K34" s="296" t="s">
        <v>479</v>
      </c>
      <c r="L34" s="296" t="s">
        <v>479</v>
      </c>
      <c r="M34" s="297">
        <v>51</v>
      </c>
      <c r="N34" s="298" t="s">
        <v>479</v>
      </c>
    </row>
    <row r="35" spans="1:16" ht="27" customHeight="1">
      <c r="A35" s="250"/>
      <c r="B35" s="246"/>
      <c r="C35" s="246"/>
      <c r="D35" s="246"/>
      <c r="E35" s="246"/>
      <c r="F35" s="246"/>
      <c r="G35" s="1154" t="s">
        <v>496</v>
      </c>
      <c r="H35" s="1155"/>
      <c r="I35" s="1155"/>
      <c r="J35" s="1156"/>
      <c r="K35" s="296">
        <v>1396167</v>
      </c>
      <c r="L35" s="296">
        <v>6991</v>
      </c>
      <c r="M35" s="297">
        <v>10918</v>
      </c>
      <c r="N35" s="298">
        <v>-36</v>
      </c>
    </row>
    <row r="36" spans="1:16" ht="27" customHeight="1">
      <c r="A36" s="250"/>
      <c r="B36" s="246"/>
      <c r="C36" s="246"/>
      <c r="D36" s="246"/>
      <c r="E36" s="246"/>
      <c r="F36" s="246"/>
      <c r="G36" s="1154" t="s">
        <v>497</v>
      </c>
      <c r="H36" s="1155"/>
      <c r="I36" s="1155"/>
      <c r="J36" s="1156"/>
      <c r="K36" s="296" t="s">
        <v>479</v>
      </c>
      <c r="L36" s="296" t="s">
        <v>479</v>
      </c>
      <c r="M36" s="297">
        <v>463</v>
      </c>
      <c r="N36" s="298" t="s">
        <v>479</v>
      </c>
    </row>
    <row r="37" spans="1:16" ht="13.5" customHeight="1">
      <c r="A37" s="250"/>
      <c r="B37" s="246"/>
      <c r="C37" s="246"/>
      <c r="D37" s="246"/>
      <c r="E37" s="246"/>
      <c r="F37" s="246"/>
      <c r="G37" s="1154" t="s">
        <v>498</v>
      </c>
      <c r="H37" s="1155"/>
      <c r="I37" s="1155"/>
      <c r="J37" s="1156"/>
      <c r="K37" s="296" t="s">
        <v>479</v>
      </c>
      <c r="L37" s="296" t="s">
        <v>479</v>
      </c>
      <c r="M37" s="297">
        <v>976</v>
      </c>
      <c r="N37" s="298" t="s">
        <v>479</v>
      </c>
    </row>
    <row r="38" spans="1:16" ht="27" customHeight="1">
      <c r="A38" s="250"/>
      <c r="B38" s="246"/>
      <c r="C38" s="246"/>
      <c r="D38" s="246"/>
      <c r="E38" s="246"/>
      <c r="F38" s="246"/>
      <c r="G38" s="1157" t="s">
        <v>499</v>
      </c>
      <c r="H38" s="1158"/>
      <c r="I38" s="1158"/>
      <c r="J38" s="1159"/>
      <c r="K38" s="299" t="s">
        <v>479</v>
      </c>
      <c r="L38" s="299" t="s">
        <v>479</v>
      </c>
      <c r="M38" s="300">
        <v>2</v>
      </c>
      <c r="N38" s="301" t="s">
        <v>479</v>
      </c>
      <c r="O38" s="295"/>
    </row>
    <row r="39" spans="1:16">
      <c r="A39" s="250"/>
      <c r="B39" s="246"/>
      <c r="C39" s="246"/>
      <c r="D39" s="246"/>
      <c r="E39" s="246"/>
      <c r="F39" s="246"/>
      <c r="G39" s="1157" t="s">
        <v>500</v>
      </c>
      <c r="H39" s="1158"/>
      <c r="I39" s="1158"/>
      <c r="J39" s="1159"/>
      <c r="K39" s="302">
        <v>-973945</v>
      </c>
      <c r="L39" s="302">
        <v>-4877</v>
      </c>
      <c r="M39" s="303">
        <v>-8001</v>
      </c>
      <c r="N39" s="304">
        <v>-39</v>
      </c>
      <c r="O39" s="295"/>
    </row>
    <row r="40" spans="1:16" ht="27" customHeight="1">
      <c r="A40" s="250"/>
      <c r="B40" s="246"/>
      <c r="C40" s="246"/>
      <c r="D40" s="246"/>
      <c r="E40" s="246"/>
      <c r="F40" s="246"/>
      <c r="G40" s="1154" t="s">
        <v>501</v>
      </c>
      <c r="H40" s="1155"/>
      <c r="I40" s="1155"/>
      <c r="J40" s="1156"/>
      <c r="K40" s="302">
        <v>-4656870</v>
      </c>
      <c r="L40" s="302">
        <v>-23317</v>
      </c>
      <c r="M40" s="303">
        <v>-27445</v>
      </c>
      <c r="N40" s="304">
        <v>-15</v>
      </c>
      <c r="O40" s="295"/>
    </row>
    <row r="41" spans="1:16">
      <c r="A41" s="250"/>
      <c r="B41" s="246"/>
      <c r="C41" s="246"/>
      <c r="D41" s="246"/>
      <c r="E41" s="246"/>
      <c r="F41" s="246"/>
      <c r="G41" s="1160" t="s">
        <v>281</v>
      </c>
      <c r="H41" s="1161"/>
      <c r="I41" s="1161"/>
      <c r="J41" s="1162"/>
      <c r="K41" s="296">
        <v>376516</v>
      </c>
      <c r="L41" s="302">
        <v>1885</v>
      </c>
      <c r="M41" s="303">
        <v>8747</v>
      </c>
      <c r="N41" s="304">
        <v>-78.400000000000006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5004758</v>
      </c>
      <c r="J51" s="322">
        <v>24702</v>
      </c>
      <c r="K51" s="323">
        <v>-7.9</v>
      </c>
      <c r="L51" s="324">
        <v>39052</v>
      </c>
      <c r="M51" s="325">
        <v>6.2</v>
      </c>
      <c r="N51" s="326">
        <v>-14.1</v>
      </c>
    </row>
    <row r="52" spans="1:14">
      <c r="A52" s="250"/>
      <c r="B52" s="246"/>
      <c r="C52" s="246"/>
      <c r="D52" s="246"/>
      <c r="E52" s="246"/>
      <c r="F52" s="246"/>
      <c r="G52" s="327"/>
      <c r="H52" s="328" t="s">
        <v>512</v>
      </c>
      <c r="I52" s="329">
        <v>3246170</v>
      </c>
      <c r="J52" s="330">
        <v>16022</v>
      </c>
      <c r="K52" s="331">
        <v>5.7</v>
      </c>
      <c r="L52" s="332">
        <v>21186</v>
      </c>
      <c r="M52" s="333">
        <v>1</v>
      </c>
      <c r="N52" s="334">
        <v>4.7</v>
      </c>
    </row>
    <row r="53" spans="1:14">
      <c r="A53" s="250"/>
      <c r="B53" s="246"/>
      <c r="C53" s="246"/>
      <c r="D53" s="246"/>
      <c r="E53" s="246"/>
      <c r="F53" s="246"/>
      <c r="G53" s="312" t="s">
        <v>513</v>
      </c>
      <c r="H53" s="313"/>
      <c r="I53" s="321">
        <v>5252667</v>
      </c>
      <c r="J53" s="322">
        <v>25983</v>
      </c>
      <c r="K53" s="323">
        <v>5.2</v>
      </c>
      <c r="L53" s="324">
        <v>41235</v>
      </c>
      <c r="M53" s="325">
        <v>5.6</v>
      </c>
      <c r="N53" s="326">
        <v>-0.4</v>
      </c>
    </row>
    <row r="54" spans="1:14">
      <c r="A54" s="250"/>
      <c r="B54" s="246"/>
      <c r="C54" s="246"/>
      <c r="D54" s="246"/>
      <c r="E54" s="246"/>
      <c r="F54" s="246"/>
      <c r="G54" s="327"/>
      <c r="H54" s="328" t="s">
        <v>512</v>
      </c>
      <c r="I54" s="329">
        <v>3378358</v>
      </c>
      <c r="J54" s="330">
        <v>16712</v>
      </c>
      <c r="K54" s="331">
        <v>4.3</v>
      </c>
      <c r="L54" s="332">
        <v>22086</v>
      </c>
      <c r="M54" s="333">
        <v>4.2</v>
      </c>
      <c r="N54" s="334">
        <v>0.1</v>
      </c>
    </row>
    <row r="55" spans="1:14">
      <c r="A55" s="250"/>
      <c r="B55" s="246"/>
      <c r="C55" s="246"/>
      <c r="D55" s="246"/>
      <c r="E55" s="246"/>
      <c r="F55" s="246"/>
      <c r="G55" s="312" t="s">
        <v>514</v>
      </c>
      <c r="H55" s="313"/>
      <c r="I55" s="321">
        <v>7135426</v>
      </c>
      <c r="J55" s="322">
        <v>35389</v>
      </c>
      <c r="K55" s="323">
        <v>36.200000000000003</v>
      </c>
      <c r="L55" s="324">
        <v>41862</v>
      </c>
      <c r="M55" s="325">
        <v>1.5</v>
      </c>
      <c r="N55" s="326">
        <v>34.700000000000003</v>
      </c>
    </row>
    <row r="56" spans="1:14">
      <c r="A56" s="250"/>
      <c r="B56" s="246"/>
      <c r="C56" s="246"/>
      <c r="D56" s="246"/>
      <c r="E56" s="246"/>
      <c r="F56" s="246"/>
      <c r="G56" s="327"/>
      <c r="H56" s="328" t="s">
        <v>512</v>
      </c>
      <c r="I56" s="329">
        <v>4566615</v>
      </c>
      <c r="J56" s="330">
        <v>22649</v>
      </c>
      <c r="K56" s="331">
        <v>35.5</v>
      </c>
      <c r="L56" s="332">
        <v>23710</v>
      </c>
      <c r="M56" s="333">
        <v>7.4</v>
      </c>
      <c r="N56" s="334">
        <v>28.1</v>
      </c>
    </row>
    <row r="57" spans="1:14">
      <c r="A57" s="250"/>
      <c r="B57" s="246"/>
      <c r="C57" s="246"/>
      <c r="D57" s="246"/>
      <c r="E57" s="246"/>
      <c r="F57" s="246"/>
      <c r="G57" s="312" t="s">
        <v>515</v>
      </c>
      <c r="H57" s="313"/>
      <c r="I57" s="321">
        <v>7095422</v>
      </c>
      <c r="J57" s="322">
        <v>35353</v>
      </c>
      <c r="K57" s="323">
        <v>-0.1</v>
      </c>
      <c r="L57" s="324">
        <v>43554</v>
      </c>
      <c r="M57" s="325">
        <v>4</v>
      </c>
      <c r="N57" s="326">
        <v>-4.0999999999999996</v>
      </c>
    </row>
    <row r="58" spans="1:14">
      <c r="A58" s="250"/>
      <c r="B58" s="246"/>
      <c r="C58" s="246"/>
      <c r="D58" s="246"/>
      <c r="E58" s="246"/>
      <c r="F58" s="246"/>
      <c r="G58" s="327"/>
      <c r="H58" s="328" t="s">
        <v>512</v>
      </c>
      <c r="I58" s="329">
        <v>4275883</v>
      </c>
      <c r="J58" s="330">
        <v>21305</v>
      </c>
      <c r="K58" s="331">
        <v>-5.9</v>
      </c>
      <c r="L58" s="332">
        <v>24811</v>
      </c>
      <c r="M58" s="333">
        <v>4.5999999999999996</v>
      </c>
      <c r="N58" s="334">
        <v>-10.5</v>
      </c>
    </row>
    <row r="59" spans="1:14">
      <c r="A59" s="250"/>
      <c r="B59" s="246"/>
      <c r="C59" s="246"/>
      <c r="D59" s="246"/>
      <c r="E59" s="246"/>
      <c r="F59" s="246"/>
      <c r="G59" s="312" t="s">
        <v>516</v>
      </c>
      <c r="H59" s="313"/>
      <c r="I59" s="321">
        <v>5150567</v>
      </c>
      <c r="J59" s="322">
        <v>25789</v>
      </c>
      <c r="K59" s="323">
        <v>-27.1</v>
      </c>
      <c r="L59" s="324">
        <v>42581</v>
      </c>
      <c r="M59" s="325">
        <v>-2.2000000000000002</v>
      </c>
      <c r="N59" s="326">
        <v>-24.9</v>
      </c>
    </row>
    <row r="60" spans="1:14">
      <c r="A60" s="250"/>
      <c r="B60" s="246"/>
      <c r="C60" s="246"/>
      <c r="D60" s="246"/>
      <c r="E60" s="246"/>
      <c r="F60" s="246"/>
      <c r="G60" s="327"/>
      <c r="H60" s="328" t="s">
        <v>512</v>
      </c>
      <c r="I60" s="335">
        <v>3110645</v>
      </c>
      <c r="J60" s="330">
        <v>15575</v>
      </c>
      <c r="K60" s="331">
        <v>-26.9</v>
      </c>
      <c r="L60" s="332">
        <v>24354</v>
      </c>
      <c r="M60" s="333">
        <v>-1.8</v>
      </c>
      <c r="N60" s="334">
        <v>-25.1</v>
      </c>
    </row>
    <row r="61" spans="1:14">
      <c r="A61" s="250"/>
      <c r="B61" s="246"/>
      <c r="C61" s="246"/>
      <c r="D61" s="246"/>
      <c r="E61" s="246"/>
      <c r="F61" s="246"/>
      <c r="G61" s="312" t="s">
        <v>517</v>
      </c>
      <c r="H61" s="336"/>
      <c r="I61" s="337">
        <v>5927768</v>
      </c>
      <c r="J61" s="338">
        <v>29443</v>
      </c>
      <c r="K61" s="339">
        <v>1.3</v>
      </c>
      <c r="L61" s="340">
        <v>41657</v>
      </c>
      <c r="M61" s="341">
        <v>3</v>
      </c>
      <c r="N61" s="326">
        <v>-1.7</v>
      </c>
    </row>
    <row r="62" spans="1:14">
      <c r="A62" s="250"/>
      <c r="B62" s="246"/>
      <c r="C62" s="246"/>
      <c r="D62" s="246"/>
      <c r="E62" s="246"/>
      <c r="F62" s="246"/>
      <c r="G62" s="327"/>
      <c r="H62" s="328" t="s">
        <v>512</v>
      </c>
      <c r="I62" s="329">
        <v>3715534</v>
      </c>
      <c r="J62" s="330">
        <v>18453</v>
      </c>
      <c r="K62" s="331">
        <v>2.5</v>
      </c>
      <c r="L62" s="332">
        <v>23229</v>
      </c>
      <c r="M62" s="333">
        <v>3.1</v>
      </c>
      <c r="N62" s="334">
        <v>-0.6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A99" sqref="AA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H45" sqref="H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17.82</v>
      </c>
      <c r="G47" s="12">
        <v>17.62</v>
      </c>
      <c r="H47" s="12">
        <v>18.43</v>
      </c>
      <c r="I47" s="12">
        <v>18.29</v>
      </c>
      <c r="J47" s="13">
        <v>18.61</v>
      </c>
    </row>
    <row r="48" spans="2:10" ht="57.75" customHeight="1">
      <c r="B48" s="14"/>
      <c r="C48" s="1174" t="s">
        <v>4</v>
      </c>
      <c r="D48" s="1174"/>
      <c r="E48" s="1175"/>
      <c r="F48" s="15">
        <v>9.5399999999999991</v>
      </c>
      <c r="G48" s="16">
        <v>11.04</v>
      </c>
      <c r="H48" s="16">
        <v>7.52</v>
      </c>
      <c r="I48" s="16">
        <v>9.8699999999999992</v>
      </c>
      <c r="J48" s="17">
        <v>12.02</v>
      </c>
    </row>
    <row r="49" spans="2:10" ht="57.75" customHeight="1" thickBot="1">
      <c r="B49" s="18"/>
      <c r="C49" s="1176" t="s">
        <v>5</v>
      </c>
      <c r="D49" s="1176"/>
      <c r="E49" s="1177"/>
      <c r="F49" s="19">
        <v>0.7</v>
      </c>
      <c r="G49" s="20">
        <v>2</v>
      </c>
      <c r="H49" s="20" t="s">
        <v>524</v>
      </c>
      <c r="I49" s="20">
        <v>4.84</v>
      </c>
      <c r="J49" s="21">
        <v>2.0099999999999998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2018-10-17T06:35:08Z</cp:lastPrinted>
  <dcterms:created xsi:type="dcterms:W3CDTF">2018-01-24T04:13:05Z</dcterms:created>
  <dcterms:modified xsi:type="dcterms:W3CDTF">2018-11-21T01:42:36Z</dcterms:modified>
  <cp:category/>
</cp:coreProperties>
</file>