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980" tabRatio="7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8" r:id="rId13"/>
    <sheet name="施設類型別ストック情報分析表①" sheetId="27" r:id="rId14"/>
    <sheet name="施設類型別ストック情報分析表②" sheetId="26"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W34" i="9"/>
  <c r="BW35" i="9" s="1"/>
  <c r="BW36" i="9" s="1"/>
  <c r="BW37" i="9" s="1"/>
  <c r="BW38" i="9" s="1"/>
  <c r="BW39" i="9" s="1"/>
  <c r="BW40"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<sst xmlns="http://schemas.openxmlformats.org/spreadsheetml/2006/main" count="1044" uniqueCount="558">
  <si>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</si>
  <si>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</si>
  <si>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</si>
  <si>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</si>
  <si>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</si>
  <si>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</si>
  <si>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</si>
  <si>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</si>
  <si>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</si>
  <si>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</si>
  <si>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</si>
  <si>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</si>
  <si>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</si>
  <si>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</si>
  <si>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</si>
  <si>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</si>
  <si>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</si>
  <si>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</si>
  <si>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</si>
  <si>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</si>
  <si>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</si>
  <si>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</si>
  <si>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</si>
  <si>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</si>
  <si>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</si>
  <si>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</si>
  <si>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</si>
  <si>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</si>
  <si>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</si>
  <si>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</si>
  <si>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</si>
  <si>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</si>
  <si>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</si>
  <si>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</si>
  <si>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</si>
  <si>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</si>
  <si>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</si>
  <si>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</si>
  <si>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</si>
  <si>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</si>
  <si>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</si>
  <si>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</si>
  <si>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</si>
  <si>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</si>
  <si>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</si>
  <si>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</si>
  <si>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</si>
  <si>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</si>
  <si>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</si>
  <si>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</si>
  <si>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</si>
  <si>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</si>
  <si>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</si>
  <si>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</si>
  <si>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</si>
  <si>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</si>
  <si>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</si>
  <si>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</si>
  <si>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</si>
  <si>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</si>
  <si>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</si>
  <si>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</si>
  <si>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</si>
  <si>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</si>
  <si>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</si>
  <si>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</si>
  <si>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</si>
  <si>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</si>
  <si>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</si>
  <si>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</si>
  <si>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</si>
  <si>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</si>
  <si>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</si>
  <si>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</si>
  <si>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</si>
  <si>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</si>
  <si>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</si>
  <si>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</si>
  <si>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</si>
  <si>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</si>
  <si>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</si>
  <si>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</si>
  <si>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</si>
  <si>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小鹿野町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</si>
  <si>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</si>
  <si>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</si>
  <si>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</si>
  <si>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</si>
  <si>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</si>
  <si>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</si>
  <si>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</si>
  <si>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</si>
  <si>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</si>
  <si>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</si>
  <si>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</si>
  <si>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</si>
  <si>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</si>
  <si>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</si>
  <si>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</si>
  <si>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</si>
  <si>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</si>
  <si>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</si>
  <si>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</si>
  <si>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</si>
  <si>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</si>
  <si>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</si>
  <si>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</si>
  <si>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</si>
  <si>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</si>
  <si>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</si>
  <si>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</si>
  <si>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</si>
  <si>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</si>
  <si>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</si>
  <si>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</si>
  <si>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</si>
  <si>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</si>
  <si>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</si>
  <si>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</si>
  <si>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</si>
  <si>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</si>
  <si>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</si>
  <si>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</si>
  <si>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</si>
  <si>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</si>
  <si>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</si>
  <si>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</si>
  <si>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</si>
  <si>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</si>
  <si>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</si>
  <si>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</si>
  <si>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</si>
  <si>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</si>
  <si>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</si>
  <si>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</si>
  <si>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</si>
  <si>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</si>
  <si>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</si>
  <si>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</si>
  <si>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</si>
  <si>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</si>
  <si>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</si>
  <si>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</si>
  <si>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</si>
  <si>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</si>
  <si>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</si>
  <si>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</si>
  <si>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</si>
  <si>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</si>
  <si>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</si>
  <si>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</si>
  <si>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</si>
  <si>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</si>
  <si>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</si>
  <si>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</si>
  <si>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</si>
  <si>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</si>
  <si>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</si>
  <si>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</si>
  <si>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</si>
  <si>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</si>
  <si>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</si>
  <si>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</si>
  <si>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</si>
  <si>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</si>
  <si>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</si>
  <si>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</si>
  <si>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</si>
  <si>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</si>
  <si>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</si>
  <si>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</si>
  <si>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</si>
  <si>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</si>
  <si>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</si>
  <si>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</si>
  <si>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</si>
  <si>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</si>
  <si>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</si>
  <si>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</si>
  <si>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</si>
  <si>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</si>
  <si>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</si>
  <si>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</si>
  <si>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</si>
  <si>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</si>
  <si>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</si>
  <si>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</si>
  <si>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</si>
  <si>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</si>
  <si>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</si>
  <si>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</si>
  <si>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</si>
  <si>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</si>
  <si>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</si>
  <si>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</si>
  <si>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</si>
  <si>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</si>
  <si>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埼玉県小鹿野町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</si>
  <si>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</si>
  <si>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</si>
  <si>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</si>
  <si>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</si>
  <si>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</si>
  <si>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</si>
  <si>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</si>
  <si>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</si>
  <si>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</si>
  <si>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</si>
  <si>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</si>
  <si>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</si>
  <si>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</si>
  <si>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</si>
  <si>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</si>
  <si>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</si>
  <si>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</si>
  <si>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</si>
  <si>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</si>
  <si>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</si>
  <si>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</si>
  <si>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</si>
  <si>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</si>
  <si>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</si>
  <si>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</si>
  <si>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</si>
  <si>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</si>
  <si>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</si>
  <si>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</si>
  <si>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</si>
  <si>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</si>
  <si>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</si>
  <si>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</si>
  <si>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</si>
  <si>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</si>
  <si>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</si>
  <si>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</si>
  <si>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</si>
  <si>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</si>
  <si>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</si>
  <si>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</si>
  <si>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</si>
  <si>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</si>
  <si>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</si>
  <si>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</si>
  <si>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</si>
  <si>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</si>
  <si>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</si>
  <si>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</si>
  <si>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</si>
  <si>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</si>
  <si>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</si>
  <si>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</si>
  <si>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</si>
  <si>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</si>
  <si>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</si>
  <si>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</si>
  <si>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</si>
  <si>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</si>
  <si>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</si>
  <si>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</si>
  <si>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</si>
  <si>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</si>
  <si>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</si>
  <si>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</si>
  <si>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</si>
  <si>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</si>
  <si>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</si>
  <si>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</si>
  <si>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</si>
  <si>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</si>
  <si>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</si>
  <si>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</si>
  <si>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</si>
  <si>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</si>
  <si>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</si>
  <si>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</si>
  <si>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</si>
  <si>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</si>
  <si>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</si>
  <si>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</si>
  <si>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</si>
  <si>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</si>
  <si>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</si>
  <si>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</si>
  <si>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</si>
  <si>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</si>
  <si>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</si>
  <si>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</si>
  <si>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</si>
  <si>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</si>
  <si>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</si>
  <si>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</si>
  <si>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</si>
  <si>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</si>
  <si>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</si>
  <si>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</si>
  <si>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</si>
  <si>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</si>
  <si>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</si>
  <si>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</si>
  <si>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</si>
  <si>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</si>
  <si>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</si>
  <si>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</si>
  <si>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</si>
  <si>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</si>
  <si>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</si>
  <si>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</si>
  <si>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</si>
  <si>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</si>
  <si>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</si>
  <si>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</si>
  <si>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</si>
  <si>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</si>
  <si>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</si>
  <si>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</si>
  <si>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</si>
  <si>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</si>
  <si>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</si>
  <si>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</si>
  <si>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</si>
  <si>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</si>
  <si>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</si>
  <si>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</si>
  <si>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</si>
  <si>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</si>
  <si>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</si>
  <si>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</si>
  <si>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</si>
  <si>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</si>
  <si>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</si>
  <si>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</si>
  <si>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</si>
  <si>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</si>
  <si>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</si>
  <si>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</si>
  <si>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</si>
  <si>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</si>
  <si>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</si>
  <si>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</si>
  <si>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</si>
  <si>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</si>
  <si>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</si>
  <si>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</si>
  <si>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</si>
  <si>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</si>
  <si>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</si>
  <si>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埼玉県小鹿野町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</si>
  <si>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</si>
  <si>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</si>
  <si>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</si>
  <si>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</si>
  <si>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</si>
  <si>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</si>
  <si>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</si>
  <si>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</si>
  <si>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</si>
  <si>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</si>
  <si>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</si>
  <si>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</si>
  <si>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</si>
  <si>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</si>
  <si>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</si>
  <si>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</si>
  <si>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</si>
  <si>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</si>
  <si>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</si>
  <si>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</si>
  <si>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</si>
  <si>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</si>
  <si>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</si>
  <si>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</si>
  <si>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</si>
  <si>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</si>
  <si>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</si>
  <si>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</si>
  <si>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</si>
  <si>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</si>
  <si>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</si>
  <si>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</si>
  <si>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</si>
  <si>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</si>
  <si>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</si>
  <si>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</si>
  <si>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</si>
  <si>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</si>
  <si>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国民宿舎事業会計</t>
    <phoneticPr fontId="5"/>
  </si>
  <si>
    <t>浄化槽設置管理等特別会計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</si>
  <si>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</si>
  <si>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</si>
  <si>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</si>
  <si>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</si>
  <si>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</si>
  <si>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</si>
  <si>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</si>
  <si>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</si>
  <si>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</si>
  <si>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</si>
  <si>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</si>
  <si>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</si>
  <si>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</si>
  <si>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</si>
  <si>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</si>
  <si>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</si>
  <si>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</si>
  <si>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</si>
  <si>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</si>
  <si>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</si>
  <si>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</si>
  <si>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</si>
  <si>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</si>
  <si>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</si>
  <si>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</si>
  <si>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</si>
  <si>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</si>
  <si>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</si>
  <si>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</si>
  <si>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</si>
  <si>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</si>
  <si>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</si>
  <si>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</si>
  <si>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</si>
  <si>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</si>
  <si>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</si>
  <si>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</si>
  <si>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</si>
  <si>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</si>
  <si>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</si>
  <si>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</si>
  <si>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</si>
  <si>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</si>
  <si>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</si>
  <si>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</si>
  <si>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</si>
  <si>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</si>
  <si>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</si>
  <si>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</si>
  <si>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</si>
  <si>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</si>
  <si>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</si>
  <si>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</si>
  <si>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</si>
  <si>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</si>
  <si>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</si>
  <si>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</si>
  <si>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</si>
  <si>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</si>
  <si>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</si>
  <si>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</si>
  <si>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</si>
  <si>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</si>
  <si>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</si>
  <si>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</si>
  <si>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</si>
  <si>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</si>
  <si>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</si>
  <si>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</si>
  <si>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</si>
  <si>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</si>
  <si>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</si>
  <si>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</si>
  <si>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</si>
  <si>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</si>
  <si>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</si>
  <si>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</si>
  <si>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</si>
  <si>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</si>
  <si>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</si>
  <si>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</si>
  <si>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</si>
  <si>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</si>
  <si>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</si>
  <si>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</si>
  <si>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</si>
  <si>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</si>
  <si>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</si>
  <si>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</si>
  <si>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</si>
  <si>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</si>
  <si>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</si>
  <si>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</si>
  <si>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</si>
  <si>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</si>
  <si>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</si>
  <si>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</si>
  <si>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</si>
  <si>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</si>
  <si>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</si>
  <si>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</si>
  <si>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</si>
  <si>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</si>
  <si>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</si>
  <si>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</si>
  <si>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</si>
  <si>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</si>
  <si>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</si>
  <si>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</si>
  <si>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</si>
  <si>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</si>
  <si>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</si>
  <si>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</si>
  <si>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</si>
  <si>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</si>
  <si>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</si>
  <si>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</si>
  <si>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</si>
  <si>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</si>
  <si>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</si>
  <si>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</si>
  <si>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</si>
  <si>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</si>
  <si>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</si>
  <si>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</si>
  <si>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</si>
  <si>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</si>
  <si>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</si>
  <si>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</si>
  <si>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</si>
  <si>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</si>
  <si>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</si>
  <si>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</si>
  <si>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</si>
  <si>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</si>
  <si>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</si>
  <si>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0.18</t>
  </si>
  <si>
    <t>▲ 1.41</t>
  </si>
  <si>
    <t>▲ 1.01</t>
  </si>
  <si>
    <t>一般会計</t>
  </si>
  <si>
    <t>国民健康保険特別会計</t>
  </si>
  <si>
    <t>病院事業会計</t>
  </si>
  <si>
    <t>介護保険特別会計</t>
  </si>
  <si>
    <t>国民宿舎事業会計</t>
  </si>
  <si>
    <t>後期高齢者医療特別会計</t>
  </si>
  <si>
    <t>浄化槽設置管理等特別会計</t>
  </si>
  <si>
    <t>その他会計（赤字）</t>
  </si>
  <si>
    <t>その他会計（黒字）</t>
  </si>
  <si>
    <t>一般会計</t>
    <rPh sb="0" eb="2">
      <t>イッパン</t>
    </rPh>
    <rPh sb="2" eb="4">
      <t>カイケイ</t>
    </rPh>
    <phoneticPr fontId="2"/>
  </si>
  <si>
    <t>彩の国さいたま人づくり広域連合</t>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</si>
  <si>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</si>
  <si>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</si>
  <si>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</si>
  <si>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埼玉県市町村総合事務組合</t>
    <phoneticPr fontId="2"/>
  </si>
  <si>
    <t>埼玉県後期高齢者医療広域連合</t>
    <phoneticPr fontId="2"/>
  </si>
  <si>
    <t>秩父広域市町村圏組合</t>
    <phoneticPr fontId="2"/>
  </si>
  <si>
    <t>水道事業会計</t>
    <rPh sb="0" eb="2">
      <t>スイドウ</t>
    </rPh>
    <rPh sb="2" eb="4">
      <t>ジギョウ</t>
    </rPh>
    <rPh sb="4" eb="5">
      <t>カイ</t>
    </rPh>
    <rPh sb="5" eb="6">
      <t>ケイ</t>
    </rPh>
    <phoneticPr fontId="2"/>
  </si>
  <si>
    <t>小鹿野町振興公社</t>
    <rPh sb="0" eb="3">
      <t>オガノ</t>
    </rPh>
    <rPh sb="3" eb="4">
      <t>マチ</t>
    </rPh>
    <rPh sb="4" eb="6">
      <t>シンコウ</t>
    </rPh>
    <rPh sb="6" eb="8">
      <t>コウシャ</t>
    </rPh>
    <phoneticPr fontId="3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</si>
  <si>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</si>
  <si>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</si>
  <si>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</si>
  <si>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</si>
  <si>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</si>
  <si>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</si>
  <si>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</si>
  <si>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</si>
  <si>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</si>
  <si>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</si>
  <si>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施設の老朽化が進み有形固定資産減価償却率は高くなっており、今後施設の更新を順次行っていくこととなる。更新費用の財源として、起債をすることになり将来負担比率は増加していくものと思われる。今後の施設更新については、公共施設等総合管理計画に基づき実施していく。</t>
    <phoneticPr fontId="5"/>
  </si>
  <si>
    <t>有形固定資産減価償却率</t>
    <phoneticPr fontId="5"/>
  </si>
  <si>
    <t>　平成28年度において、将来負担比率及び実質公債費比率ともに類似団体平均値よりも低い数値となっている。実質公債費比率については、合併特例債や過疎対策事業債など、交付税算入率の高く有利な起債をしているため、今後も急激な増加はしないものと思われる。将来負担比率については、秩父広域市町村圏組合において起債したものの負担分が増えると考えられるため、数値は今後増加するものと思わ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</si>
</sst>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3"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3"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0"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0"/>
    <cellStyle name="標準 8"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32231</c:v>
                </c:pt>
                <c:pt idx="1">
                  <c:v>47209</c:v>
                </c:pt>
                <c:pt idx="2">
                  <c:v>104166</c:v>
                </c:pt>
                <c:pt idx="3">
                  <c:v>77603</c:v>
                </c:pt>
                <c:pt idx="4">
                  <c:v>80675</c:v>
                </c:pt>
              </c:numCache>
            </c:numRef>
          </c:val>
          <c:smooth val="0"/>
        </c:ser>
        <c:dLbls>
          <c:showLegendKey val="0"/>
          <c:showVal val="0"/>
          <c:showCatName val="0"/>
          <c:showSerName val="0"/>
          <c:showPercent val="0"/>
          <c:showBubbleSize val="0"/>
        </c:dLbls>
        <c:marker val="1"/>
        <c:smooth val="0"/>
        <c:axId val="137020160"/>
        <c:axId val="137022080"/>
      </c:lineChart>
      <c:catAx>
        <c:axId val="1370201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022080"/>
        <c:crosses val="autoZero"/>
        <c:auto val="1"/>
        <c:lblAlgn val="ctr"/>
        <c:lblOffset val="100"/>
        <c:tickLblSkip val="1"/>
        <c:tickMarkSkip val="1"/>
        <c:noMultiLvlLbl val="0"/>
      </c:catAx>
      <c:valAx>
        <c:axId val="1370220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020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11.44</c:v>
                </c:pt>
                <c:pt idx="1">
                  <c:v>10.75</c:v>
                </c:pt>
                <c:pt idx="2">
                  <c:v>11.52</c:v>
                </c:pt>
                <c:pt idx="3">
                  <c:v>10.41</c:v>
                </c:pt>
                <c:pt idx="4">
                  <c:v>11.86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30.95</c:v>
                </c:pt>
                <c:pt idx="1">
                  <c:v>31.24</c:v>
                </c:pt>
                <c:pt idx="2">
                  <c:v>29.7</c:v>
                </c:pt>
                <c:pt idx="3">
                  <c:v>32.46</c:v>
                </c:pt>
                <c:pt idx="4">
                  <c:v>30.48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7534848"/>
        <c:axId val="157541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2.25</c:v>
                </c:pt>
                <c:pt idx="1">
                  <c:v>-0.18</c:v>
                </c:pt>
                <c:pt idx="2">
                  <c:v>-1.41</c:v>
                </c:pt>
                <c:pt idx="3">
                  <c:v>2.95</c:v>
                </c:pt>
                <c:pt idx="4">
                  <c:v>-1.01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7534848"/>
        <c:axId val="157541120"/>
      </c:lineChart>
      <c:catAx>
        <c:axId val="15753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541120"/>
        <c:crosses val="autoZero"/>
        <c:auto val="1"/>
        <c:lblAlgn val="ctr"/>
        <c:lblOffset val="100"/>
        <c:tickLblSkip val="1"/>
        <c:tickMarkSkip val="1"/>
        <c:noMultiLvlLbl val="0"/>
      </c:catAx>
      <c:valAx>
        <c:axId val="15754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53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6.22</c:v>
                </c:pt>
                <c:pt idx="2">
                  <c:v>#N/A</c:v>
                </c:pt>
                <c:pt idx="3">
                  <c:v>6.34</c:v>
                </c:pt>
                <c:pt idx="4">
                  <c:v>#N/A</c:v>
                </c:pt>
                <c:pt idx="5">
                  <c:v>5.38</c:v>
                </c:pt>
                <c:pt idx="6">
                  <c:v>#N/A</c:v>
                </c:pt>
                <c:pt idx="7">
                  <c:v>5.05</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浄化槽設置管理等特別会計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0.12</c:v>
                </c:pt>
                <c:pt idx="2">
                  <c:v>#N/A</c:v>
                </c:pt>
                <c:pt idx="3">
                  <c:v>0.23</c:v>
                </c:pt>
                <c:pt idx="4">
                  <c:v>#N/A</c:v>
                </c:pt>
                <c:pt idx="5">
                  <c:v>0.17</c:v>
                </c:pt>
                <c:pt idx="6">
                  <c:v>#N/A</c:v>
                </c:pt>
                <c:pt idx="7">
                  <c:v>0.2</c:v>
                </c:pt>
                <c:pt idx="8">
                  <c:v>#N/A</c:v>
                </c:pt>
                <c:pt idx="9">
                  <c:v>0.27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0.06</c:v>
                </c:pt>
                <c:pt idx="4">
                  <c:v>#N/A</c:v>
                </c:pt>
                <c:pt idx="5">
                  <c:v>0.06</c:v>
                </c:pt>
                <c:pt idx="6">
                  <c:v>#N/A</c:v>
                </c:pt>
                <c:pt idx="7">
                  <c:v>0.06</c:v>
                </c:pt>
                <c:pt idx="8">
                  <c:v>#N/A</c:v>
                </c:pt>
                <c:pt idx="9">
                  <c:v>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国民宿舎事業会計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0.42</c:v>
                </c:pt>
                <c:pt idx="2">
                  <c:v>#N/A</c:v>
                </c:pt>
                <c:pt idx="3">
                  <c:v>0.59</c:v>
                </c:pt>
                <c:pt idx="4">
                  <c:v>#N/A</c:v>
                </c:pt>
                <c:pt idx="5">
                  <c:v>0.64</c:v>
                </c:pt>
                <c:pt idx="6">
                  <c:v>#N/A</c:v>
                </c:pt>
                <c:pt idx="7">
                  <c:v>0.46</c:v>
                </c:pt>
                <c:pt idx="8">
                  <c:v>#N/A</c:v>
                </c:pt>
                <c:pt idx="9">
                  <c:v>0.55000000000000004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1.52</c:v>
                </c:pt>
                <c:pt idx="2">
                  <c:v>#N/A</c:v>
                </c:pt>
                <c:pt idx="3">
                  <c:v>1.79</c:v>
                </c:pt>
                <c:pt idx="4">
                  <c:v>#N/A</c:v>
                </c:pt>
                <c:pt idx="5">
                  <c:v>1.88</c:v>
                </c:pt>
                <c:pt idx="6">
                  <c:v>#N/A</c:v>
                </c:pt>
                <c:pt idx="7">
                  <c:v>2.36</c:v>
                </c:pt>
                <c:pt idx="8">
                  <c:v>#N/A</c:v>
                </c:pt>
                <c:pt idx="9">
                  <c:v>1.96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5.95</c:v>
                </c:pt>
                <c:pt idx="2">
                  <c:v>#N/A</c:v>
                </c:pt>
                <c:pt idx="3">
                  <c:v>5.04</c:v>
                </c:pt>
                <c:pt idx="4">
                  <c:v>#N/A</c:v>
                </c:pt>
                <c:pt idx="5">
                  <c:v>1.17</c:v>
                </c:pt>
                <c:pt idx="6">
                  <c:v>#N/A</c:v>
                </c:pt>
                <c:pt idx="7">
                  <c:v>2.0499999999999998</c:v>
                </c:pt>
                <c:pt idx="8">
                  <c:v>#N/A</c:v>
                </c:pt>
                <c:pt idx="9">
                  <c:v>2.42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1.57</c:v>
                </c:pt>
                <c:pt idx="2">
                  <c:v>#N/A</c:v>
                </c:pt>
                <c:pt idx="3">
                  <c:v>1.67</c:v>
                </c:pt>
                <c:pt idx="4">
                  <c:v>#N/A</c:v>
                </c:pt>
                <c:pt idx="5">
                  <c:v>0.68</c:v>
                </c:pt>
                <c:pt idx="6">
                  <c:v>#N/A</c:v>
                </c:pt>
                <c:pt idx="7">
                  <c:v>0.76</c:v>
                </c:pt>
                <c:pt idx="8">
                  <c:v>#N/A</c:v>
                </c:pt>
                <c:pt idx="9">
                  <c:v>2.9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11.43</c:v>
                </c:pt>
                <c:pt idx="2">
                  <c:v>#N/A</c:v>
                </c:pt>
                <c:pt idx="3">
                  <c:v>10.75</c:v>
                </c:pt>
                <c:pt idx="4">
                  <c:v>#N/A</c:v>
                </c:pt>
                <c:pt idx="5">
                  <c:v>11.51</c:v>
                </c:pt>
                <c:pt idx="6">
                  <c:v>#N/A</c:v>
                </c:pt>
                <c:pt idx="7">
                  <c:v>10.41</c:v>
                </c:pt>
                <c:pt idx="8">
                  <c:v>#N/A</c:v>
                </c:pt>
                <c:pt idx="9">
                  <c:v>11.85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8034944"/>
        <c:axId val="158044928"/>
      </c:barChart>
      <c:catAx>
        <c:axId val="15803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044928"/>
        <c:crosses val="autoZero"/>
        <c:auto val="1"/>
        <c:lblAlgn val="ctr"/>
        <c:lblOffset val="100"/>
        <c:tickLblSkip val="1"/>
        <c:tickMarkSkip val="1"/>
        <c:noMultiLvlLbl val="0"/>
      </c:catAx>
      <c:valAx>
        <c:axId val="158044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034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465</c:v>
                </c:pt>
                <c:pt idx="5">
                  <c:v>473</c:v>
                </c:pt>
                <c:pt idx="8">
                  <c:v>493</c:v>
                </c:pt>
                <c:pt idx="11">
                  <c:v>514</c:v>
                </c:pt>
                <c:pt idx="14">
                  <c:v>511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c:v>
                </c:pt>
                <c:pt idx="3">
                  <c:v>12</c:v>
                </c:pt>
                <c:pt idx="6">
                  <c:v>13</c:v>
                </c:pt>
                <c:pt idx="9">
                  <c:v>14</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c:v>
                </c:pt>
                <c:pt idx="3">
                  <c:v>7</c:v>
                </c:pt>
                <c:pt idx="6">
                  <c:v>11</c:v>
                </c:pt>
                <c:pt idx="9">
                  <c:v>21</c:v>
                </c:pt>
                <c:pt idx="12">
                  <c:v>30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75</c:v>
                </c:pt>
                <c:pt idx="3">
                  <c:v>89</c:v>
                </c:pt>
                <c:pt idx="6">
                  <c:v>87</c:v>
                </c:pt>
                <c:pt idx="9">
                  <c:v>92</c:v>
                </c:pt>
                <c:pt idx="12">
                  <c:v>103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802</c:v>
                </c:pt>
                <c:pt idx="3">
                  <c:v>786</c:v>
                </c:pt>
                <c:pt idx="6">
                  <c:v>712</c:v>
                </c:pt>
                <c:pt idx="9">
                  <c:v>700</c:v>
                </c:pt>
                <c:pt idx="12">
                  <c:v>680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6866432"/>
        <c:axId val="157688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431</c:v>
                </c:pt>
                <c:pt idx="2">
                  <c:v>#N/A</c:v>
                </c:pt>
                <c:pt idx="3">
                  <c:v>#N/A</c:v>
                </c:pt>
                <c:pt idx="4">
                  <c:v>421</c:v>
                </c:pt>
                <c:pt idx="5">
                  <c:v>#N/A</c:v>
                </c:pt>
                <c:pt idx="6">
                  <c:v>#N/A</c:v>
                </c:pt>
                <c:pt idx="7">
                  <c:v>330</c:v>
                </c:pt>
                <c:pt idx="8">
                  <c:v>#N/A</c:v>
                </c:pt>
                <c:pt idx="9">
                  <c:v>#N/A</c:v>
                </c:pt>
                <c:pt idx="10">
                  <c:v>313</c:v>
                </c:pt>
                <c:pt idx="11">
                  <c:v>#N/A</c:v>
                </c:pt>
                <c:pt idx="12">
                  <c:v>#N/A</c:v>
                </c:pt>
                <c:pt idx="13">
                  <c:v>304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6866432"/>
        <c:axId val="157688576"/>
      </c:lineChart>
      <c:catAx>
        <c:axId val="13686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688576"/>
        <c:crosses val="autoZero"/>
        <c:auto val="1"/>
        <c:lblAlgn val="ctr"/>
        <c:lblOffset val="100"/>
        <c:tickLblSkip val="1"/>
        <c:tickMarkSkip val="1"/>
        <c:noMultiLvlLbl val="0"/>
      </c:catAx>
      <c:valAx>
        <c:axId val="15768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86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5344</c:v>
                </c:pt>
                <c:pt idx="5">
                  <c:v>5449</c:v>
                </c:pt>
                <c:pt idx="8">
                  <c:v>5905</c:v>
                </c:pt>
                <c:pt idx="11">
                  <c:v>6211</c:v>
                </c:pt>
                <c:pt idx="14">
                  <c:v>6440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72</c:v>
                </c:pt>
                <c:pt idx="5">
                  <c:v>55</c:v>
                </c:pt>
                <c:pt idx="8">
                  <c:v>42</c:v>
                </c:pt>
                <c:pt idx="11">
                  <c:v>29</c:v>
                </c:pt>
                <c:pt idx="14">
                  <c:v>23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2424</c:v>
                </c:pt>
                <c:pt idx="5">
                  <c:v>2457</c:v>
                </c:pt>
                <c:pt idx="8">
                  <c:v>2343</c:v>
                </c:pt>
                <c:pt idx="11">
                  <c:v>2578</c:v>
                </c:pt>
                <c:pt idx="14">
                  <c:v>2512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1632</c:v>
                </c:pt>
                <c:pt idx="3">
                  <c:v>1605</c:v>
                </c:pt>
                <c:pt idx="6">
                  <c:v>1508</c:v>
                </c:pt>
                <c:pt idx="9">
                  <c:v>1468</c:v>
                </c:pt>
                <c:pt idx="12">
                  <c:v>1418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87</c:v>
                </c:pt>
                <c:pt idx="3">
                  <c:v>137</c:v>
                </c:pt>
                <c:pt idx="6">
                  <c:v>293</c:v>
                </c:pt>
                <c:pt idx="9">
                  <c:v>337</c:v>
                </c:pt>
                <c:pt idx="12">
                  <c:v>374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1199</c:v>
                </c:pt>
                <c:pt idx="3">
                  <c:v>1174</c:v>
                </c:pt>
                <c:pt idx="6">
                  <c:v>1103</c:v>
                </c:pt>
                <c:pt idx="9">
                  <c:v>1065</c:v>
                </c:pt>
                <c:pt idx="12">
                  <c:v>952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35</c:v>
                </c:pt>
                <c:pt idx="3">
                  <c:v>23</c:v>
                </c:pt>
                <c:pt idx="6">
                  <c:v>14</c:v>
                </c:pt>
                <c:pt idx="9">
                  <c:v>61</c:v>
                </c:pt>
                <c:pt idx="12">
                  <c:v>90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6495</c:v>
                </c:pt>
                <c:pt idx="3">
                  <c:v>6315</c:v>
                </c:pt>
                <c:pt idx="6">
                  <c:v>6688</c:v>
                </c:pt>
                <c:pt idx="9">
                  <c:v>6970</c:v>
                </c:pt>
                <c:pt idx="12">
                  <c:v>7221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7611520"/>
        <c:axId val="157613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1607</c:v>
                </c:pt>
                <c:pt idx="2">
                  <c:v>#N/A</c:v>
                </c:pt>
                <c:pt idx="3">
                  <c:v>#N/A</c:v>
                </c:pt>
                <c:pt idx="4">
                  <c:v>1293</c:v>
                </c:pt>
                <c:pt idx="5">
                  <c:v>#N/A</c:v>
                </c:pt>
                <c:pt idx="6">
                  <c:v>#N/A</c:v>
                </c:pt>
                <c:pt idx="7">
                  <c:v>1315</c:v>
                </c:pt>
                <c:pt idx="8">
                  <c:v>#N/A</c:v>
                </c:pt>
                <c:pt idx="9">
                  <c:v>#N/A</c:v>
                </c:pt>
                <c:pt idx="10">
                  <c:v>1084</c:v>
                </c:pt>
                <c:pt idx="11">
                  <c:v>#N/A</c:v>
                </c:pt>
                <c:pt idx="12">
                  <c:v>#N/A</c:v>
                </c:pt>
                <c:pt idx="13">
                  <c:v>1080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7611520"/>
        <c:axId val="157613440"/>
      </c:lineChart>
      <c:catAx>
        <c:axId val="15761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613440"/>
        <c:crosses val="autoZero"/>
        <c:auto val="1"/>
        <c:lblAlgn val="ctr"/>
        <c:lblOffset val="100"/>
        <c:tickLblSkip val="1"/>
        <c:tickMarkSkip val="1"/>
        <c:noMultiLvlLbl val="0"/>
      </c:catAx>
      <c:valAx>
        <c:axId val="15761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61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72.8</c:v>
                </c:pt>
              </c:numCache>
            </c:numRef>
          </c:xVal>
          <c:yVal>
            <c:numRef>
              <c:f>公会計指標分析・財政指標組合せ分析表!$K$51:$O$51</c:f>
              <c:numCache>
                <c:formatCode>#,##0.0;"▲ "#,##0.0</c:formatCode>
                <c:ptCount val="5"/>
                <c:pt idx="3">
                  <c:v>27.4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6925056"/>
        <c:axId val="166926592"/>
      </c:scatterChart>
      <c:valAx>
        <c:axId val="166925056"/>
        <c:scaling>
          <c:orientation val="minMax"/>
          <c:max val="75"/>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6926592"/>
        <c:crosses val="autoZero"/>
        <c:crossBetween val="midCat"/>
      </c:valAx>
      <c:valAx>
        <c:axId val="166926592"/>
        <c:scaling>
          <c:orientation val="minMax"/>
          <c:max val="28.6"/>
          <c:min val="1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6925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12.4</c:v>
                </c:pt>
                <c:pt idx="1">
                  <c:v>11.5</c:v>
                </c:pt>
                <c:pt idx="2">
                  <c:v>10.1</c:v>
                </c:pt>
                <c:pt idx="3">
                  <c:v>9</c:v>
                </c:pt>
                <c:pt idx="4">
                  <c:v>8.1</c:v>
                </c:pt>
              </c:numCache>
            </c:numRef>
          </c:xVal>
          <c:yVal>
            <c:numRef>
              <c:f>公会計指標分析・財政指標組合せ分析表!$K$73:$O$73</c:f>
              <c:numCache>
                <c:formatCode>#,##0.0;"▲ "#,##0.0</c:formatCode>
                <c:ptCount val="5"/>
                <c:pt idx="0">
                  <c:v>41</c:v>
                </c:pt>
                <c:pt idx="1">
                  <c:v>32.9</c:v>
                </c:pt>
                <c:pt idx="2">
                  <c:v>34.299999999999997</c:v>
                </c:pt>
                <c:pt idx="3">
                  <c:v>27.4</c:v>
                </c:pt>
                <c:pt idx="4">
                  <c:v>27.6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0020864"/>
        <c:axId val="170022784"/>
      </c:scatterChart>
      <c:valAx>
        <c:axId val="170020864"/>
        <c:scaling>
          <c:orientation val="minMax"/>
          <c:max val="12.799999999999999"/>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0022784"/>
        <c:crosses val="autoZero"/>
        <c:crossBetween val="midCat"/>
      </c:valAx>
      <c:valAx>
        <c:axId val="170022784"/>
        <c:scaling>
          <c:orientation val="minMax"/>
          <c:max val="4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0020864"/>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合併以降、起債残高の減少に努めてきており、数値的には良い方向となっている。しかし、施設の改修などに係る病院事業や宿舎事業への元利償還金の繰入金や、秩父広域市町村圏組合に対する負担金など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平成２５年度から平成２８年度までに行った教育施設整備の起債の償還が、これから始まっていくため元利償還金においても増加すると思われる。だが、この起債においては交付税算入率の高い合併特例債を活用しており、大幅な増加はないと思わ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今後の起債についても、合併特例債や辺地・過疎債のような交付税算入率の高い有利な起債を活用し、適正な起債管理に努めていく。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年々数値は改善されてきているが、平成２５年度からの教育施設の整備により、起債額が増加している。増加しているものの、起債残高の４６％が臨時財政対策債、４５％が合併特例債や辺地・過疎債と、全体の９１％が交付税算入率の高い起債となっている。今後も、インフラの長寿命化などの事業への起債が増加する見込であるが、引き続き交付税算入率の高い有利な起債の活用を進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秩父市町村圏組合において、起債した分の元利償還金分の負担金が増加していることも増加の要因となっている。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12,220
12,126
171.26
7,333,437
6,808,302
522,135
4,403,621
7,220,563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27.6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年度有形固定資産減価償却率は７２．８と、類似団体平均と比較してかなり高い数値となっている。庁舎やその他施設、工作物などは昭和４０年代に建設されたものが多く償却率が高い要因となっている。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1"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2" name="フローチャート : 判断 71"/>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3" name="フローチャート : 判断 72"/>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22497</xdr:rowOff>
    </xdr:from>
    <xdr:to>
      <xdr:col>3</xdr:col>
      <xdr:colOff>511175</xdr:colOff>
      <xdr:row>27</xdr:row>
      <xdr:rowOff>124097</xdr:rowOff>
    </xdr:to>
    <xdr:sp macro="" textlink="">
      <xdr:nvSpPr>
        <xdr:cNvPr id="79" name="円/楕円 78"/>
        <xdr:cNvSpPr/>
      </xdr:nvSpPr>
      <xdr:spPr>
        <a:xfrm>
          <a:off x="4000500" y="54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125203</xdr:rowOff>
    </xdr:from>
    <xdr:ext cx="405111" cy="259045"/>
    <xdr:sp macro="" textlink="">
      <xdr:nvSpPr>
        <xdr:cNvPr id="80" name="n_1aveValue有形固定資産減価償却率"/>
        <xdr:cNvSpPr txBox="1"/>
      </xdr:nvSpPr>
      <xdr:spPr>
        <a:xfrm>
          <a:off x="3836043"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140624</xdr:rowOff>
    </xdr:from>
    <xdr:ext cx="405111" cy="259045"/>
    <xdr:sp macro="" textlink="">
      <xdr:nvSpPr>
        <xdr:cNvPr id="81" name="n_1mainValue有形固定資産減価償却率"/>
        <xdr:cNvSpPr txBox="1"/>
      </xdr:nvSpPr>
      <xdr:spPr>
        <a:xfrm>
          <a:off x="3836043" y="520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12,220
12,126
171.26
7,333,437
6,808,302
522,135
4,403,621
7,220,563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27.6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9398</xdr:rowOff>
    </xdr:from>
    <xdr:to>
      <xdr:col>5</xdr:col>
      <xdr:colOff>409575</xdr:colOff>
      <xdr:row>34</xdr:row>
      <xdr:rowOff>110998</xdr:rowOff>
    </xdr:to>
    <xdr:sp macro="" textlink="">
      <xdr:nvSpPr>
        <xdr:cNvPr id="68" name="円/楕円 67"/>
        <xdr:cNvSpPr/>
      </xdr:nvSpPr>
      <xdr:spPr>
        <a:xfrm>
          <a:off x="3746500" y="58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38117</xdr:rowOff>
    </xdr:from>
    <xdr:ext cx="405111" cy="259045"/>
    <xdr:sp macro="" textlink="">
      <xdr:nvSpPr>
        <xdr:cNvPr id="69" name="n_1aveValue【道路】&#10;有形固定資産減価償却率"/>
        <xdr:cNvSpPr txBox="1"/>
      </xdr:nvSpPr>
      <xdr:spPr>
        <a:xfrm>
          <a:off x="3582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127525</xdr:rowOff>
    </xdr:from>
    <xdr:ext cx="405111" cy="259045"/>
    <xdr:sp macro="" textlink="">
      <xdr:nvSpPr>
        <xdr:cNvPr id="70" name="n_1mainValue【道路】&#10;有形固定資産減価償却率"/>
        <xdr:cNvSpPr txBox="1"/>
      </xdr:nvSpPr>
      <xdr:spPr>
        <a:xfrm>
          <a:off x="3582043" y="561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2" name="直線コネクタ 8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3" name="テキスト ボックス 82"/>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4" name="直線コネクタ 8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5" name="テキスト ボックス 8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6" name="直線コネクタ 8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7" name="テキスト ボックス 86"/>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0" name="直線コネクタ 8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1" name="テキスト ボックス 90"/>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3" name="テキスト ボックス 92"/>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4" name="直線コネクタ 9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5" name="テキスト ボックス 94"/>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99" name="直線コネクタ 98"/>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0"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1" name="直線コネクタ 100"/>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2"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3" name="直線コネクタ 102"/>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153903</xdr:rowOff>
    </xdr:from>
    <xdr:ext cx="534377" cy="259045"/>
    <xdr:sp macro="" textlink="">
      <xdr:nvSpPr>
        <xdr:cNvPr id="104" name="【道路】&#10;一人当たり延長平均値テキスト"/>
        <xdr:cNvSpPr txBox="1"/>
      </xdr:nvSpPr>
      <xdr:spPr>
        <a:xfrm>
          <a:off x="10566400" y="666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5" name="フローチャート : 判断 104"/>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6" name="フローチャート : 判断 105"/>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34087</xdr:rowOff>
    </xdr:from>
    <xdr:to>
      <xdr:col>14</xdr:col>
      <xdr:colOff>79375</xdr:colOff>
      <xdr:row>41</xdr:row>
      <xdr:rowOff>135687</xdr:rowOff>
    </xdr:to>
    <xdr:sp macro="" textlink="">
      <xdr:nvSpPr>
        <xdr:cNvPr id="112" name="円/楕円 111"/>
        <xdr:cNvSpPr/>
      </xdr:nvSpPr>
      <xdr:spPr>
        <a:xfrm>
          <a:off x="9588500" y="70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100407</xdr:rowOff>
    </xdr:from>
    <xdr:ext cx="534377" cy="259045"/>
    <xdr:sp macro="" textlink="">
      <xdr:nvSpPr>
        <xdr:cNvPr id="113" name="n_1aveValue【道路】&#10;一人当たり延長"/>
        <xdr:cNvSpPr txBox="1"/>
      </xdr:nvSpPr>
      <xdr:spPr>
        <a:xfrm>
          <a:off x="9359410" y="661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126814</xdr:rowOff>
    </xdr:from>
    <xdr:ext cx="534377" cy="259045"/>
    <xdr:sp macro="" textlink="">
      <xdr:nvSpPr>
        <xdr:cNvPr id="114" name="n_1mainValue【道路】&#10;一人当たり延長"/>
        <xdr:cNvSpPr txBox="1"/>
      </xdr:nvSpPr>
      <xdr:spPr>
        <a:xfrm>
          <a:off x="9359410" y="715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37" name="直線コネクタ 136"/>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38"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39" name="直線コネクタ 138"/>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0"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1" name="直線コネクタ 140"/>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2"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3" name="フローチャート : 判断 142"/>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44" name="フローチャート : 判断 143"/>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74930</xdr:rowOff>
    </xdr:from>
    <xdr:to>
      <xdr:col>5</xdr:col>
      <xdr:colOff>409575</xdr:colOff>
      <xdr:row>58</xdr:row>
      <xdr:rowOff>5080</xdr:rowOff>
    </xdr:to>
    <xdr:sp macro="" textlink="">
      <xdr:nvSpPr>
        <xdr:cNvPr id="150" name="円/楕円 149"/>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60215</xdr:rowOff>
    </xdr:from>
    <xdr:ext cx="405111" cy="259045"/>
    <xdr:sp macro="" textlink="">
      <xdr:nvSpPr>
        <xdr:cNvPr id="151" name="n_1aveValue【橋りょう・トンネル】&#10;有形固定資産減価償却率"/>
        <xdr:cNvSpPr txBox="1"/>
      </xdr:nvSpPr>
      <xdr:spPr>
        <a:xfrm>
          <a:off x="3582043"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21607</xdr:rowOff>
    </xdr:from>
    <xdr:ext cx="405111" cy="259045"/>
    <xdr:sp macro="" textlink="">
      <xdr:nvSpPr>
        <xdr:cNvPr id="152" name="n_1mainValue【橋りょう・トンネル】&#10;有形固定資産減価償却率"/>
        <xdr:cNvSpPr txBox="1"/>
      </xdr:nvSpPr>
      <xdr:spPr>
        <a:xfrm>
          <a:off x="3582043"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4" name="テキスト ボックス 16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6" name="テキスト ボックス 16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8" name="テキスト ボックス 16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0" name="テキスト ボックス 16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2" name="テキスト ボックス 17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4" name="テキスト ボックス 17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78" name="直線コネクタ 177"/>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79"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0" name="直線コネクタ 179"/>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81"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82" name="直線コネクタ 181"/>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83"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84" name="フローチャート : 判断 183"/>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85" name="フローチャート : 判断 184"/>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29926</xdr:rowOff>
    </xdr:from>
    <xdr:to>
      <xdr:col>14</xdr:col>
      <xdr:colOff>79375</xdr:colOff>
      <xdr:row>62</xdr:row>
      <xdr:rowOff>131526</xdr:rowOff>
    </xdr:to>
    <xdr:sp macro="" textlink="">
      <xdr:nvSpPr>
        <xdr:cNvPr id="191" name="円/楕円 190"/>
        <xdr:cNvSpPr/>
      </xdr:nvSpPr>
      <xdr:spPr>
        <a:xfrm>
          <a:off x="9588500" y="106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26419</xdr:rowOff>
    </xdr:from>
    <xdr:ext cx="599010" cy="259045"/>
    <xdr:sp macro="" textlink="">
      <xdr:nvSpPr>
        <xdr:cNvPr id="192" name="n_1aveValue【橋りょう・トンネル】&#10;一人当たり有形固定資産（償却資産）額"/>
        <xdr:cNvSpPr txBox="1"/>
      </xdr:nvSpPr>
      <xdr:spPr>
        <a:xfrm>
          <a:off x="9327094" y="1082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148053</xdr:rowOff>
    </xdr:from>
    <xdr:ext cx="599010" cy="259045"/>
    <xdr:sp macro="" textlink="">
      <xdr:nvSpPr>
        <xdr:cNvPr id="193" name="n_1mainValue【橋りょう・トンネル】&#10;一人当たり有形固定資産（償却資産）額"/>
        <xdr:cNvSpPr txBox="1"/>
      </xdr:nvSpPr>
      <xdr:spPr>
        <a:xfrm>
          <a:off x="9327094" y="1043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17" name="直線コネクタ 216"/>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18"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19" name="直線コネクタ 218"/>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20"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21" name="直線コネクタ 220"/>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22"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23" name="フローチャート : 判断 222"/>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24" name="フローチャート : 判断 223"/>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6350</xdr:rowOff>
    </xdr:from>
    <xdr:to>
      <xdr:col>5</xdr:col>
      <xdr:colOff>409575</xdr:colOff>
      <xdr:row>78</xdr:row>
      <xdr:rowOff>107950</xdr:rowOff>
    </xdr:to>
    <xdr:sp macro="" textlink="">
      <xdr:nvSpPr>
        <xdr:cNvPr id="230" name="円/楕円 229"/>
        <xdr:cNvSpPr/>
      </xdr:nvSpPr>
      <xdr:spPr>
        <a:xfrm>
          <a:off x="3746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51452</xdr:rowOff>
    </xdr:from>
    <xdr:ext cx="405111" cy="259045"/>
    <xdr:sp macro="" textlink="">
      <xdr:nvSpPr>
        <xdr:cNvPr id="231" name="n_1aveValue【公営住宅】&#10;有形固定資産減価償却率"/>
        <xdr:cNvSpPr txBox="1"/>
      </xdr:nvSpPr>
      <xdr:spPr>
        <a:xfrm>
          <a:off x="3582043"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124477</xdr:rowOff>
    </xdr:from>
    <xdr:ext cx="405111" cy="259045"/>
    <xdr:sp macro="" textlink="">
      <xdr:nvSpPr>
        <xdr:cNvPr id="232" name="n_1mainValue【公営住宅】&#10;有形固定資産減価償却率"/>
        <xdr:cNvSpPr txBox="1"/>
      </xdr:nvSpPr>
      <xdr:spPr>
        <a:xfrm>
          <a:off x="3582043" y="1315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54" name="直線コネクタ 253"/>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55"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56" name="直線コネクタ 255"/>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57"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58" name="直線コネクタ 257"/>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59"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60" name="フローチャート : 判断 259"/>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61" name="フローチャート : 判断 260"/>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38506</xdr:rowOff>
    </xdr:from>
    <xdr:to>
      <xdr:col>14</xdr:col>
      <xdr:colOff>79375</xdr:colOff>
      <xdr:row>82</xdr:row>
      <xdr:rowOff>140106</xdr:rowOff>
    </xdr:to>
    <xdr:sp macro="" textlink="">
      <xdr:nvSpPr>
        <xdr:cNvPr id="267" name="円/楕円 266"/>
        <xdr:cNvSpPr/>
      </xdr:nvSpPr>
      <xdr:spPr>
        <a:xfrm>
          <a:off x="9588500" y="1409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97858</xdr:rowOff>
    </xdr:from>
    <xdr:ext cx="469744" cy="259045"/>
    <xdr:sp macro="" textlink="">
      <xdr:nvSpPr>
        <xdr:cNvPr id="268" name="n_1aveValue【公営住宅】&#10;一人当たり面積"/>
        <xdr:cNvSpPr txBox="1"/>
      </xdr:nvSpPr>
      <xdr:spPr>
        <a:xfrm>
          <a:off x="9391727" y="1449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156633</xdr:rowOff>
    </xdr:from>
    <xdr:ext cx="469744" cy="259045"/>
    <xdr:sp macro="" textlink="">
      <xdr:nvSpPr>
        <xdr:cNvPr id="269" name="n_1mainValue【公営住宅】&#10;一人当たり面積"/>
        <xdr:cNvSpPr txBox="1"/>
      </xdr:nvSpPr>
      <xdr:spPr>
        <a:xfrm>
          <a:off x="9391727" y="1387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7" name="正方形/長方形 27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8" name="正方形/長方形 27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9" name="正方形/長方形 27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0" name="正方形/長方形 27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06" name="直線コネクタ 305"/>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07"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08" name="直線コネクタ 307"/>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0" name="直線コネクタ 30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144797</xdr:rowOff>
    </xdr:from>
    <xdr:ext cx="405111" cy="259045"/>
    <xdr:sp macro="" textlink="">
      <xdr:nvSpPr>
        <xdr:cNvPr id="311" name="【認定こども園・幼稚園・保育所】&#10;有形固定資産減価償却率平均値テキスト"/>
        <xdr:cNvSpPr txBox="1"/>
      </xdr:nvSpPr>
      <xdr:spPr>
        <a:xfrm>
          <a:off x="1640840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12" name="フローチャート : 判断 311"/>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13" name="フローチャート : 判断 312"/>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40640</xdr:rowOff>
    </xdr:from>
    <xdr:to>
      <xdr:col>22</xdr:col>
      <xdr:colOff>415925</xdr:colOff>
      <xdr:row>34</xdr:row>
      <xdr:rowOff>142240</xdr:rowOff>
    </xdr:to>
    <xdr:sp macro="" textlink="">
      <xdr:nvSpPr>
        <xdr:cNvPr id="319" name="円/楕円 318"/>
        <xdr:cNvSpPr/>
      </xdr:nvSpPr>
      <xdr:spPr>
        <a:xfrm>
          <a:off x="15430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137177</xdr:rowOff>
    </xdr:from>
    <xdr:ext cx="405111" cy="259045"/>
    <xdr:sp macro="" textlink="">
      <xdr:nvSpPr>
        <xdr:cNvPr id="320" name="n_1aveValue【認定こども園・幼稚園・保育所】&#10;有形固定資産減価償却率"/>
        <xdr:cNvSpPr txBox="1"/>
      </xdr:nvSpPr>
      <xdr:spPr>
        <a:xfrm>
          <a:off x="15266043"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158767</xdr:rowOff>
    </xdr:from>
    <xdr:ext cx="405111" cy="259045"/>
    <xdr:sp macro="" textlink="">
      <xdr:nvSpPr>
        <xdr:cNvPr id="321" name="n_1mainValue【認定こども園・幼稚園・保育所】&#10;有形固定資産減価償却率"/>
        <xdr:cNvSpPr txBox="1"/>
      </xdr:nvSpPr>
      <xdr:spPr>
        <a:xfrm>
          <a:off x="15266043"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45" name="直線コネクタ 344"/>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46"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47" name="直線コネクタ 346"/>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48"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49" name="直線コネクタ 348"/>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50"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51" name="フローチャート : 判断 350"/>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2" name="フローチャート : 判断 351"/>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90170</xdr:rowOff>
    </xdr:from>
    <xdr:to>
      <xdr:col>31</xdr:col>
      <xdr:colOff>85725</xdr:colOff>
      <xdr:row>39</xdr:row>
      <xdr:rowOff>20320</xdr:rowOff>
    </xdr:to>
    <xdr:sp macro="" textlink="">
      <xdr:nvSpPr>
        <xdr:cNvPr id="358" name="円/楕円 357"/>
        <xdr:cNvSpPr/>
      </xdr:nvSpPr>
      <xdr:spPr>
        <a:xfrm>
          <a:off x="21272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359"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11447</xdr:rowOff>
    </xdr:from>
    <xdr:ext cx="469744" cy="259045"/>
    <xdr:sp macro="" textlink="">
      <xdr:nvSpPr>
        <xdr:cNvPr id="360" name="n_1mainValue【認定こども園・幼稚園・保育所】&#10;一人当たり面積"/>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2" name="直線コネクタ 3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3" name="テキスト ボックス 3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4" name="直線コネクタ 3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5" name="テキスト ボックス 3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6" name="直線コネクタ 3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7" name="テキスト ボックス 3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8" name="直線コネクタ 3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9" name="テキスト ボックス 3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0" name="直線コネクタ 3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1" name="テキスト ボックス 3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2" name="直線コネクタ 3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3" name="テキスト ボックス 3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87" name="直線コネクタ 386"/>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88"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89" name="直線コネクタ 38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90"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91" name="直線コネクタ 390"/>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392"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93" name="フローチャート : 判断 392"/>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94" name="フローチャート : 判断 39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110853</xdr:rowOff>
    </xdr:from>
    <xdr:to>
      <xdr:col>22</xdr:col>
      <xdr:colOff>415925</xdr:colOff>
      <xdr:row>58</xdr:row>
      <xdr:rowOff>41003</xdr:rowOff>
    </xdr:to>
    <xdr:sp macro="" textlink="">
      <xdr:nvSpPr>
        <xdr:cNvPr id="400" name="円/楕円 399"/>
        <xdr:cNvSpPr/>
      </xdr:nvSpPr>
      <xdr:spPr>
        <a:xfrm>
          <a:off x="15430500" y="9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25599</xdr:rowOff>
    </xdr:from>
    <xdr:ext cx="405111" cy="259045"/>
    <xdr:sp macro="" textlink="">
      <xdr:nvSpPr>
        <xdr:cNvPr id="401" name="n_1aveValue【学校施設】&#10;有形固定資産減価償却率"/>
        <xdr:cNvSpPr txBox="1"/>
      </xdr:nvSpPr>
      <xdr:spPr>
        <a:xfrm>
          <a:off x="15266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57530</xdr:rowOff>
    </xdr:from>
    <xdr:ext cx="405111" cy="259045"/>
    <xdr:sp macro="" textlink="">
      <xdr:nvSpPr>
        <xdr:cNvPr id="402" name="n_1mainValue【学校施設】&#10;有形固定資産減価償却率"/>
        <xdr:cNvSpPr txBox="1"/>
      </xdr:nvSpPr>
      <xdr:spPr>
        <a:xfrm>
          <a:off x="15266043"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29" name="直線コネクタ 428"/>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30"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31" name="直線コネクタ 430"/>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32"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33" name="直線コネクタ 432"/>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434"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35" name="フローチャート : 判断 434"/>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36" name="フローチャート : 判断 435"/>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122283</xdr:rowOff>
    </xdr:from>
    <xdr:to>
      <xdr:col>31</xdr:col>
      <xdr:colOff>85725</xdr:colOff>
      <xdr:row>63</xdr:row>
      <xdr:rowOff>52433</xdr:rowOff>
    </xdr:to>
    <xdr:sp macro="" textlink="">
      <xdr:nvSpPr>
        <xdr:cNvPr id="442" name="円/楕円 441"/>
        <xdr:cNvSpPr/>
      </xdr:nvSpPr>
      <xdr:spPr>
        <a:xfrm>
          <a:off x="21272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141894</xdr:rowOff>
    </xdr:from>
    <xdr:ext cx="469744" cy="259045"/>
    <xdr:sp macro="" textlink="">
      <xdr:nvSpPr>
        <xdr:cNvPr id="443" name="n_1aveValue【学校施設】&#10;一人当たり面積"/>
        <xdr:cNvSpPr txBox="1"/>
      </xdr:nvSpPr>
      <xdr:spPr>
        <a:xfrm>
          <a:off x="21075727" y="102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43560</xdr:rowOff>
    </xdr:from>
    <xdr:ext cx="469744" cy="259045"/>
    <xdr:sp macro="" textlink="">
      <xdr:nvSpPr>
        <xdr:cNvPr id="444" name="n_1mainValue【学校施設】&#10;一人当たり面積"/>
        <xdr:cNvSpPr txBox="1"/>
      </xdr:nvSpPr>
      <xdr:spPr>
        <a:xfrm>
          <a:off x="21075727" y="1084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5" name="テキスト ボックス 4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7" name="テキスト ボックス 4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28575</xdr:rowOff>
    </xdr:to>
    <xdr:cxnSp macro="">
      <xdr:nvCxnSpPr>
        <xdr:cNvPr id="469" name="直線コネクタ 468"/>
        <xdr:cNvCxnSpPr/>
      </xdr:nvCxnSpPr>
      <xdr:spPr>
        <a:xfrm flipV="1">
          <a:off x="16318864" y="1333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32402</xdr:rowOff>
    </xdr:from>
    <xdr:ext cx="405111" cy="259045"/>
    <xdr:sp macro="" textlink="">
      <xdr:nvSpPr>
        <xdr:cNvPr id="470" name="【児童館】&#10;有形固定資産減価償却率最小値テキスト"/>
        <xdr:cNvSpPr txBox="1"/>
      </xdr:nvSpPr>
      <xdr:spPr>
        <a:xfrm>
          <a:off x="164084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87</xdr:row>
      <xdr:rowOff>28575</xdr:rowOff>
    </xdr:from>
    <xdr:to>
      <xdr:col>23</xdr:col>
      <xdr:colOff>606425</xdr:colOff>
      <xdr:row>87</xdr:row>
      <xdr:rowOff>28575</xdr:rowOff>
    </xdr:to>
    <xdr:cxnSp macro="">
      <xdr:nvCxnSpPr>
        <xdr:cNvPr id="471" name="直線コネクタ 470"/>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72"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73" name="直線コネクタ 47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3827</xdr:rowOff>
    </xdr:from>
    <xdr:ext cx="405111" cy="259045"/>
    <xdr:sp macro="" textlink="">
      <xdr:nvSpPr>
        <xdr:cNvPr id="474" name="【児童館】&#10;有形固定資産減価償却率平均値テキスト"/>
        <xdr:cNvSpPr txBox="1"/>
      </xdr:nvSpPr>
      <xdr:spPr>
        <a:xfrm>
          <a:off x="16408400" y="14405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25400</xdr:rowOff>
    </xdr:from>
    <xdr:to>
      <xdr:col>23</xdr:col>
      <xdr:colOff>568325</xdr:colOff>
      <xdr:row>84</xdr:row>
      <xdr:rowOff>127000</xdr:rowOff>
    </xdr:to>
    <xdr:sp macro="" textlink="">
      <xdr:nvSpPr>
        <xdr:cNvPr id="475" name="フローチャート : 判断 474"/>
        <xdr:cNvSpPr/>
      </xdr:nvSpPr>
      <xdr:spPr>
        <a:xfrm>
          <a:off x="16268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139700</xdr:rowOff>
    </xdr:from>
    <xdr:to>
      <xdr:col>22</xdr:col>
      <xdr:colOff>415925</xdr:colOff>
      <xdr:row>83</xdr:row>
      <xdr:rowOff>69850</xdr:rowOff>
    </xdr:to>
    <xdr:sp macro="" textlink="">
      <xdr:nvSpPr>
        <xdr:cNvPr id="476" name="フローチャート : 判断 475"/>
        <xdr:cNvSpPr/>
      </xdr:nvSpPr>
      <xdr:spPr>
        <a:xfrm>
          <a:off x="15430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63500</xdr:rowOff>
    </xdr:from>
    <xdr:to>
      <xdr:col>22</xdr:col>
      <xdr:colOff>415925</xdr:colOff>
      <xdr:row>82</xdr:row>
      <xdr:rowOff>165100</xdr:rowOff>
    </xdr:to>
    <xdr:sp macro="" textlink="">
      <xdr:nvSpPr>
        <xdr:cNvPr id="482" name="円/楕円 481"/>
        <xdr:cNvSpPr/>
      </xdr:nvSpPr>
      <xdr:spPr>
        <a:xfrm>
          <a:off x="15430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60977</xdr:rowOff>
    </xdr:from>
    <xdr:ext cx="405111" cy="259045"/>
    <xdr:sp macro="" textlink="">
      <xdr:nvSpPr>
        <xdr:cNvPr id="483" name="n_1aveValue【児童館】&#10;有形固定資産減価償却率"/>
        <xdr:cNvSpPr txBox="1"/>
      </xdr:nvSpPr>
      <xdr:spPr>
        <a:xfrm>
          <a:off x="15266043"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10177</xdr:rowOff>
    </xdr:from>
    <xdr:ext cx="405111" cy="259045"/>
    <xdr:sp macro="" textlink="">
      <xdr:nvSpPr>
        <xdr:cNvPr id="484" name="n_1mainValue【児童館】&#10;有形固定資産減価償却率"/>
        <xdr:cNvSpPr txBox="1"/>
      </xdr:nvSpPr>
      <xdr:spPr>
        <a:xfrm>
          <a:off x="15266043"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5" name="テキスト ボックス 4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6" name="直線コネクタ 4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7" name="テキスト ボックス 4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8" name="直線コネクタ 4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9" name="テキスト ボックス 4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0" name="直線コネクタ 4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1" name="テキスト ボックス 5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2" name="直線コネクタ 5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3" name="テキスト ボックス 5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4" name="直線コネクタ 5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5" name="テキスト ボックス 5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6" name="直線コネクタ 5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7" name="テキスト ボックス 5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46264</xdr:rowOff>
    </xdr:from>
    <xdr:to>
      <xdr:col>32</xdr:col>
      <xdr:colOff>186689</xdr:colOff>
      <xdr:row>86</xdr:row>
      <xdr:rowOff>103414</xdr:rowOff>
    </xdr:to>
    <xdr:cxnSp macro="">
      <xdr:nvCxnSpPr>
        <xdr:cNvPr id="511" name="直線コネクタ 510"/>
        <xdr:cNvCxnSpPr/>
      </xdr:nvCxnSpPr>
      <xdr:spPr>
        <a:xfrm flipV="1">
          <a:off x="22160864" y="132479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512" name="【児童館】&#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13" name="直線コネクタ 512"/>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164391</xdr:rowOff>
    </xdr:from>
    <xdr:ext cx="469744" cy="259045"/>
    <xdr:sp macro="" textlink="">
      <xdr:nvSpPr>
        <xdr:cNvPr id="514" name="【児童館】&#10;一人当たり面積最大値テキスト"/>
        <xdr:cNvSpPr txBox="1"/>
      </xdr:nvSpPr>
      <xdr:spPr>
        <a:xfrm>
          <a:off x="22250400" y="1302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77</xdr:row>
      <xdr:rowOff>46264</xdr:rowOff>
    </xdr:from>
    <xdr:to>
      <xdr:col>32</xdr:col>
      <xdr:colOff>276225</xdr:colOff>
      <xdr:row>77</xdr:row>
      <xdr:rowOff>46264</xdr:rowOff>
    </xdr:to>
    <xdr:cxnSp macro="">
      <xdr:nvCxnSpPr>
        <xdr:cNvPr id="515" name="直線コネクタ 514"/>
        <xdr:cNvCxnSpPr/>
      </xdr:nvCxnSpPr>
      <xdr:spPr>
        <a:xfrm>
          <a:off x="22072600" y="1324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129013</xdr:rowOff>
    </xdr:from>
    <xdr:ext cx="469744" cy="259045"/>
    <xdr:sp macro="" textlink="">
      <xdr:nvSpPr>
        <xdr:cNvPr id="516" name="【児童館】&#10;一人当たり面積平均値テキスト"/>
        <xdr:cNvSpPr txBox="1"/>
      </xdr:nvSpPr>
      <xdr:spPr>
        <a:xfrm>
          <a:off x="22250400" y="1418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150586</xdr:rowOff>
    </xdr:from>
    <xdr:to>
      <xdr:col>32</xdr:col>
      <xdr:colOff>238125</xdr:colOff>
      <xdr:row>83</xdr:row>
      <xdr:rowOff>80736</xdr:rowOff>
    </xdr:to>
    <xdr:sp macro="" textlink="">
      <xdr:nvSpPr>
        <xdr:cNvPr id="517" name="フローチャート : 判断 516"/>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60779</xdr:rowOff>
    </xdr:from>
    <xdr:to>
      <xdr:col>31</xdr:col>
      <xdr:colOff>85725</xdr:colOff>
      <xdr:row>81</xdr:row>
      <xdr:rowOff>162379</xdr:rowOff>
    </xdr:to>
    <xdr:sp macro="" textlink="">
      <xdr:nvSpPr>
        <xdr:cNvPr id="518" name="フローチャート : 判断 517"/>
        <xdr:cNvSpPr/>
      </xdr:nvSpPr>
      <xdr:spPr>
        <a:xfrm>
          <a:off x="2127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85271</xdr:rowOff>
    </xdr:from>
    <xdr:to>
      <xdr:col>31</xdr:col>
      <xdr:colOff>85725</xdr:colOff>
      <xdr:row>83</xdr:row>
      <xdr:rowOff>15421</xdr:rowOff>
    </xdr:to>
    <xdr:sp macro="" textlink="">
      <xdr:nvSpPr>
        <xdr:cNvPr id="524" name="円/楕円 523"/>
        <xdr:cNvSpPr/>
      </xdr:nvSpPr>
      <xdr:spPr>
        <a:xfrm>
          <a:off x="21272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7456</xdr:rowOff>
    </xdr:from>
    <xdr:ext cx="469744" cy="259045"/>
    <xdr:sp macro="" textlink="">
      <xdr:nvSpPr>
        <xdr:cNvPr id="525" name="n_1aveValue【児童館】&#10;一人当たり面積"/>
        <xdr:cNvSpPr txBox="1"/>
      </xdr:nvSpPr>
      <xdr:spPr>
        <a:xfrm>
          <a:off x="210757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6548</xdr:rowOff>
    </xdr:from>
    <xdr:ext cx="469744" cy="259045"/>
    <xdr:sp macro="" textlink="">
      <xdr:nvSpPr>
        <xdr:cNvPr id="526" name="n_1mainValue【児童館】&#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7" name="テキスト ボックス 5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8" name="直線コネクタ 5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9" name="テキスト ボックス 5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0" name="直線コネクタ 5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1" name="テキスト ボックス 5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2" name="直線コネクタ 5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3" name="テキスト ボックス 5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4" name="直線コネクタ 5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5" name="テキスト ボックス 54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549" name="直線コネクタ 548"/>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550"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551" name="直線コネクタ 550"/>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52"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53" name="直線コネクタ 55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554"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555" name="フローチャート : 判断 554"/>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556" name="フローチャート : 判断 555"/>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130556</xdr:rowOff>
    </xdr:from>
    <xdr:to>
      <xdr:col>22</xdr:col>
      <xdr:colOff>415925</xdr:colOff>
      <xdr:row>105</xdr:row>
      <xdr:rowOff>60706</xdr:rowOff>
    </xdr:to>
    <xdr:sp macro="" textlink="">
      <xdr:nvSpPr>
        <xdr:cNvPr id="562" name="円/楕円 561"/>
        <xdr:cNvSpPr/>
      </xdr:nvSpPr>
      <xdr:spPr>
        <a:xfrm>
          <a:off x="15430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113555</xdr:rowOff>
    </xdr:from>
    <xdr:ext cx="405111" cy="259045"/>
    <xdr:sp macro="" textlink="">
      <xdr:nvSpPr>
        <xdr:cNvPr id="563" name="n_1aveValue【公民館】&#10;有形固定資産減価償却率"/>
        <xdr:cNvSpPr txBox="1"/>
      </xdr:nvSpPr>
      <xdr:spPr>
        <a:xfrm>
          <a:off x="15266043"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77233</xdr:rowOff>
    </xdr:from>
    <xdr:ext cx="405111" cy="259045"/>
    <xdr:sp macro="" textlink="">
      <xdr:nvSpPr>
        <xdr:cNvPr id="564" name="n_1mainValue【公民館】&#10;有形固定資産減価償却率"/>
        <xdr:cNvSpPr txBox="1"/>
      </xdr:nvSpPr>
      <xdr:spPr>
        <a:xfrm>
          <a:off x="15266043" y="1773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5" name="直線コネクタ 5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6" name="テキスト ボックス 5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7" name="直線コネクタ 5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8" name="テキスト ボックス 5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9" name="直線コネクタ 5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0" name="テキスト ボックス 5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1" name="直線コネクタ 5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2" name="テキスト ボックス 5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3" name="直線コネクタ 5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4" name="テキスト ボックス 5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5" name="直線コネクタ 5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6" name="テキスト ボックス 5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90" name="直線コネクタ 589"/>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91"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92" name="直線コネクタ 591"/>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93"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94" name="直線コネクタ 593"/>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595"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96" name="フローチャート : 判断 595"/>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97" name="フローチャート : 判断 596"/>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67855</xdr:rowOff>
    </xdr:from>
    <xdr:to>
      <xdr:col>31</xdr:col>
      <xdr:colOff>85725</xdr:colOff>
      <xdr:row>106</xdr:row>
      <xdr:rowOff>169455</xdr:rowOff>
    </xdr:to>
    <xdr:sp macro="" textlink="">
      <xdr:nvSpPr>
        <xdr:cNvPr id="603" name="円/楕円 602"/>
        <xdr:cNvSpPr/>
      </xdr:nvSpPr>
      <xdr:spPr>
        <a:xfrm>
          <a:off x="21272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1469</xdr:rowOff>
    </xdr:from>
    <xdr:ext cx="469744" cy="259045"/>
    <xdr:sp macro="" textlink="">
      <xdr:nvSpPr>
        <xdr:cNvPr id="604" name="n_1aveValue【公民館】&#10;一人当たり面積"/>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160582</xdr:rowOff>
    </xdr:from>
    <xdr:ext cx="469744" cy="259045"/>
    <xdr:sp macro="" textlink="">
      <xdr:nvSpPr>
        <xdr:cNvPr id="605" name="n_1mainValue【公民館】&#10;一人当たり面積"/>
        <xdr:cNvSpPr txBox="1"/>
      </xdr:nvSpPr>
      <xdr:spPr>
        <a:xfrm>
          <a:off x="210757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平成２７年度の有形固定資産減価償却率は、施設の多くが昭和４０年代に建設されているため老朽化がかなり進んで</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ほとんど</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項目</a:t>
          </a:r>
          <a:r>
            <a:rPr kumimoji="1" lang="ja-JP" altLang="ja-JP" sz="1100">
              <a:solidFill>
                <a:schemeClr val="dk1"/>
              </a:solidFill>
              <a:effectLst/>
              <a:latin typeface="+mn-lt"/>
              <a:ea typeface="+mn-ea"/>
              <a:cs typeface="+mn-cs"/>
            </a:rPr>
            <a:t>について類似団体平均より高い数値となって</a:t>
          </a:r>
          <a:r>
            <a:rPr kumimoji="1" lang="ja-JP" altLang="en-US" sz="1100">
              <a:solidFill>
                <a:schemeClr val="dk1"/>
              </a:solidFill>
              <a:effectLst/>
              <a:latin typeface="+mn-lt"/>
              <a:ea typeface="+mn-ea"/>
              <a:cs typeface="+mn-cs"/>
            </a:rPr>
            <a:t>いる。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については毎年改修等を行っているが近年では新規で開設した道路はなく、償却率は特に高くなっている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について、長さ１５ｍ以上の橋を６５橋管理して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、その多くが昭和４０年代から５０年代にかけて整備されており、償却率は高い。「小鹿野町橋梁長寿命化修繕計画」を策定し毎年数橋ずつ修繕している。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地域に民間アパートが少ないため、居住環境を整備するため１人あたりの住宅面積は大きくなっている。</a:t>
          </a:r>
          <a:r>
            <a:rPr kumimoji="1" lang="ja-JP" altLang="ja-JP" sz="1100">
              <a:solidFill>
                <a:schemeClr val="dk1"/>
              </a:solidFill>
              <a:effectLst/>
              <a:latin typeface="+mn-lt"/>
              <a:ea typeface="+mn-ea"/>
              <a:cs typeface="+mn-cs"/>
            </a:rPr>
            <a:t>保有する住宅の約７５％が昭和３０～５０年代に建設されたものであり、償却率が高くなっている。老朽化が進み、居住することが難しくなった住宅は随時解体撤去を行っている</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は、幼稚園について昭和５０年代に建設された施設を使用しており、耐震工事は実施したが償却率は高くなっている。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は小学校が５校（うち廃校１校）、中学校が４校（うち廃校３校）あるが、すべての校舎が昭和４０年代から５０年代にかけて整備され、平成２８年度までに各校とも大規模改修を行っているため、償却率については他の施設に比べ多少低くなってはいるが、類似団体内平均値よりは高くなっている。</a:t>
          </a:r>
          <a:r>
            <a:rPr kumimoji="1" lang="ja-JP" altLang="ja-JP" sz="1100">
              <a:solidFill>
                <a:schemeClr val="dk1"/>
              </a:solidFill>
              <a:effectLst/>
              <a:latin typeface="+mn-lt"/>
              <a:ea typeface="+mn-ea"/>
              <a:cs typeface="+mn-cs"/>
            </a:rPr>
            <a:t>今後の</a:t>
          </a:r>
          <a:r>
            <a:rPr kumimoji="1" lang="ja-JP" altLang="en-US" sz="1100">
              <a:solidFill>
                <a:schemeClr val="dk1"/>
              </a:solidFill>
              <a:effectLst/>
              <a:latin typeface="+mn-lt"/>
              <a:ea typeface="+mn-ea"/>
              <a:cs typeface="+mn-cs"/>
            </a:rPr>
            <a:t>利活用について現在検討している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12,220
12,126
171.26
7,333,437
6,808,302
522,135
4,403,621
7,220,563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27.6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1" name="テキスト ボックス 7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75" name="直線コネクタ 74"/>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76"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77" name="直線コネクタ 76"/>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78"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79" name="直線コネクタ 78"/>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80"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81" name="フローチャート : 判断 80"/>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82" name="フローチャート : 判断 81"/>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48458</xdr:rowOff>
    </xdr:from>
    <xdr:ext cx="405111" cy="259045"/>
    <xdr:sp macro="" textlink="">
      <xdr:nvSpPr>
        <xdr:cNvPr id="83" name="n_1aveValue【体育館・プール】&#10;有形固定資産減価償却率"/>
        <xdr:cNvSpPr txBox="1"/>
      </xdr:nvSpPr>
      <xdr:spPr>
        <a:xfrm>
          <a:off x="3582043"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84727</xdr:rowOff>
    </xdr:from>
    <xdr:to>
      <xdr:col>5</xdr:col>
      <xdr:colOff>409575</xdr:colOff>
      <xdr:row>60</xdr:row>
      <xdr:rowOff>14877</xdr:rowOff>
    </xdr:to>
    <xdr:sp macro="" textlink="">
      <xdr:nvSpPr>
        <xdr:cNvPr id="89" name="円/楕円 88"/>
        <xdr:cNvSpPr/>
      </xdr:nvSpPr>
      <xdr:spPr>
        <a:xfrm>
          <a:off x="3746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31404</xdr:rowOff>
    </xdr:from>
    <xdr:ext cx="405111" cy="259045"/>
    <xdr:sp macro="" textlink="">
      <xdr:nvSpPr>
        <xdr:cNvPr id="90" name="n_1mainValue【体育館・プール】&#10;有形固定資産減価償却率"/>
        <xdr:cNvSpPr txBox="1"/>
      </xdr:nvSpPr>
      <xdr:spPr>
        <a:xfrm>
          <a:off x="3582043"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14" name="直線コネクタ 113"/>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15"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16" name="直線コネクタ 115"/>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17"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18" name="直線コネクタ 117"/>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142892</xdr:rowOff>
    </xdr:from>
    <xdr:ext cx="469744" cy="259045"/>
    <xdr:sp macro="" textlink="">
      <xdr:nvSpPr>
        <xdr:cNvPr id="119" name="【体育館・プール】&#10;一人当たり面積平均値テキスト"/>
        <xdr:cNvSpPr txBox="1"/>
      </xdr:nvSpPr>
      <xdr:spPr>
        <a:xfrm>
          <a:off x="10566400" y="1025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20" name="フローチャート : 判断 119"/>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21" name="フローチャート : 判断 120"/>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149242</xdr:rowOff>
    </xdr:from>
    <xdr:ext cx="469744" cy="259045"/>
    <xdr:sp macro="" textlink="">
      <xdr:nvSpPr>
        <xdr:cNvPr id="122" name="n_1aveValue【体育館・プール】&#10;一人当たり面積"/>
        <xdr:cNvSpPr txBox="1"/>
      </xdr:nvSpPr>
      <xdr:spPr>
        <a:xfrm>
          <a:off x="93917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145415</xdr:rowOff>
    </xdr:from>
    <xdr:to>
      <xdr:col>14</xdr:col>
      <xdr:colOff>79375</xdr:colOff>
      <xdr:row>63</xdr:row>
      <xdr:rowOff>75565</xdr:rowOff>
    </xdr:to>
    <xdr:sp macro="" textlink="">
      <xdr:nvSpPr>
        <xdr:cNvPr id="128" name="円/楕円 127"/>
        <xdr:cNvSpPr/>
      </xdr:nvSpPr>
      <xdr:spPr>
        <a:xfrm>
          <a:off x="9588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66692</xdr:rowOff>
    </xdr:from>
    <xdr:ext cx="469744" cy="259045"/>
    <xdr:sp macro="" textlink="">
      <xdr:nvSpPr>
        <xdr:cNvPr id="129" name="n_1mainValue【体育館・プール】&#10;一人当たり面積"/>
        <xdr:cNvSpPr txBox="1"/>
      </xdr:nvSpPr>
      <xdr:spPr>
        <a:xfrm>
          <a:off x="93917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1" name="直線コネクタ 1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2" name="テキスト ボックス 1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3" name="直線コネクタ 1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4" name="テキスト ボックス 1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5" name="直線コネクタ 1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6" name="テキスト ボックス 1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7" name="直線コネクタ 1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8" name="テキスト ボックス 1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9" name="直線コネクタ 1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0" name="テキスト ボックス 1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24764</xdr:rowOff>
    </xdr:from>
    <xdr:to>
      <xdr:col>6</xdr:col>
      <xdr:colOff>510540</xdr:colOff>
      <xdr:row>85</xdr:row>
      <xdr:rowOff>64770</xdr:rowOff>
    </xdr:to>
    <xdr:cxnSp macro="">
      <xdr:nvCxnSpPr>
        <xdr:cNvPr id="154" name="直線コネクタ 153"/>
        <xdr:cNvCxnSpPr/>
      </xdr:nvCxnSpPr>
      <xdr:spPr>
        <a:xfrm flipV="1">
          <a:off x="4634865" y="13397864"/>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155"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156" name="直線コネクタ 155"/>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142891</xdr:rowOff>
    </xdr:from>
    <xdr:ext cx="405111" cy="259045"/>
    <xdr:sp macro="" textlink="">
      <xdr:nvSpPr>
        <xdr:cNvPr id="157" name="【福祉施設】&#10;有形固定資産減価償却率最大値テキスト"/>
        <xdr:cNvSpPr txBox="1"/>
      </xdr:nvSpPr>
      <xdr:spPr>
        <a:xfrm>
          <a:off x="4724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78</xdr:row>
      <xdr:rowOff>24764</xdr:rowOff>
    </xdr:from>
    <xdr:to>
      <xdr:col>6</xdr:col>
      <xdr:colOff>600075</xdr:colOff>
      <xdr:row>78</xdr:row>
      <xdr:rowOff>24764</xdr:rowOff>
    </xdr:to>
    <xdr:cxnSp macro="">
      <xdr:nvCxnSpPr>
        <xdr:cNvPr id="158" name="直線コネクタ 157"/>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133366</xdr:rowOff>
    </xdr:from>
    <xdr:ext cx="405111" cy="259045"/>
    <xdr:sp macro="" textlink="">
      <xdr:nvSpPr>
        <xdr:cNvPr id="159" name="【福祉施設】&#10;有形固定資産減価償却率平均値テキスト"/>
        <xdr:cNvSpPr txBox="1"/>
      </xdr:nvSpPr>
      <xdr:spPr>
        <a:xfrm>
          <a:off x="4724400" y="1419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154939</xdr:rowOff>
    </xdr:from>
    <xdr:to>
      <xdr:col>6</xdr:col>
      <xdr:colOff>561975</xdr:colOff>
      <xdr:row>83</xdr:row>
      <xdr:rowOff>85089</xdr:rowOff>
    </xdr:to>
    <xdr:sp macro="" textlink="">
      <xdr:nvSpPr>
        <xdr:cNvPr id="160" name="フローチャート : 判断 159"/>
        <xdr:cNvSpPr/>
      </xdr:nvSpPr>
      <xdr:spPr>
        <a:xfrm>
          <a:off x="4584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135889</xdr:rowOff>
    </xdr:from>
    <xdr:to>
      <xdr:col>5</xdr:col>
      <xdr:colOff>409575</xdr:colOff>
      <xdr:row>83</xdr:row>
      <xdr:rowOff>66039</xdr:rowOff>
    </xdr:to>
    <xdr:sp macro="" textlink="">
      <xdr:nvSpPr>
        <xdr:cNvPr id="161" name="フローチャート : 判断 160"/>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82566</xdr:rowOff>
    </xdr:from>
    <xdr:ext cx="405111" cy="259045"/>
    <xdr:sp macro="" textlink="">
      <xdr:nvSpPr>
        <xdr:cNvPr id="162" name="n_1aveValue【福祉施設】&#10;有形固定資産減価償却率"/>
        <xdr:cNvSpPr txBox="1"/>
      </xdr:nvSpPr>
      <xdr:spPr>
        <a:xfrm>
          <a:off x="3582043"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55880</xdr:rowOff>
    </xdr:from>
    <xdr:to>
      <xdr:col>5</xdr:col>
      <xdr:colOff>409575</xdr:colOff>
      <xdr:row>83</xdr:row>
      <xdr:rowOff>157480</xdr:rowOff>
    </xdr:to>
    <xdr:sp macro="" textlink="">
      <xdr:nvSpPr>
        <xdr:cNvPr id="168" name="円/楕円 167"/>
        <xdr:cNvSpPr/>
      </xdr:nvSpPr>
      <xdr:spPr>
        <a:xfrm>
          <a:off x="3746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148607</xdr:rowOff>
    </xdr:from>
    <xdr:ext cx="405111" cy="259045"/>
    <xdr:sp macro="" textlink="">
      <xdr:nvSpPr>
        <xdr:cNvPr id="169" name="n_1mainValue【福祉施設】&#10;有形固定資産減価償却率"/>
        <xdr:cNvSpPr txBox="1"/>
      </xdr:nvSpPr>
      <xdr:spPr>
        <a:xfrm>
          <a:off x="3582043"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7" name="正方形/長方形 1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8" name="テキスト ボックス 1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9" name="直線コネクタ 1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0" name="直線コネクタ 1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1" name="テキスト ボックス 1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2" name="直線コネクタ 1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3" name="テキスト ボックス 1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4" name="直線コネクタ 1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5" name="テキスト ボックス 1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6" name="直線コネクタ 1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7" name="テキスト ボックス 1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22098</xdr:rowOff>
    </xdr:from>
    <xdr:to>
      <xdr:col>15</xdr:col>
      <xdr:colOff>180340</xdr:colOff>
      <xdr:row>85</xdr:row>
      <xdr:rowOff>152400</xdr:rowOff>
    </xdr:to>
    <xdr:cxnSp macro="">
      <xdr:nvCxnSpPr>
        <xdr:cNvPr id="191" name="直線コネクタ 190"/>
        <xdr:cNvCxnSpPr/>
      </xdr:nvCxnSpPr>
      <xdr:spPr>
        <a:xfrm flipV="1">
          <a:off x="10476865" y="1339519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156227</xdr:rowOff>
    </xdr:from>
    <xdr:ext cx="469744" cy="259045"/>
    <xdr:sp macro="" textlink="">
      <xdr:nvSpPr>
        <xdr:cNvPr id="192" name="【福祉施設】&#10;一人当たり面積最小値テキスト"/>
        <xdr:cNvSpPr txBox="1"/>
      </xdr:nvSpPr>
      <xdr:spPr>
        <a:xfrm>
          <a:off x="105664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85</xdr:row>
      <xdr:rowOff>152400</xdr:rowOff>
    </xdr:from>
    <xdr:to>
      <xdr:col>15</xdr:col>
      <xdr:colOff>269875</xdr:colOff>
      <xdr:row>85</xdr:row>
      <xdr:rowOff>152400</xdr:rowOff>
    </xdr:to>
    <xdr:cxnSp macro="">
      <xdr:nvCxnSpPr>
        <xdr:cNvPr id="193" name="直線コネクタ 192"/>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140225</xdr:rowOff>
    </xdr:from>
    <xdr:ext cx="469744" cy="259045"/>
    <xdr:sp macro="" textlink="">
      <xdr:nvSpPr>
        <xdr:cNvPr id="194" name="【福祉施設】&#10;一人当たり面積最大値テキスト"/>
        <xdr:cNvSpPr txBox="1"/>
      </xdr:nvSpPr>
      <xdr:spPr>
        <a:xfrm>
          <a:off x="105664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0.607</a:t>
          </a:r>
          <a:endParaRPr kumimoji="1" lang="ja-JP" altLang="en-US" sz="1000" b="1">
            <a:latin typeface="ＭＳ Ｐゴシック"/>
          </a:endParaRPr>
        </a:p>
      </xdr:txBody>
    </xdr:sp>
    <xdr:clientData/>
  </xdr:oneCellAnchor>
  <xdr:twoCellAnchor>
    <xdr:from>
      <xdr:col>15</xdr:col>
      <xdr:colOff>92075</xdr:colOff>
      <xdr:row>78</xdr:row>
      <xdr:rowOff>22098</xdr:rowOff>
    </xdr:from>
    <xdr:to>
      <xdr:col>15</xdr:col>
      <xdr:colOff>269875</xdr:colOff>
      <xdr:row>78</xdr:row>
      <xdr:rowOff>22098</xdr:rowOff>
    </xdr:to>
    <xdr:cxnSp macro="">
      <xdr:nvCxnSpPr>
        <xdr:cNvPr id="195" name="直線コネクタ 194"/>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77740</xdr:rowOff>
    </xdr:from>
    <xdr:ext cx="469744" cy="259045"/>
    <xdr:sp macro="" textlink="">
      <xdr:nvSpPr>
        <xdr:cNvPr id="196" name="【福祉施設】&#10;一人当たり面積平均値テキスト"/>
        <xdr:cNvSpPr txBox="1"/>
      </xdr:nvSpPr>
      <xdr:spPr>
        <a:xfrm>
          <a:off x="10566400" y="1413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99313</xdr:rowOff>
    </xdr:from>
    <xdr:to>
      <xdr:col>15</xdr:col>
      <xdr:colOff>231775</xdr:colOff>
      <xdr:row>83</xdr:row>
      <xdr:rowOff>29463</xdr:rowOff>
    </xdr:to>
    <xdr:sp macro="" textlink="">
      <xdr:nvSpPr>
        <xdr:cNvPr id="197" name="フローチャート : 判断 196"/>
        <xdr:cNvSpPr/>
      </xdr:nvSpPr>
      <xdr:spPr>
        <a:xfrm>
          <a:off x="10426700" y="141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198" name="フローチャート : 判断 197"/>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130319</xdr:rowOff>
    </xdr:from>
    <xdr:ext cx="469744" cy="259045"/>
    <xdr:sp macro="" textlink="">
      <xdr:nvSpPr>
        <xdr:cNvPr id="199" name="n_1aveValue【福祉施設】&#10;一人当たり面積"/>
        <xdr:cNvSpPr txBox="1"/>
      </xdr:nvSpPr>
      <xdr:spPr>
        <a:xfrm>
          <a:off x="9391727" y="1436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0" name="テキスト ボックス 1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151892</xdr:rowOff>
    </xdr:from>
    <xdr:to>
      <xdr:col>14</xdr:col>
      <xdr:colOff>79375</xdr:colOff>
      <xdr:row>83</xdr:row>
      <xdr:rowOff>82042</xdr:rowOff>
    </xdr:to>
    <xdr:sp macro="" textlink="">
      <xdr:nvSpPr>
        <xdr:cNvPr id="205" name="円/楕円 204"/>
        <xdr:cNvSpPr/>
      </xdr:nvSpPr>
      <xdr:spPr>
        <a:xfrm>
          <a:off x="9588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98569</xdr:rowOff>
    </xdr:from>
    <xdr:ext cx="469744" cy="259045"/>
    <xdr:sp macro="" textlink="">
      <xdr:nvSpPr>
        <xdr:cNvPr id="206" name="n_1mainValue【福祉施設】&#10;一人当たり面積"/>
        <xdr:cNvSpPr txBox="1"/>
      </xdr:nvSpPr>
      <xdr:spPr>
        <a:xfrm>
          <a:off x="9391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5" name="テキスト ボックス 21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6" name="直線コネクタ 21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7" name="テキスト ボックス 21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18" name="直線コネクタ 21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19" name="テキスト ボックス 21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20" name="直線コネクタ 21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1" name="テキスト ボックス 22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2" name="直線コネクタ 22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3" name="テキスト ボックス 22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4" name="直線コネクタ 22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5" name="テキスト ボックス 22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6" name="直線コネクタ 22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7" name="テキスト ボックス 22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8" name="直線コネクタ 22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29" name="テキスト ボックス 228"/>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0" name="直線コネクタ 2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31" name="テキスト ボックス 23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115388</xdr:rowOff>
    </xdr:from>
    <xdr:to>
      <xdr:col>6</xdr:col>
      <xdr:colOff>510540</xdr:colOff>
      <xdr:row>108</xdr:row>
      <xdr:rowOff>10886</xdr:rowOff>
    </xdr:to>
    <xdr:cxnSp macro="">
      <xdr:nvCxnSpPr>
        <xdr:cNvPr id="233" name="直線コネクタ 232"/>
        <xdr:cNvCxnSpPr/>
      </xdr:nvCxnSpPr>
      <xdr:spPr>
        <a:xfrm flipV="1">
          <a:off x="4634865" y="17260388"/>
          <a:ext cx="0" cy="126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14713</xdr:rowOff>
    </xdr:from>
    <xdr:ext cx="405111" cy="259045"/>
    <xdr:sp macro="" textlink="">
      <xdr:nvSpPr>
        <xdr:cNvPr id="234" name="【市民会館】&#10;有形固定資産減価償却率最小値テキスト"/>
        <xdr:cNvSpPr txBox="1"/>
      </xdr:nvSpPr>
      <xdr:spPr>
        <a:xfrm>
          <a:off x="47244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108</xdr:row>
      <xdr:rowOff>10886</xdr:rowOff>
    </xdr:from>
    <xdr:to>
      <xdr:col>6</xdr:col>
      <xdr:colOff>600075</xdr:colOff>
      <xdr:row>108</xdr:row>
      <xdr:rowOff>10886</xdr:rowOff>
    </xdr:to>
    <xdr:cxnSp macro="">
      <xdr:nvCxnSpPr>
        <xdr:cNvPr id="235" name="直線コネクタ 23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62065</xdr:rowOff>
    </xdr:from>
    <xdr:ext cx="405111" cy="259045"/>
    <xdr:sp macro="" textlink="">
      <xdr:nvSpPr>
        <xdr:cNvPr id="236" name="【市民会館】&#10;有形固定資産減価償却率最大値テキスト"/>
        <xdr:cNvSpPr txBox="1"/>
      </xdr:nvSpPr>
      <xdr:spPr>
        <a:xfrm>
          <a:off x="4724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100</xdr:row>
      <xdr:rowOff>115388</xdr:rowOff>
    </xdr:from>
    <xdr:to>
      <xdr:col>6</xdr:col>
      <xdr:colOff>600075</xdr:colOff>
      <xdr:row>100</xdr:row>
      <xdr:rowOff>115388</xdr:rowOff>
    </xdr:to>
    <xdr:cxnSp macro="">
      <xdr:nvCxnSpPr>
        <xdr:cNvPr id="237" name="直線コネクタ 236"/>
        <xdr:cNvCxnSpPr/>
      </xdr:nvCxnSpPr>
      <xdr:spPr>
        <a:xfrm>
          <a:off x="4546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113228</xdr:rowOff>
    </xdr:from>
    <xdr:ext cx="405111" cy="259045"/>
    <xdr:sp macro="" textlink="">
      <xdr:nvSpPr>
        <xdr:cNvPr id="238" name="【市民会館】&#10;有形固定資産減価償却率平均値テキスト"/>
        <xdr:cNvSpPr txBox="1"/>
      </xdr:nvSpPr>
      <xdr:spPr>
        <a:xfrm>
          <a:off x="4724400" y="1811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134801</xdr:rowOff>
    </xdr:from>
    <xdr:to>
      <xdr:col>6</xdr:col>
      <xdr:colOff>561975</xdr:colOff>
      <xdr:row>106</xdr:row>
      <xdr:rowOff>64951</xdr:rowOff>
    </xdr:to>
    <xdr:sp macro="" textlink="">
      <xdr:nvSpPr>
        <xdr:cNvPr id="239" name="フローチャート : 判断 238"/>
        <xdr:cNvSpPr/>
      </xdr:nvSpPr>
      <xdr:spPr>
        <a:xfrm>
          <a:off x="45847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160927</xdr:rowOff>
    </xdr:from>
    <xdr:to>
      <xdr:col>5</xdr:col>
      <xdr:colOff>409575</xdr:colOff>
      <xdr:row>106</xdr:row>
      <xdr:rowOff>91077</xdr:rowOff>
    </xdr:to>
    <xdr:sp macro="" textlink="">
      <xdr:nvSpPr>
        <xdr:cNvPr id="240" name="フローチャート : 判断 239"/>
        <xdr:cNvSpPr/>
      </xdr:nvSpPr>
      <xdr:spPr>
        <a:xfrm>
          <a:off x="3746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107604</xdr:rowOff>
    </xdr:from>
    <xdr:ext cx="405111" cy="259045"/>
    <xdr:sp macro="" textlink="">
      <xdr:nvSpPr>
        <xdr:cNvPr id="241" name="n_1aveValue【市民会館】&#10;有形固定資産減価償却率"/>
        <xdr:cNvSpPr txBox="1"/>
      </xdr:nvSpPr>
      <xdr:spPr>
        <a:xfrm>
          <a:off x="3582043"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2" name="テキスト ボックス 2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3" name="テキスト ボックス 2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4" name="テキスト ボックス 2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5" name="テキスト ボックス 2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6" name="テキスト ボックス 2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907</xdr:rowOff>
    </xdr:from>
    <xdr:to>
      <xdr:col>5</xdr:col>
      <xdr:colOff>409575</xdr:colOff>
      <xdr:row>107</xdr:row>
      <xdr:rowOff>102507</xdr:rowOff>
    </xdr:to>
    <xdr:sp macro="" textlink="">
      <xdr:nvSpPr>
        <xdr:cNvPr id="247" name="円/楕円 246"/>
        <xdr:cNvSpPr/>
      </xdr:nvSpPr>
      <xdr:spPr>
        <a:xfrm>
          <a:off x="3746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93634</xdr:rowOff>
    </xdr:from>
    <xdr:ext cx="405111" cy="259045"/>
    <xdr:sp macro="" textlink="">
      <xdr:nvSpPr>
        <xdr:cNvPr id="248" name="n_1mainValue【市民会館】&#10;有形固定資産減価償却率"/>
        <xdr:cNvSpPr txBox="1"/>
      </xdr:nvSpPr>
      <xdr:spPr>
        <a:xfrm>
          <a:off x="3582043"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9" name="正方形/長方形 2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0" name="正方形/長方形 2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1" name="正方形/長方形 2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2" name="正方形/長方形 2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3" name="正方形/長方形 2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4" name="正方形/長方形 2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5" name="正方形/長方形 2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6" name="正方形/長方形 25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7" name="テキスト ボックス 25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8" name="直線コネクタ 25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9" name="テキスト ボックス 25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60" name="直線コネクタ 25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61" name="テキスト ボックス 26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2" name="直線コネクタ 26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3" name="テキスト ボックス 26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4" name="直線コネクタ 26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5" name="テキスト ボックス 26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6" name="直線コネクタ 2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7" name="テキスト ボックス 2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107</xdr:row>
      <xdr:rowOff>1905</xdr:rowOff>
    </xdr:to>
    <xdr:cxnSp macro="">
      <xdr:nvCxnSpPr>
        <xdr:cNvPr id="269" name="直線コネクタ 268"/>
        <xdr:cNvCxnSpPr/>
      </xdr:nvCxnSpPr>
      <xdr:spPr>
        <a:xfrm flipV="1">
          <a:off x="10476865" y="1717548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5732</xdr:rowOff>
    </xdr:from>
    <xdr:ext cx="469744" cy="259045"/>
    <xdr:sp macro="" textlink="">
      <xdr:nvSpPr>
        <xdr:cNvPr id="270" name="【市民会館】&#10;一人当たり面積最小値テキスト"/>
        <xdr:cNvSpPr txBox="1"/>
      </xdr:nvSpPr>
      <xdr:spPr>
        <a:xfrm>
          <a:off x="10566400"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15</xdr:col>
      <xdr:colOff>92075</xdr:colOff>
      <xdr:row>107</xdr:row>
      <xdr:rowOff>1905</xdr:rowOff>
    </xdr:from>
    <xdr:to>
      <xdr:col>15</xdr:col>
      <xdr:colOff>269875</xdr:colOff>
      <xdr:row>107</xdr:row>
      <xdr:rowOff>1905</xdr:rowOff>
    </xdr:to>
    <xdr:cxnSp macro="">
      <xdr:nvCxnSpPr>
        <xdr:cNvPr id="271" name="直線コネクタ 270"/>
        <xdr:cNvCxnSpPr/>
      </xdr:nvCxnSpPr>
      <xdr:spPr>
        <a:xfrm>
          <a:off x="10388600" y="1834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72"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73" name="直線コネクタ 272"/>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135272</xdr:rowOff>
    </xdr:from>
    <xdr:ext cx="469744" cy="259045"/>
    <xdr:sp macro="" textlink="">
      <xdr:nvSpPr>
        <xdr:cNvPr id="274" name="【市民会館】&#10;一人当たり面積平均値テキスト"/>
        <xdr:cNvSpPr txBox="1"/>
      </xdr:nvSpPr>
      <xdr:spPr>
        <a:xfrm>
          <a:off x="10566400" y="17623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0.237</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156845</xdr:rowOff>
    </xdr:from>
    <xdr:to>
      <xdr:col>15</xdr:col>
      <xdr:colOff>231775</xdr:colOff>
      <xdr:row>103</xdr:row>
      <xdr:rowOff>86995</xdr:rowOff>
    </xdr:to>
    <xdr:sp macro="" textlink="">
      <xdr:nvSpPr>
        <xdr:cNvPr id="275" name="フローチャート : 判断 274"/>
        <xdr:cNvSpPr/>
      </xdr:nvSpPr>
      <xdr:spPr>
        <a:xfrm>
          <a:off x="104267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122555</xdr:rowOff>
    </xdr:from>
    <xdr:to>
      <xdr:col>14</xdr:col>
      <xdr:colOff>79375</xdr:colOff>
      <xdr:row>103</xdr:row>
      <xdr:rowOff>52705</xdr:rowOff>
    </xdr:to>
    <xdr:sp macro="" textlink="">
      <xdr:nvSpPr>
        <xdr:cNvPr id="276" name="フローチャート : 判断 275"/>
        <xdr:cNvSpPr/>
      </xdr:nvSpPr>
      <xdr:spPr>
        <a:xfrm>
          <a:off x="9588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69232</xdr:rowOff>
    </xdr:from>
    <xdr:ext cx="469744" cy="259045"/>
    <xdr:sp macro="" textlink="">
      <xdr:nvSpPr>
        <xdr:cNvPr id="277" name="n_1aveValue【市民会館】&#10;一人当たり面積"/>
        <xdr:cNvSpPr txBox="1"/>
      </xdr:nvSpPr>
      <xdr:spPr>
        <a:xfrm>
          <a:off x="9391727" y="1738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0.243</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8" name="テキスト ボックス 2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9" name="テキスト ボックス 2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0" name="テキスト ボックス 2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1" name="テキスト ボックス 2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2" name="テキスト ボックス 2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76836</xdr:rowOff>
    </xdr:from>
    <xdr:to>
      <xdr:col>14</xdr:col>
      <xdr:colOff>79375</xdr:colOff>
      <xdr:row>108</xdr:row>
      <xdr:rowOff>6986</xdr:rowOff>
    </xdr:to>
    <xdr:sp macro="" textlink="">
      <xdr:nvSpPr>
        <xdr:cNvPr id="283" name="円/楕円 282"/>
        <xdr:cNvSpPr/>
      </xdr:nvSpPr>
      <xdr:spPr>
        <a:xfrm>
          <a:off x="9588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169563</xdr:rowOff>
    </xdr:from>
    <xdr:ext cx="469744" cy="259045"/>
    <xdr:sp macro="" textlink="">
      <xdr:nvSpPr>
        <xdr:cNvPr id="284" name="n_1mainValue【市民会館】&#10;一人当たり面積"/>
        <xdr:cNvSpPr txBox="1"/>
      </xdr:nvSpPr>
      <xdr:spPr>
        <a:xfrm>
          <a:off x="93917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3" name="正方形/長方形 2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4" name="正方形/長方形 2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5" name="正方形/長方形 2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6" name="正方形/長方形 2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7" name="正方形/長方形 2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8" name="正方形/長方形 2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9" name="正方形/長方形 2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0" name="正方形/長方形 29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9" name="正方形/長方形 3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0" name="正方形/長方形 3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1" name="正方形/長方形 3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2" name="正方形/長方形 3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3" name="正方形/長方形 3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4" name="正方形/長方形 3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5" name="正方形/長方形 3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6" name="正方形/長方形 31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7" name="正方形/長方形 3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8" name="正方形/長方形 3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9" name="正方形/長方形 3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0" name="正方形/長方形 3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1" name="正方形/長方形 3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2" name="正方形/長方形 3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3" name="正方形/長方形 3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4" name="正方形/長方形 3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5" name="テキスト ボックス 3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6" name="直線コネクタ 3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7" name="テキスト ボックス 32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28" name="直線コネクタ 3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29" name="テキスト ボックス 32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30" name="直線コネクタ 3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31" name="テキスト ボックス 3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32" name="直線コネクタ 3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3" name="テキスト ボックス 3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4" name="直線コネクタ 3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5" name="テキスト ボックス 3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6" name="直線コネクタ 3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37" name="テキスト ボックス 33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8" name="直線コネクタ 3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9" name="テキスト ボックス 3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341" name="直線コネクタ 340"/>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342"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343" name="直線コネクタ 342"/>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344"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345" name="直線コネクタ 344"/>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346"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347" name="フローチャート : 判断 346"/>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348" name="フローチャート : 判断 347"/>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64788</xdr:rowOff>
    </xdr:from>
    <xdr:ext cx="405111" cy="259045"/>
    <xdr:sp macro="" textlink="">
      <xdr:nvSpPr>
        <xdr:cNvPr id="349" name="n_1aveValue【消防施設】&#10;有形固定資産減価償却率"/>
        <xdr:cNvSpPr txBox="1"/>
      </xdr:nvSpPr>
      <xdr:spPr>
        <a:xfrm>
          <a:off x="15266043"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0" name="テキスト ボックス 3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1" name="テキスト ボックス 3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2" name="テキスト ボックス 3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3" name="テキスト ボックス 3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4" name="テキスト ボックス 3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132080</xdr:rowOff>
    </xdr:from>
    <xdr:to>
      <xdr:col>22</xdr:col>
      <xdr:colOff>415925</xdr:colOff>
      <xdr:row>78</xdr:row>
      <xdr:rowOff>62230</xdr:rowOff>
    </xdr:to>
    <xdr:sp macro="" textlink="">
      <xdr:nvSpPr>
        <xdr:cNvPr id="355" name="円/楕円 354"/>
        <xdr:cNvSpPr/>
      </xdr:nvSpPr>
      <xdr:spPr>
        <a:xfrm>
          <a:off x="15430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78757</xdr:rowOff>
    </xdr:from>
    <xdr:ext cx="405111" cy="259045"/>
    <xdr:sp macro="" textlink="">
      <xdr:nvSpPr>
        <xdr:cNvPr id="356" name="n_1mainValue【消防施設】&#10;有形固定資産減価償却率"/>
        <xdr:cNvSpPr txBox="1"/>
      </xdr:nvSpPr>
      <xdr:spPr>
        <a:xfrm>
          <a:off x="15266043"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7" name="正方形/長方形 3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8" name="正方形/長方形 3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9" name="正方形/長方形 3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0" name="正方形/長方形 3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1" name="正方形/長方形 3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2" name="正方形/長方形 3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3" name="正方形/長方形 3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4" name="正方形/長方形 3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5" name="テキスト ボックス 3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6" name="直線コネクタ 3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67" name="直線コネクタ 3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68" name="テキスト ボックス 3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69" name="直線コネクタ 3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70" name="テキスト ボックス 3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71" name="直線コネクタ 3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72" name="テキスト ボックス 3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73" name="直線コネクタ 3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74" name="テキスト ボックス 3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5" name="直線コネクタ 3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6" name="テキスト ボックス 3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378" name="直線コネクタ 377"/>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379"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380" name="直線コネクタ 37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381"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382" name="直線コネクタ 381"/>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383"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384" name="フローチャート : 判断 383"/>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385" name="フローチャート : 判断 384"/>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271</xdr:rowOff>
    </xdr:from>
    <xdr:ext cx="469744" cy="259045"/>
    <xdr:sp macro="" textlink="">
      <xdr:nvSpPr>
        <xdr:cNvPr id="386" name="n_1aveValue【消防施設】&#10;一人当たり面積"/>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7" name="テキスト ボックス 3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8" name="テキスト ボックス 3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9" name="テキスト ボックス 3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0" name="テキスト ボックス 3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1" name="テキスト ボックス 3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156463</xdr:rowOff>
    </xdr:from>
    <xdr:to>
      <xdr:col>31</xdr:col>
      <xdr:colOff>85725</xdr:colOff>
      <xdr:row>85</xdr:row>
      <xdr:rowOff>86613</xdr:rowOff>
    </xdr:to>
    <xdr:sp macro="" textlink="">
      <xdr:nvSpPr>
        <xdr:cNvPr id="392" name="円/楕円 391"/>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77740</xdr:rowOff>
    </xdr:from>
    <xdr:ext cx="469744" cy="259045"/>
    <xdr:sp macro="" textlink="">
      <xdr:nvSpPr>
        <xdr:cNvPr id="393" name="n_1mainValue【消防施設】&#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4" name="正方形/長方形 3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5" name="正方形/長方形 3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6" name="正方形/長方形 3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7" name="正方形/長方形 3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8" name="正方形/長方形 3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9" name="正方形/長方形 3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0" name="正方形/長方形 3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1" name="正方形/長方形 4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2" name="テキスト ボックス 4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3" name="直線コネクタ 4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4" name="テキスト ボックス 40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5" name="直線コネクタ 4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6" name="テキスト ボックス 40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7" name="直線コネクタ 4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8" name="テキスト ボックス 4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9" name="直線コネクタ 4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0" name="テキスト ボックス 4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1" name="直線コネクタ 4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2" name="テキスト ボックス 4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3" name="直線コネクタ 4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4" name="テキスト ボックス 4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5" name="直線コネクタ 4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6" name="テキスト ボックス 4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18" name="直線コネクタ 417"/>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19"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20" name="直線コネクタ 419"/>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21"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22" name="直線コネクタ 421"/>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423"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24" name="フローチャート : 判断 423"/>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425" name="フローチャート : 判断 424"/>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55263</xdr:rowOff>
    </xdr:from>
    <xdr:ext cx="405111" cy="259045"/>
    <xdr:sp macro="" textlink="">
      <xdr:nvSpPr>
        <xdr:cNvPr id="426" name="n_1ave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7" name="テキスト ボックス 4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8" name="テキスト ボックス 4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9" name="テキスト ボックス 4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0" name="テキスト ボックス 4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1" name="テキスト ボックス 4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69214</xdr:rowOff>
    </xdr:from>
    <xdr:to>
      <xdr:col>22</xdr:col>
      <xdr:colOff>415925</xdr:colOff>
      <xdr:row>101</xdr:row>
      <xdr:rowOff>170814</xdr:rowOff>
    </xdr:to>
    <xdr:sp macro="" textlink="">
      <xdr:nvSpPr>
        <xdr:cNvPr id="432" name="円/楕円 431"/>
        <xdr:cNvSpPr/>
      </xdr:nvSpPr>
      <xdr:spPr>
        <a:xfrm>
          <a:off x="15430500" y="17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15891</xdr:rowOff>
    </xdr:from>
    <xdr:ext cx="405111" cy="259045"/>
    <xdr:sp macro="" textlink="">
      <xdr:nvSpPr>
        <xdr:cNvPr id="433" name="n_1mainValue【庁舎】&#10;有形固定資産減価償却率"/>
        <xdr:cNvSpPr txBox="1"/>
      </xdr:nvSpPr>
      <xdr:spPr>
        <a:xfrm>
          <a:off x="15266043" y="1716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4" name="正方形/長方形 4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5" name="正方形/長方形 4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6" name="正方形/長方形 4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7" name="正方形/長方形 4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8" name="正方形/長方形 4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9" name="正方形/長方形 4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0" name="正方形/長方形 4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1" name="正方形/長方形 4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2" name="テキスト ボックス 4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3" name="直線コネクタ 4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4" name="テキスト ボックス 4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45" name="直線コネクタ 44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6" name="テキスト ボックス 44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7" name="直線コネクタ 44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8" name="テキスト ボックス 44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9" name="直線コネクタ 44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0" name="テキスト ボックス 44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1" name="直線コネクタ 45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2" name="テキスト ボックス 45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3" name="直線コネクタ 4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4" name="テキスト ボックス 4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456" name="直線コネクタ 455"/>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457"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458" name="直線コネクタ 457"/>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459"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460" name="直線コネクタ 459"/>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461"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462" name="フローチャート : 判断 461"/>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463" name="フローチャート : 判断 462"/>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122699</xdr:rowOff>
    </xdr:from>
    <xdr:ext cx="469744" cy="259045"/>
    <xdr:sp macro="" textlink="">
      <xdr:nvSpPr>
        <xdr:cNvPr id="464" name="n_1aveValue【庁舎】&#10;一人当たり面積"/>
        <xdr:cNvSpPr txBox="1"/>
      </xdr:nvSpPr>
      <xdr:spPr>
        <a:xfrm>
          <a:off x="210757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5" name="テキスト ボックス 4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6" name="テキスト ボックス 4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7" name="テキスト ボックス 4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8" name="テキスト ボックス 4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9" name="テキスト ボックス 4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112268</xdr:rowOff>
    </xdr:from>
    <xdr:to>
      <xdr:col>31</xdr:col>
      <xdr:colOff>85725</xdr:colOff>
      <xdr:row>103</xdr:row>
      <xdr:rowOff>42418</xdr:rowOff>
    </xdr:to>
    <xdr:sp macro="" textlink="">
      <xdr:nvSpPr>
        <xdr:cNvPr id="470" name="円/楕円 469"/>
        <xdr:cNvSpPr/>
      </xdr:nvSpPr>
      <xdr:spPr>
        <a:xfrm>
          <a:off x="21272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58945</xdr:rowOff>
    </xdr:from>
    <xdr:ext cx="469744" cy="259045"/>
    <xdr:sp macro="" textlink="">
      <xdr:nvSpPr>
        <xdr:cNvPr id="471" name="n_1mainValue【庁舎】&#10;一人当たり面積"/>
        <xdr:cNvSpPr txBox="1"/>
      </xdr:nvSpPr>
      <xdr:spPr>
        <a:xfrm>
          <a:off x="21075727" y="1737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2" name="正方形/長方形 4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3" name="正方形/長方形 4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4" name="テキスト ボックス 4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平成２７年度の有形固定資産減価償却率は、施設の多くが昭和４０年代に建設されているため老朽化がかなり進んでおり、ほとんどの</a:t>
          </a:r>
          <a:r>
            <a:rPr kumimoji="1" lang="ja-JP" altLang="en-US" sz="1100">
              <a:solidFill>
                <a:schemeClr val="dk1"/>
              </a:solidFill>
              <a:effectLst/>
              <a:latin typeface="+mn-lt"/>
              <a:ea typeface="+mn-ea"/>
              <a:cs typeface="+mn-cs"/>
            </a:rPr>
            <a:t>項目</a:t>
          </a:r>
          <a:r>
            <a:rPr kumimoji="1" lang="ja-JP" altLang="ja-JP" sz="1100">
              <a:solidFill>
                <a:schemeClr val="dk1"/>
              </a:solidFill>
              <a:effectLst/>
              <a:latin typeface="+mn-lt"/>
              <a:ea typeface="+mn-ea"/>
              <a:cs typeface="+mn-cs"/>
            </a:rPr>
            <a:t>について類似団体平均より高い数値となっている。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について、体育館は２施設を有しており、昭和５５年建設と平成８年建設のもので双方とも老朽化が進んでいる。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について、町消防団の器具置場として保有している施設であり、昭和５０年代に建設された施設であるため、償却率が高くなっている。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小鹿野庁舎と両神庁舎の２施設があり、どちらも昭和４０年代後半から昭和５０年代にかけて建設された建物であり、償却率は高くなっている。庁舎については老朽化が進んでおり耐震性がないため、建替えるか既存の空いている公共施設を庁舎に改修するかの検討を進めているところである。その他の施設についても、</a:t>
          </a:r>
          <a:r>
            <a:rPr kumimoji="1" lang="ja-JP" altLang="ja-JP" sz="1100">
              <a:solidFill>
                <a:schemeClr val="dk1"/>
              </a:solidFill>
              <a:effectLst/>
              <a:latin typeface="+mn-lt"/>
              <a:ea typeface="+mn-ea"/>
              <a:cs typeface="+mn-cs"/>
            </a:rPr>
            <a:t>今後の更新</a:t>
          </a:r>
          <a:r>
            <a:rPr kumimoji="1" lang="ja-JP" altLang="en-US" sz="1100">
              <a:solidFill>
                <a:schemeClr val="dk1"/>
              </a:solidFill>
              <a:effectLst/>
              <a:latin typeface="+mn-lt"/>
              <a:ea typeface="+mn-ea"/>
              <a:cs typeface="+mn-cs"/>
            </a:rPr>
            <a:t>・除却</a:t>
          </a:r>
          <a:r>
            <a:rPr kumimoji="1" lang="ja-JP" altLang="ja-JP" sz="1100">
              <a:solidFill>
                <a:schemeClr val="dk1"/>
              </a:solidFill>
              <a:effectLst/>
              <a:latin typeface="+mn-lt"/>
              <a:ea typeface="+mn-ea"/>
              <a:cs typeface="+mn-cs"/>
            </a:rPr>
            <a:t>は、公共施設等総合管理計画に基づき実施していく。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12,220
12,126
171.26
7,333,437
6,808,302
522,135
4,403,621
7,220,563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27.6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税収は、課税所得の増加により町民税の個人分が０．８％、標準税率変更の影響により軽自動車税で２２．３％増加している。その反面、法人税割税率変更の影響により町民税（法人分）が２６．４％減と、税収全体では前年度より減少しており、財政力指数は０．３４と類似団体平均を大きく下回っている。</a:t>
          </a:r>
          <a:endParaRPr kumimoji="1" lang="en-US" altLang="ja-JP" sz="1300">
            <a:latin typeface="ＭＳ Ｐゴシック"/>
          </a:endParaRPr>
        </a:p>
        <a:p>
          <a:r>
            <a:rPr kumimoji="1" lang="ja-JP" altLang="en-US" sz="1300">
              <a:latin typeface="ＭＳ Ｐゴシック"/>
            </a:rPr>
            <a:t>　収納率向上のため、以前より納税コールセンターの設置やコンビニ納付の推進など、積極的に実施してはいるが、財政力指数を大きく向上させることは難しく、今後は歳出削減を積極的に進めていく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165629</xdr:rowOff>
    </xdr:from>
    <xdr:to>
      <xdr:col>7</xdr:col>
      <xdr:colOff>152400</xdr:colOff>
      <xdr:row>44</xdr:row>
      <xdr:rowOff>4233</xdr:rowOff>
    </xdr:to>
    <xdr:cxnSp macro="">
      <xdr:nvCxnSpPr>
        <xdr:cNvPr id="71" name="直線コネクタ 70"/>
        <xdr:cNvCxnSpPr/>
      </xdr:nvCxnSpPr>
      <xdr:spPr>
        <a:xfrm>
          <a:off x="4114800" y="753797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165629</xdr:rowOff>
    </xdr:from>
    <xdr:to>
      <xdr:col>6</xdr:col>
      <xdr:colOff>0</xdr:colOff>
      <xdr:row>43</xdr:row>
      <xdr:rowOff>165629</xdr:rowOff>
    </xdr:to>
    <xdr:cxnSp macro="">
      <xdr:nvCxnSpPr>
        <xdr:cNvPr id="74" name="直線コネクタ 73"/>
        <xdr:cNvCxnSpPr/>
      </xdr:nvCxnSpPr>
      <xdr:spPr>
        <a:xfrm>
          <a:off x="3225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165629</xdr:rowOff>
    </xdr:from>
    <xdr:to>
      <xdr:col>4</xdr:col>
      <xdr:colOff>482600</xdr:colOff>
      <xdr:row>43</xdr:row>
      <xdr:rowOff>165629</xdr:rowOff>
    </xdr:to>
    <xdr:cxnSp macro="">
      <xdr:nvCxnSpPr>
        <xdr:cNvPr id="77" name="直線コネクタ 76"/>
        <xdr:cNvCxnSpPr/>
      </xdr:nvCxnSpPr>
      <xdr:spPr>
        <a:xfrm>
          <a:off x="2336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9" name="テキスト ボックス 78"/>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165629</xdr:rowOff>
    </xdr:from>
    <xdr:to>
      <xdr:col>3</xdr:col>
      <xdr:colOff>279400</xdr:colOff>
      <xdr:row>43</xdr:row>
      <xdr:rowOff>165629</xdr:rowOff>
    </xdr:to>
    <xdr:cxnSp macro="">
      <xdr:nvCxnSpPr>
        <xdr:cNvPr id="80" name="直線コネクタ 79"/>
        <xdr:cNvCxnSpPr/>
      </xdr:nvCxnSpPr>
      <xdr:spPr>
        <a:xfrm>
          <a:off x="1447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45631</xdr:rowOff>
    </xdr:from>
    <xdr:ext cx="762000" cy="259045"/>
    <xdr:sp macro="" textlink="">
      <xdr:nvSpPr>
        <xdr:cNvPr id="82" name="テキスト ボックス 81"/>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4" name="テキスト ボックス 83"/>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90" name="円/楕円 89"/>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91"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114829</xdr:rowOff>
    </xdr:from>
    <xdr:to>
      <xdr:col>6</xdr:col>
      <xdr:colOff>50800</xdr:colOff>
      <xdr:row>44</xdr:row>
      <xdr:rowOff>44979</xdr:rowOff>
    </xdr:to>
    <xdr:sp macro="" textlink="">
      <xdr:nvSpPr>
        <xdr:cNvPr id="92" name="円/楕円 91"/>
        <xdr:cNvSpPr/>
      </xdr:nvSpPr>
      <xdr:spPr>
        <a:xfrm>
          <a:off x="4064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29756</xdr:rowOff>
    </xdr:from>
    <xdr:ext cx="736600" cy="259045"/>
    <xdr:sp macro="" textlink="">
      <xdr:nvSpPr>
        <xdr:cNvPr id="93" name="テキスト ボックス 92"/>
        <xdr:cNvSpPr txBox="1"/>
      </xdr:nvSpPr>
      <xdr:spPr>
        <a:xfrm>
          <a:off x="3733800" y="757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114829</xdr:rowOff>
    </xdr:from>
    <xdr:to>
      <xdr:col>4</xdr:col>
      <xdr:colOff>533400</xdr:colOff>
      <xdr:row>44</xdr:row>
      <xdr:rowOff>44979</xdr:rowOff>
    </xdr:to>
    <xdr:sp macro="" textlink="">
      <xdr:nvSpPr>
        <xdr:cNvPr id="94" name="円/楕円 93"/>
        <xdr:cNvSpPr/>
      </xdr:nvSpPr>
      <xdr:spPr>
        <a:xfrm>
          <a:off x="3175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29756</xdr:rowOff>
    </xdr:from>
    <xdr:ext cx="762000" cy="259045"/>
    <xdr:sp macro="" textlink="">
      <xdr:nvSpPr>
        <xdr:cNvPr id="95" name="テキスト ボックス 94"/>
        <xdr:cNvSpPr txBox="1"/>
      </xdr:nvSpPr>
      <xdr:spPr>
        <a:xfrm>
          <a:off x="2844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114829</xdr:rowOff>
    </xdr:from>
    <xdr:to>
      <xdr:col>3</xdr:col>
      <xdr:colOff>330200</xdr:colOff>
      <xdr:row>44</xdr:row>
      <xdr:rowOff>44979</xdr:rowOff>
    </xdr:to>
    <xdr:sp macro="" textlink="">
      <xdr:nvSpPr>
        <xdr:cNvPr id="96" name="円/楕円 95"/>
        <xdr:cNvSpPr/>
      </xdr:nvSpPr>
      <xdr:spPr>
        <a:xfrm>
          <a:off x="2286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29756</xdr:rowOff>
    </xdr:from>
    <xdr:ext cx="762000" cy="259045"/>
    <xdr:sp macro="" textlink="">
      <xdr:nvSpPr>
        <xdr:cNvPr id="97" name="テキスト ボックス 96"/>
        <xdr:cNvSpPr txBox="1"/>
      </xdr:nvSpPr>
      <xdr:spPr>
        <a:xfrm>
          <a:off x="1955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114829</xdr:rowOff>
    </xdr:from>
    <xdr:to>
      <xdr:col>2</xdr:col>
      <xdr:colOff>127000</xdr:colOff>
      <xdr:row>44</xdr:row>
      <xdr:rowOff>44979</xdr:rowOff>
    </xdr:to>
    <xdr:sp macro="" textlink="">
      <xdr:nvSpPr>
        <xdr:cNvPr id="98" name="円/楕円 97"/>
        <xdr:cNvSpPr/>
      </xdr:nvSpPr>
      <xdr:spPr>
        <a:xfrm>
          <a:off x="1397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29756</xdr:rowOff>
    </xdr:from>
    <xdr:ext cx="762000" cy="259045"/>
    <xdr:sp macro="" textlink="">
      <xdr:nvSpPr>
        <xdr:cNvPr id="99" name="テキスト ボックス 98"/>
        <xdr:cNvSpPr txBox="1"/>
      </xdr:nvSpPr>
      <xdr:spPr>
        <a:xfrm>
          <a:off x="1066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２８年度は、地方税等の減少により経常的な一般財源の歳入が減少、それと反比例して経常的な一般財源の歳出が増加したため、対前年比０．７ポイントの増加となった。職員数の減などにより人件費については削減することができたが、新規事業の影響により需用費や委託料の物件費が増加した。ただ、これについては、平成２８年度のみ事業もあるので、今後は減少すると考えられる。補助費について、広域市町村圏組合への従来の負担金が増加している中、水道事業広域化による負担金の増加などにより増加している。今後は、他事業への繰出し金等も含めて受益者負担の原則に基づき、一般会計適正な繰出金を検討する。</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54102</xdr:rowOff>
    </xdr:from>
    <xdr:to>
      <xdr:col>7</xdr:col>
      <xdr:colOff>152400</xdr:colOff>
      <xdr:row>62</xdr:row>
      <xdr:rowOff>87884</xdr:rowOff>
    </xdr:to>
    <xdr:cxnSp macro="">
      <xdr:nvCxnSpPr>
        <xdr:cNvPr id="132" name="直線コネクタ 131"/>
        <xdr:cNvCxnSpPr/>
      </xdr:nvCxnSpPr>
      <xdr:spPr>
        <a:xfrm>
          <a:off x="4114800" y="1068400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62</xdr:row>
      <xdr:rowOff>54102</xdr:rowOff>
    </xdr:to>
    <xdr:cxnSp macro="">
      <xdr:nvCxnSpPr>
        <xdr:cNvPr id="135" name="直線コネクタ 134"/>
        <xdr:cNvCxnSpPr/>
      </xdr:nvCxnSpPr>
      <xdr:spPr>
        <a:xfrm>
          <a:off x="3225800" y="106743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7" name="テキスト ボックス 136"/>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109728</xdr:rowOff>
    </xdr:from>
    <xdr:to>
      <xdr:col>4</xdr:col>
      <xdr:colOff>482600</xdr:colOff>
      <xdr:row>62</xdr:row>
      <xdr:rowOff>44450</xdr:rowOff>
    </xdr:to>
    <xdr:cxnSp macro="">
      <xdr:nvCxnSpPr>
        <xdr:cNvPr id="138" name="直線コネクタ 137"/>
        <xdr:cNvCxnSpPr/>
      </xdr:nvCxnSpPr>
      <xdr:spPr>
        <a:xfrm>
          <a:off x="2336800" y="1056817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271</xdr:rowOff>
    </xdr:from>
    <xdr:ext cx="762000" cy="259045"/>
    <xdr:sp macro="" textlink="">
      <xdr:nvSpPr>
        <xdr:cNvPr id="140" name="テキスト ボックス 139"/>
        <xdr:cNvSpPr txBox="1"/>
      </xdr:nvSpPr>
      <xdr:spPr>
        <a:xfrm>
          <a:off x="2844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80772</xdr:rowOff>
    </xdr:from>
    <xdr:to>
      <xdr:col>3</xdr:col>
      <xdr:colOff>279400</xdr:colOff>
      <xdr:row>61</xdr:row>
      <xdr:rowOff>109728</xdr:rowOff>
    </xdr:to>
    <xdr:cxnSp macro="">
      <xdr:nvCxnSpPr>
        <xdr:cNvPr id="141" name="直線コネクタ 140"/>
        <xdr:cNvCxnSpPr/>
      </xdr:nvCxnSpPr>
      <xdr:spPr>
        <a:xfrm>
          <a:off x="1447800" y="105392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75201</xdr:rowOff>
    </xdr:from>
    <xdr:ext cx="762000" cy="259045"/>
    <xdr:sp macro="" textlink="">
      <xdr:nvSpPr>
        <xdr:cNvPr id="143" name="テキスト ボックス 142"/>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36593</xdr:rowOff>
    </xdr:from>
    <xdr:ext cx="762000" cy="259045"/>
    <xdr:sp macro="" textlink="">
      <xdr:nvSpPr>
        <xdr:cNvPr id="145" name="テキスト ボックス 144"/>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51" name="円/楕円 150"/>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53611</xdr:rowOff>
    </xdr:from>
    <xdr:ext cx="762000" cy="259045"/>
    <xdr:sp macro="" textlink="">
      <xdr:nvSpPr>
        <xdr:cNvPr id="152" name="財政構造の弾力性該当値テキスト"/>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3302</xdr:rowOff>
    </xdr:from>
    <xdr:to>
      <xdr:col>6</xdr:col>
      <xdr:colOff>50800</xdr:colOff>
      <xdr:row>62</xdr:row>
      <xdr:rowOff>104902</xdr:rowOff>
    </xdr:to>
    <xdr:sp macro="" textlink="">
      <xdr:nvSpPr>
        <xdr:cNvPr id="153" name="円/楕円 152"/>
        <xdr:cNvSpPr/>
      </xdr:nvSpPr>
      <xdr:spPr>
        <a:xfrm>
          <a:off x="4064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115079</xdr:rowOff>
    </xdr:from>
    <xdr:ext cx="736600" cy="259045"/>
    <xdr:sp macro="" textlink="">
      <xdr:nvSpPr>
        <xdr:cNvPr id="154" name="テキスト ボックス 153"/>
        <xdr:cNvSpPr txBox="1"/>
      </xdr:nvSpPr>
      <xdr:spPr>
        <a:xfrm>
          <a:off x="3733800" y="1040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5" name="円/楕円 154"/>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56" name="テキスト ボックス 155"/>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58928</xdr:rowOff>
    </xdr:from>
    <xdr:to>
      <xdr:col>3</xdr:col>
      <xdr:colOff>330200</xdr:colOff>
      <xdr:row>61</xdr:row>
      <xdr:rowOff>160528</xdr:rowOff>
    </xdr:to>
    <xdr:sp macro="" textlink="">
      <xdr:nvSpPr>
        <xdr:cNvPr id="157" name="円/楕円 156"/>
        <xdr:cNvSpPr/>
      </xdr:nvSpPr>
      <xdr:spPr>
        <a:xfrm>
          <a:off x="2286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58" name="テキスト ボックス 157"/>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29972</xdr:rowOff>
    </xdr:from>
    <xdr:to>
      <xdr:col>2</xdr:col>
      <xdr:colOff>127000</xdr:colOff>
      <xdr:row>61</xdr:row>
      <xdr:rowOff>131572</xdr:rowOff>
    </xdr:to>
    <xdr:sp macro="" textlink="">
      <xdr:nvSpPr>
        <xdr:cNvPr id="159" name="円/楕円 158"/>
        <xdr:cNvSpPr/>
      </xdr:nvSpPr>
      <xdr:spPr>
        <a:xfrm>
          <a:off x="1397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141749</xdr:rowOff>
    </xdr:from>
    <xdr:ext cx="762000" cy="259045"/>
    <xdr:sp macro="" textlink="">
      <xdr:nvSpPr>
        <xdr:cNvPr id="160" name="テキスト ボックス 159"/>
        <xdr:cNvSpPr txBox="1"/>
      </xdr:nvSpPr>
      <xdr:spPr>
        <a:xfrm>
          <a:off x="1066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[199,787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より３名職員が減となったことにより、職員給が減となるとともに、退職者数の減による退職手当組合特別負担金の減、共済組合負担金の減などにより人件費は全体的に減少している。物件費において、学校給食センターを新築したことによる消耗品・備品の増加、中学校を統合したことに伴うスクールバス運行に係る賃金や運行委託料の増加により物件費は増加した。また人口が年々減少しているため、人口１人当たり人件費・物件費は類似団体等と比較し高くなってい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116498</xdr:rowOff>
    </xdr:from>
    <xdr:to>
      <xdr:col>7</xdr:col>
      <xdr:colOff>152400</xdr:colOff>
      <xdr:row>83</xdr:row>
      <xdr:rowOff>132322</xdr:rowOff>
    </xdr:to>
    <xdr:cxnSp macro="">
      <xdr:nvCxnSpPr>
        <xdr:cNvPr id="193" name="直線コネクタ 192"/>
        <xdr:cNvCxnSpPr/>
      </xdr:nvCxnSpPr>
      <xdr:spPr>
        <a:xfrm>
          <a:off x="4114800" y="14346848"/>
          <a:ext cx="8382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94757</xdr:rowOff>
    </xdr:from>
    <xdr:to>
      <xdr:col>6</xdr:col>
      <xdr:colOff>0</xdr:colOff>
      <xdr:row>83</xdr:row>
      <xdr:rowOff>116498</xdr:rowOff>
    </xdr:to>
    <xdr:cxnSp macro="">
      <xdr:nvCxnSpPr>
        <xdr:cNvPr id="196" name="直線コネクタ 195"/>
        <xdr:cNvCxnSpPr/>
      </xdr:nvCxnSpPr>
      <xdr:spPr>
        <a:xfrm>
          <a:off x="3225800" y="14325107"/>
          <a:ext cx="889000" cy="2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74015</xdr:rowOff>
    </xdr:from>
    <xdr:ext cx="736600" cy="259045"/>
    <xdr:sp macro="" textlink="">
      <xdr:nvSpPr>
        <xdr:cNvPr id="198" name="テキスト ボックス 197"/>
        <xdr:cNvSpPr txBox="1"/>
      </xdr:nvSpPr>
      <xdr:spPr>
        <a:xfrm>
          <a:off x="3733800" y="1396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51409</xdr:rowOff>
    </xdr:from>
    <xdr:to>
      <xdr:col>4</xdr:col>
      <xdr:colOff>482600</xdr:colOff>
      <xdr:row>83</xdr:row>
      <xdr:rowOff>94757</xdr:rowOff>
    </xdr:to>
    <xdr:cxnSp macro="">
      <xdr:nvCxnSpPr>
        <xdr:cNvPr id="199" name="直線コネクタ 198"/>
        <xdr:cNvCxnSpPr/>
      </xdr:nvCxnSpPr>
      <xdr:spPr>
        <a:xfrm>
          <a:off x="2336800" y="14281759"/>
          <a:ext cx="889000" cy="4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0" name="フローチャート : 判断 199"/>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114597</xdr:rowOff>
    </xdr:from>
    <xdr:ext cx="762000" cy="259045"/>
    <xdr:sp macro="" textlink="">
      <xdr:nvSpPr>
        <xdr:cNvPr id="201" name="テキスト ボックス 200"/>
        <xdr:cNvSpPr txBox="1"/>
      </xdr:nvSpPr>
      <xdr:spPr>
        <a:xfrm>
          <a:off x="2844800" y="1400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33674</xdr:rowOff>
    </xdr:from>
    <xdr:to>
      <xdr:col>3</xdr:col>
      <xdr:colOff>279400</xdr:colOff>
      <xdr:row>83</xdr:row>
      <xdr:rowOff>51409</xdr:rowOff>
    </xdr:to>
    <xdr:cxnSp macro="">
      <xdr:nvCxnSpPr>
        <xdr:cNvPr id="202" name="直線コネクタ 201"/>
        <xdr:cNvCxnSpPr/>
      </xdr:nvCxnSpPr>
      <xdr:spPr>
        <a:xfrm>
          <a:off x="1447800" y="14264024"/>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3" name="フローチャート : 判断 202"/>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146584</xdr:rowOff>
    </xdr:from>
    <xdr:ext cx="762000" cy="259045"/>
    <xdr:sp macro="" textlink="">
      <xdr:nvSpPr>
        <xdr:cNvPr id="204" name="テキスト ボックス 203"/>
        <xdr:cNvSpPr txBox="1"/>
      </xdr:nvSpPr>
      <xdr:spPr>
        <a:xfrm>
          <a:off x="1955800" y="1386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5" name="フローチャート : 判断 204"/>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115949</xdr:rowOff>
    </xdr:from>
    <xdr:ext cx="762000" cy="259045"/>
    <xdr:sp macro="" textlink="">
      <xdr:nvSpPr>
        <xdr:cNvPr id="206" name="テキスト ボックス 205"/>
        <xdr:cNvSpPr txBox="1"/>
      </xdr:nvSpPr>
      <xdr:spPr>
        <a:xfrm>
          <a:off x="1066800" y="1383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81522</xdr:rowOff>
    </xdr:from>
    <xdr:to>
      <xdr:col>7</xdr:col>
      <xdr:colOff>203200</xdr:colOff>
      <xdr:row>84</xdr:row>
      <xdr:rowOff>11672</xdr:rowOff>
    </xdr:to>
    <xdr:sp macro="" textlink="">
      <xdr:nvSpPr>
        <xdr:cNvPr id="212" name="円/楕円 211"/>
        <xdr:cNvSpPr/>
      </xdr:nvSpPr>
      <xdr:spPr>
        <a:xfrm>
          <a:off x="4902200" y="143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53599</xdr:rowOff>
    </xdr:from>
    <xdr:ext cx="762000" cy="259045"/>
    <xdr:sp macro="" textlink="">
      <xdr:nvSpPr>
        <xdr:cNvPr id="213" name="人件費・物件費等の状況該当値テキスト"/>
        <xdr:cNvSpPr txBox="1"/>
      </xdr:nvSpPr>
      <xdr:spPr>
        <a:xfrm>
          <a:off x="5041900" y="1428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199,787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65698</xdr:rowOff>
    </xdr:from>
    <xdr:to>
      <xdr:col>6</xdr:col>
      <xdr:colOff>50800</xdr:colOff>
      <xdr:row>83</xdr:row>
      <xdr:rowOff>167298</xdr:rowOff>
    </xdr:to>
    <xdr:sp macro="" textlink="">
      <xdr:nvSpPr>
        <xdr:cNvPr id="214" name="円/楕円 213"/>
        <xdr:cNvSpPr/>
      </xdr:nvSpPr>
      <xdr:spPr>
        <a:xfrm>
          <a:off x="4064000" y="1429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152075</xdr:rowOff>
    </xdr:from>
    <xdr:ext cx="736600" cy="259045"/>
    <xdr:sp macro="" textlink="">
      <xdr:nvSpPr>
        <xdr:cNvPr id="215" name="テキスト ボックス 214"/>
        <xdr:cNvSpPr txBox="1"/>
      </xdr:nvSpPr>
      <xdr:spPr>
        <a:xfrm>
          <a:off x="3733800" y="14382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196,508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43957</xdr:rowOff>
    </xdr:from>
    <xdr:to>
      <xdr:col>4</xdr:col>
      <xdr:colOff>533400</xdr:colOff>
      <xdr:row>83</xdr:row>
      <xdr:rowOff>145557</xdr:rowOff>
    </xdr:to>
    <xdr:sp macro="" textlink="">
      <xdr:nvSpPr>
        <xdr:cNvPr id="216" name="円/楕円 215"/>
        <xdr:cNvSpPr/>
      </xdr:nvSpPr>
      <xdr:spPr>
        <a:xfrm>
          <a:off x="3175000" y="142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130334</xdr:rowOff>
    </xdr:from>
    <xdr:ext cx="762000" cy="259045"/>
    <xdr:sp macro="" textlink="">
      <xdr:nvSpPr>
        <xdr:cNvPr id="217" name="テキスト ボックス 216"/>
        <xdr:cNvSpPr txBox="1"/>
      </xdr:nvSpPr>
      <xdr:spPr>
        <a:xfrm>
          <a:off x="2844800" y="1436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192,003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609</xdr:rowOff>
    </xdr:from>
    <xdr:to>
      <xdr:col>3</xdr:col>
      <xdr:colOff>330200</xdr:colOff>
      <xdr:row>83</xdr:row>
      <xdr:rowOff>102209</xdr:rowOff>
    </xdr:to>
    <xdr:sp macro="" textlink="">
      <xdr:nvSpPr>
        <xdr:cNvPr id="218" name="円/楕円 217"/>
        <xdr:cNvSpPr/>
      </xdr:nvSpPr>
      <xdr:spPr>
        <a:xfrm>
          <a:off x="2286000" y="1423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86986</xdr:rowOff>
    </xdr:from>
    <xdr:ext cx="762000" cy="259045"/>
    <xdr:sp macro="" textlink="">
      <xdr:nvSpPr>
        <xdr:cNvPr id="219" name="テキスト ボックス 218"/>
        <xdr:cNvSpPr txBox="1"/>
      </xdr:nvSpPr>
      <xdr:spPr>
        <a:xfrm>
          <a:off x="1955800" y="1431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183,021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154324</xdr:rowOff>
    </xdr:from>
    <xdr:to>
      <xdr:col>2</xdr:col>
      <xdr:colOff>127000</xdr:colOff>
      <xdr:row>83</xdr:row>
      <xdr:rowOff>84474</xdr:rowOff>
    </xdr:to>
    <xdr:sp macro="" textlink="">
      <xdr:nvSpPr>
        <xdr:cNvPr id="220" name="円/楕円 219"/>
        <xdr:cNvSpPr/>
      </xdr:nvSpPr>
      <xdr:spPr>
        <a:xfrm>
          <a:off x="1397000" y="142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69251</xdr:rowOff>
    </xdr:from>
    <xdr:ext cx="762000" cy="259045"/>
    <xdr:sp macro="" textlink="">
      <xdr:nvSpPr>
        <xdr:cNvPr id="221" name="テキスト ボックス 220"/>
        <xdr:cNvSpPr txBox="1"/>
      </xdr:nvSpPr>
      <xdr:spPr>
        <a:xfrm>
          <a:off x="1066800" y="1429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平成２７年度より１．５ポイント増えたものの、類似団体平均よりは低くく、全国平均よりも低く推移している。</a:t>
          </a:r>
          <a:endParaRPr kumimoji="1" lang="en-US" altLang="ja-JP" sz="1300">
            <a:latin typeface="ＭＳ Ｐゴシック"/>
          </a:endParaRPr>
        </a:p>
        <a:p>
          <a:r>
            <a:rPr kumimoji="1" lang="ja-JP" altLang="en-US" sz="1300">
              <a:latin typeface="ＭＳ Ｐゴシック"/>
            </a:rPr>
            <a:t>　今後も地域の実情に合わせた給与水準の維持に努める。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51102</xdr:rowOff>
    </xdr:from>
    <xdr:to>
      <xdr:col>24</xdr:col>
      <xdr:colOff>558800</xdr:colOff>
      <xdr:row>82</xdr:row>
      <xdr:rowOff>52009</xdr:rowOff>
    </xdr:to>
    <xdr:cxnSp macro="">
      <xdr:nvCxnSpPr>
        <xdr:cNvPr id="257" name="直線コネクタ 256"/>
        <xdr:cNvCxnSpPr/>
      </xdr:nvCxnSpPr>
      <xdr:spPr>
        <a:xfrm>
          <a:off x="16179800" y="13938552"/>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169532</xdr:rowOff>
    </xdr:from>
    <xdr:ext cx="762000" cy="259045"/>
    <xdr:sp macro="" textlink="">
      <xdr:nvSpPr>
        <xdr:cNvPr id="258" name="給与水準   （国との比較）平均値テキスト"/>
        <xdr:cNvSpPr txBox="1"/>
      </xdr:nvSpPr>
      <xdr:spPr>
        <a:xfrm>
          <a:off x="17106900" y="1439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28121</xdr:rowOff>
    </xdr:from>
    <xdr:to>
      <xdr:col>23</xdr:col>
      <xdr:colOff>406400</xdr:colOff>
      <xdr:row>81</xdr:row>
      <xdr:rowOff>51102</xdr:rowOff>
    </xdr:to>
    <xdr:cxnSp macro="">
      <xdr:nvCxnSpPr>
        <xdr:cNvPr id="260" name="直線コネクタ 259"/>
        <xdr:cNvCxnSpPr/>
      </xdr:nvCxnSpPr>
      <xdr:spPr>
        <a:xfrm>
          <a:off x="15290800" y="139155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28121</xdr:rowOff>
    </xdr:from>
    <xdr:to>
      <xdr:col>22</xdr:col>
      <xdr:colOff>203200</xdr:colOff>
      <xdr:row>81</xdr:row>
      <xdr:rowOff>51102</xdr:rowOff>
    </xdr:to>
    <xdr:cxnSp macro="">
      <xdr:nvCxnSpPr>
        <xdr:cNvPr id="263" name="直線コネクタ 262"/>
        <xdr:cNvCxnSpPr/>
      </xdr:nvCxnSpPr>
      <xdr:spPr>
        <a:xfrm flipV="1">
          <a:off x="14401800" y="139155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151493</xdr:rowOff>
    </xdr:from>
    <xdr:to>
      <xdr:col>22</xdr:col>
      <xdr:colOff>254000</xdr:colOff>
      <xdr:row>84</xdr:row>
      <xdr:rowOff>81643</xdr:rowOff>
    </xdr:to>
    <xdr:sp macro="" textlink="">
      <xdr:nvSpPr>
        <xdr:cNvPr id="264" name="フローチャート : 判断 263"/>
        <xdr:cNvSpPr/>
      </xdr:nvSpPr>
      <xdr:spPr>
        <a:xfrm>
          <a:off x="15240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65" name="テキスト ボックス 264"/>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51102</xdr:rowOff>
    </xdr:from>
    <xdr:to>
      <xdr:col>21</xdr:col>
      <xdr:colOff>0</xdr:colOff>
      <xdr:row>86</xdr:row>
      <xdr:rowOff>170543</xdr:rowOff>
    </xdr:to>
    <xdr:cxnSp macro="">
      <xdr:nvCxnSpPr>
        <xdr:cNvPr id="266" name="直線コネクタ 265"/>
        <xdr:cNvCxnSpPr/>
      </xdr:nvCxnSpPr>
      <xdr:spPr>
        <a:xfrm flipV="1">
          <a:off x="13512800" y="13938552"/>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151493</xdr:rowOff>
    </xdr:from>
    <xdr:to>
      <xdr:col>21</xdr:col>
      <xdr:colOff>50800</xdr:colOff>
      <xdr:row>84</xdr:row>
      <xdr:rowOff>81643</xdr:rowOff>
    </xdr:to>
    <xdr:sp macro="" textlink="">
      <xdr:nvSpPr>
        <xdr:cNvPr id="267" name="フローチャート : 判断 266"/>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68" name="テキスト ボックス 267"/>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9" name="フローチャート : 判断 268"/>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70" name="テキスト ボックス 269"/>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1209</xdr:rowOff>
    </xdr:from>
    <xdr:to>
      <xdr:col>24</xdr:col>
      <xdr:colOff>609600</xdr:colOff>
      <xdr:row>82</xdr:row>
      <xdr:rowOff>102809</xdr:rowOff>
    </xdr:to>
    <xdr:sp macro="" textlink="">
      <xdr:nvSpPr>
        <xdr:cNvPr id="276" name="円/楕円 275"/>
        <xdr:cNvSpPr/>
      </xdr:nvSpPr>
      <xdr:spPr>
        <a:xfrm>
          <a:off x="169672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17736</xdr:rowOff>
    </xdr:from>
    <xdr:ext cx="762000" cy="259045"/>
    <xdr:sp macro="" textlink="">
      <xdr:nvSpPr>
        <xdr:cNvPr id="277" name="給与水準   （国との比較）該当値テキスト"/>
        <xdr:cNvSpPr txBox="1"/>
      </xdr:nvSpPr>
      <xdr:spPr>
        <a:xfrm>
          <a:off x="171069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302</xdr:rowOff>
    </xdr:from>
    <xdr:to>
      <xdr:col>23</xdr:col>
      <xdr:colOff>457200</xdr:colOff>
      <xdr:row>81</xdr:row>
      <xdr:rowOff>101902</xdr:rowOff>
    </xdr:to>
    <xdr:sp macro="" textlink="">
      <xdr:nvSpPr>
        <xdr:cNvPr id="278" name="円/楕円 277"/>
        <xdr:cNvSpPr/>
      </xdr:nvSpPr>
      <xdr:spPr>
        <a:xfrm>
          <a:off x="16129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112079</xdr:rowOff>
    </xdr:from>
    <xdr:ext cx="736600" cy="259045"/>
    <xdr:sp macro="" textlink="">
      <xdr:nvSpPr>
        <xdr:cNvPr id="279" name="テキスト ボックス 278"/>
        <xdr:cNvSpPr txBox="1"/>
      </xdr:nvSpPr>
      <xdr:spPr>
        <a:xfrm>
          <a:off x="15798800" y="1365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148771</xdr:rowOff>
    </xdr:from>
    <xdr:to>
      <xdr:col>22</xdr:col>
      <xdr:colOff>254000</xdr:colOff>
      <xdr:row>81</xdr:row>
      <xdr:rowOff>78921</xdr:rowOff>
    </xdr:to>
    <xdr:sp macro="" textlink="">
      <xdr:nvSpPr>
        <xdr:cNvPr id="280" name="円/楕円 279"/>
        <xdr:cNvSpPr/>
      </xdr:nvSpPr>
      <xdr:spPr>
        <a:xfrm>
          <a:off x="15240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89098</xdr:rowOff>
    </xdr:from>
    <xdr:ext cx="762000" cy="259045"/>
    <xdr:sp macro="" textlink="">
      <xdr:nvSpPr>
        <xdr:cNvPr id="281" name="テキスト ボックス 280"/>
        <xdr:cNvSpPr txBox="1"/>
      </xdr:nvSpPr>
      <xdr:spPr>
        <a:xfrm>
          <a:off x="1490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302</xdr:rowOff>
    </xdr:from>
    <xdr:to>
      <xdr:col>21</xdr:col>
      <xdr:colOff>50800</xdr:colOff>
      <xdr:row>81</xdr:row>
      <xdr:rowOff>101902</xdr:rowOff>
    </xdr:to>
    <xdr:sp macro="" textlink="">
      <xdr:nvSpPr>
        <xdr:cNvPr id="282" name="円/楕円 281"/>
        <xdr:cNvSpPr/>
      </xdr:nvSpPr>
      <xdr:spPr>
        <a:xfrm>
          <a:off x="14351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112079</xdr:rowOff>
    </xdr:from>
    <xdr:ext cx="762000" cy="259045"/>
    <xdr:sp macro="" textlink="">
      <xdr:nvSpPr>
        <xdr:cNvPr id="283" name="テキスト ボックス 282"/>
        <xdr:cNvSpPr txBox="1"/>
      </xdr:nvSpPr>
      <xdr:spPr>
        <a:xfrm>
          <a:off x="14020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119743</xdr:rowOff>
    </xdr:from>
    <xdr:to>
      <xdr:col>19</xdr:col>
      <xdr:colOff>533400</xdr:colOff>
      <xdr:row>87</xdr:row>
      <xdr:rowOff>49893</xdr:rowOff>
    </xdr:to>
    <xdr:sp macro="" textlink="">
      <xdr:nvSpPr>
        <xdr:cNvPr id="284" name="円/楕円 283"/>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60070</xdr:rowOff>
    </xdr:from>
    <xdr:ext cx="762000" cy="259045"/>
    <xdr:sp macro="" textlink="">
      <xdr:nvSpPr>
        <xdr:cNvPr id="285" name="テキスト ボックス 284"/>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平成２５年度に策定した職員適正化計画に基づき定員の適正化に努めている。</a:t>
          </a:r>
          <a:endParaRPr kumimoji="1" lang="en-US" altLang="ja-JP" sz="1300">
            <a:latin typeface="ＭＳ Ｐゴシック"/>
          </a:endParaRPr>
        </a:p>
        <a:p>
          <a:r>
            <a:rPr kumimoji="1" lang="ja-JP" altLang="en-US" sz="1300">
              <a:latin typeface="ＭＳ Ｐゴシック"/>
            </a:rPr>
            <a:t>　町面積が広く、今の事務事業を継続するにはある程度の職員数の確保は必要であり、大幅な削減は難しいと考える。年々人口も減少していくため、数値においては増加していくと考えられる。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110532</xdr:rowOff>
    </xdr:from>
    <xdr:to>
      <xdr:col>24</xdr:col>
      <xdr:colOff>558800</xdr:colOff>
      <xdr:row>61</xdr:row>
      <xdr:rowOff>143510</xdr:rowOff>
    </xdr:to>
    <xdr:cxnSp macro="">
      <xdr:nvCxnSpPr>
        <xdr:cNvPr id="320" name="直線コネクタ 319"/>
        <xdr:cNvCxnSpPr/>
      </xdr:nvCxnSpPr>
      <xdr:spPr>
        <a:xfrm>
          <a:off x="16179800" y="10568982"/>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21"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104902</xdr:rowOff>
    </xdr:from>
    <xdr:to>
      <xdr:col>23</xdr:col>
      <xdr:colOff>406400</xdr:colOff>
      <xdr:row>61</xdr:row>
      <xdr:rowOff>110532</xdr:rowOff>
    </xdr:to>
    <xdr:cxnSp macro="">
      <xdr:nvCxnSpPr>
        <xdr:cNvPr id="323" name="直線コネクタ 322"/>
        <xdr:cNvCxnSpPr/>
      </xdr:nvCxnSpPr>
      <xdr:spPr>
        <a:xfrm>
          <a:off x="15290800" y="10563352"/>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5" name="テキスト ボックス 324"/>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104902</xdr:rowOff>
    </xdr:from>
    <xdr:to>
      <xdr:col>22</xdr:col>
      <xdr:colOff>203200</xdr:colOff>
      <xdr:row>61</xdr:row>
      <xdr:rowOff>111337</xdr:rowOff>
    </xdr:to>
    <xdr:cxnSp macro="">
      <xdr:nvCxnSpPr>
        <xdr:cNvPr id="326" name="直線コネクタ 325"/>
        <xdr:cNvCxnSpPr/>
      </xdr:nvCxnSpPr>
      <xdr:spPr>
        <a:xfrm flipV="1">
          <a:off x="14401800" y="10563352"/>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7" name="フローチャート : 判断 326"/>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9838</xdr:rowOff>
    </xdr:from>
    <xdr:ext cx="762000" cy="259045"/>
    <xdr:sp macro="" textlink="">
      <xdr:nvSpPr>
        <xdr:cNvPr id="328" name="テキスト ボックス 327"/>
        <xdr:cNvSpPr txBox="1"/>
      </xdr:nvSpPr>
      <xdr:spPr>
        <a:xfrm>
          <a:off x="14909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77555</xdr:rowOff>
    </xdr:from>
    <xdr:to>
      <xdr:col>21</xdr:col>
      <xdr:colOff>0</xdr:colOff>
      <xdr:row>61</xdr:row>
      <xdr:rowOff>111337</xdr:rowOff>
    </xdr:to>
    <xdr:cxnSp macro="">
      <xdr:nvCxnSpPr>
        <xdr:cNvPr id="329" name="直線コネクタ 328"/>
        <xdr:cNvCxnSpPr/>
      </xdr:nvCxnSpPr>
      <xdr:spPr>
        <a:xfrm>
          <a:off x="13512800" y="1053600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30" name="フローチャート : 判断 329"/>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130615</xdr:rowOff>
    </xdr:from>
    <xdr:ext cx="762000" cy="259045"/>
    <xdr:sp macro="" textlink="">
      <xdr:nvSpPr>
        <xdr:cNvPr id="331" name="テキスト ボックス 330"/>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2" name="フローチャート : 判断 331"/>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110507</xdr:rowOff>
    </xdr:from>
    <xdr:ext cx="762000" cy="259045"/>
    <xdr:sp macro="" textlink="">
      <xdr:nvSpPr>
        <xdr:cNvPr id="333" name="テキスト ボックス 332"/>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92710</xdr:rowOff>
    </xdr:from>
    <xdr:to>
      <xdr:col>24</xdr:col>
      <xdr:colOff>609600</xdr:colOff>
      <xdr:row>62</xdr:row>
      <xdr:rowOff>22860</xdr:rowOff>
    </xdr:to>
    <xdr:sp macro="" textlink="">
      <xdr:nvSpPr>
        <xdr:cNvPr id="339" name="円/楕円 338"/>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64787</xdr:rowOff>
    </xdr:from>
    <xdr:ext cx="762000" cy="259045"/>
    <xdr:sp macro="" textlink="">
      <xdr:nvSpPr>
        <xdr:cNvPr id="340" name="定員管理の状況該当値テキスト"/>
        <xdr:cNvSpPr txBox="1"/>
      </xdr:nvSpPr>
      <xdr:spPr>
        <a:xfrm>
          <a:off x="17106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59732</xdr:rowOff>
    </xdr:from>
    <xdr:to>
      <xdr:col>23</xdr:col>
      <xdr:colOff>457200</xdr:colOff>
      <xdr:row>61</xdr:row>
      <xdr:rowOff>161332</xdr:rowOff>
    </xdr:to>
    <xdr:sp macro="" textlink="">
      <xdr:nvSpPr>
        <xdr:cNvPr id="341" name="円/楕円 340"/>
        <xdr:cNvSpPr/>
      </xdr:nvSpPr>
      <xdr:spPr>
        <a:xfrm>
          <a:off x="16129000" y="105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146109</xdr:rowOff>
    </xdr:from>
    <xdr:ext cx="736600" cy="259045"/>
    <xdr:sp macro="" textlink="">
      <xdr:nvSpPr>
        <xdr:cNvPr id="342" name="テキスト ボックス 341"/>
        <xdr:cNvSpPr txBox="1"/>
      </xdr:nvSpPr>
      <xdr:spPr>
        <a:xfrm>
          <a:off x="15798800" y="10604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54102</xdr:rowOff>
    </xdr:from>
    <xdr:to>
      <xdr:col>22</xdr:col>
      <xdr:colOff>254000</xdr:colOff>
      <xdr:row>61</xdr:row>
      <xdr:rowOff>155702</xdr:rowOff>
    </xdr:to>
    <xdr:sp macro="" textlink="">
      <xdr:nvSpPr>
        <xdr:cNvPr id="343" name="円/楕円 342"/>
        <xdr:cNvSpPr/>
      </xdr:nvSpPr>
      <xdr:spPr>
        <a:xfrm>
          <a:off x="15240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44" name="テキスト ボックス 343"/>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60537</xdr:rowOff>
    </xdr:from>
    <xdr:to>
      <xdr:col>21</xdr:col>
      <xdr:colOff>50800</xdr:colOff>
      <xdr:row>61</xdr:row>
      <xdr:rowOff>162137</xdr:rowOff>
    </xdr:to>
    <xdr:sp macro="" textlink="">
      <xdr:nvSpPr>
        <xdr:cNvPr id="345" name="円/楕円 344"/>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146914</xdr:rowOff>
    </xdr:from>
    <xdr:ext cx="762000" cy="259045"/>
    <xdr:sp macro="" textlink="">
      <xdr:nvSpPr>
        <xdr:cNvPr id="346" name="テキスト ボックス 345"/>
        <xdr:cNvSpPr txBox="1"/>
      </xdr:nvSpPr>
      <xdr:spPr>
        <a:xfrm>
          <a:off x="14020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26755</xdr:rowOff>
    </xdr:from>
    <xdr:to>
      <xdr:col>19</xdr:col>
      <xdr:colOff>533400</xdr:colOff>
      <xdr:row>61</xdr:row>
      <xdr:rowOff>128355</xdr:rowOff>
    </xdr:to>
    <xdr:sp macro="" textlink="">
      <xdr:nvSpPr>
        <xdr:cNvPr id="347" name="円/楕円 346"/>
        <xdr:cNvSpPr/>
      </xdr:nvSpPr>
      <xdr:spPr>
        <a:xfrm>
          <a:off x="13462000" y="104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113132</xdr:rowOff>
    </xdr:from>
    <xdr:ext cx="762000" cy="259045"/>
    <xdr:sp macro="" textlink="">
      <xdr:nvSpPr>
        <xdr:cNvPr id="348" name="テキスト ボックス 347"/>
        <xdr:cNvSpPr txBox="1"/>
      </xdr:nvSpPr>
      <xdr:spPr>
        <a:xfrm>
          <a:off x="13131800" y="1057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起債額は増加してきているが、交付税算入率の高い合併特例債を活用しているので、比率は年々改善してきており、平成２７年度より類似団体平均を上回っている。</a:t>
          </a:r>
          <a:endParaRPr kumimoji="1" lang="en-US" altLang="ja-JP" sz="1300">
            <a:latin typeface="ＭＳ Ｐゴシック"/>
          </a:endParaRPr>
        </a:p>
        <a:p>
          <a:r>
            <a:rPr kumimoji="1" lang="ja-JP" altLang="en-US" sz="1300">
              <a:latin typeface="ＭＳ Ｐゴシック"/>
            </a:rPr>
            <a:t>　今後の起債についても、合併特例債の活用をするとともに、平成２９年度より町全域が過疎地域に指定されたため、過疎対策事業債の起債についても活用を検討していく。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8" name="直線コネクタ 377"/>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1"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2" name="直線コネクタ 381"/>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6350</xdr:rowOff>
    </xdr:from>
    <xdr:to>
      <xdr:col>24</xdr:col>
      <xdr:colOff>558800</xdr:colOff>
      <xdr:row>40</xdr:row>
      <xdr:rowOff>127000</xdr:rowOff>
    </xdr:to>
    <xdr:cxnSp macro="">
      <xdr:nvCxnSpPr>
        <xdr:cNvPr id="383" name="直線コネクタ 382"/>
        <xdr:cNvCxnSpPr/>
      </xdr:nvCxnSpPr>
      <xdr:spPr>
        <a:xfrm flipV="1">
          <a:off x="16179800" y="68643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4"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5" name="フローチャート : 判断 384"/>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103011</xdr:rowOff>
    </xdr:to>
    <xdr:cxnSp macro="">
      <xdr:nvCxnSpPr>
        <xdr:cNvPr id="386" name="直線コネクタ 385"/>
        <xdr:cNvCxnSpPr/>
      </xdr:nvCxnSpPr>
      <xdr:spPr>
        <a:xfrm flipV="1">
          <a:off x="15290800" y="69850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7" name="フローチャート : 判断 386"/>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8" name="テキスト ボックス 387"/>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103011</xdr:rowOff>
    </xdr:from>
    <xdr:to>
      <xdr:col>22</xdr:col>
      <xdr:colOff>203200</xdr:colOff>
      <xdr:row>42</xdr:row>
      <xdr:rowOff>119239</xdr:rowOff>
    </xdr:to>
    <xdr:cxnSp macro="">
      <xdr:nvCxnSpPr>
        <xdr:cNvPr id="389" name="直線コネクタ 388"/>
        <xdr:cNvCxnSpPr/>
      </xdr:nvCxnSpPr>
      <xdr:spPr>
        <a:xfrm flipV="1">
          <a:off x="14401800" y="713246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9172</xdr:rowOff>
    </xdr:from>
    <xdr:to>
      <xdr:col>22</xdr:col>
      <xdr:colOff>254000</xdr:colOff>
      <xdr:row>40</xdr:row>
      <xdr:rowOff>110772</xdr:rowOff>
    </xdr:to>
    <xdr:sp macro="" textlink="">
      <xdr:nvSpPr>
        <xdr:cNvPr id="390" name="フローチャート : 判断 389"/>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120949</xdr:rowOff>
    </xdr:from>
    <xdr:ext cx="762000" cy="259045"/>
    <xdr:sp macro="" textlink="">
      <xdr:nvSpPr>
        <xdr:cNvPr id="391" name="テキスト ボックス 390"/>
        <xdr:cNvSpPr txBox="1"/>
      </xdr:nvSpPr>
      <xdr:spPr>
        <a:xfrm>
          <a:off x="14909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119239</xdr:rowOff>
    </xdr:from>
    <xdr:to>
      <xdr:col>21</xdr:col>
      <xdr:colOff>0</xdr:colOff>
      <xdr:row>43</xdr:row>
      <xdr:rowOff>68439</xdr:rowOff>
    </xdr:to>
    <xdr:cxnSp macro="">
      <xdr:nvCxnSpPr>
        <xdr:cNvPr id="392" name="直線コネクタ 391"/>
        <xdr:cNvCxnSpPr/>
      </xdr:nvCxnSpPr>
      <xdr:spPr>
        <a:xfrm flipV="1">
          <a:off x="13512800" y="73201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4" name="テキスト ボックス 393"/>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395" name="フローチャート : 判断 394"/>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32755</xdr:rowOff>
    </xdr:from>
    <xdr:ext cx="762000" cy="259045"/>
    <xdr:sp macro="" textlink="">
      <xdr:nvSpPr>
        <xdr:cNvPr id="396" name="テキスト ボックス 395"/>
        <xdr:cNvSpPr txBox="1"/>
      </xdr:nvSpPr>
      <xdr:spPr>
        <a:xfrm>
          <a:off x="13131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402" name="円/楕円 401"/>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143527</xdr:rowOff>
    </xdr:from>
    <xdr:ext cx="762000" cy="259045"/>
    <xdr:sp macro="" textlink="">
      <xdr:nvSpPr>
        <xdr:cNvPr id="403"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404" name="円/楕円 403"/>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405" name="テキスト ボックス 404"/>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52211</xdr:rowOff>
    </xdr:from>
    <xdr:to>
      <xdr:col>22</xdr:col>
      <xdr:colOff>254000</xdr:colOff>
      <xdr:row>41</xdr:row>
      <xdr:rowOff>153811</xdr:rowOff>
    </xdr:to>
    <xdr:sp macro="" textlink="">
      <xdr:nvSpPr>
        <xdr:cNvPr id="406" name="円/楕円 405"/>
        <xdr:cNvSpPr/>
      </xdr:nvSpPr>
      <xdr:spPr>
        <a:xfrm>
          <a:off x="15240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138588</xdr:rowOff>
    </xdr:from>
    <xdr:ext cx="762000" cy="259045"/>
    <xdr:sp macro="" textlink="">
      <xdr:nvSpPr>
        <xdr:cNvPr id="407" name="テキスト ボックス 406"/>
        <xdr:cNvSpPr txBox="1"/>
      </xdr:nvSpPr>
      <xdr:spPr>
        <a:xfrm>
          <a:off x="14909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68439</xdr:rowOff>
    </xdr:from>
    <xdr:to>
      <xdr:col>21</xdr:col>
      <xdr:colOff>50800</xdr:colOff>
      <xdr:row>42</xdr:row>
      <xdr:rowOff>170039</xdr:rowOff>
    </xdr:to>
    <xdr:sp macro="" textlink="">
      <xdr:nvSpPr>
        <xdr:cNvPr id="408" name="円/楕円 407"/>
        <xdr:cNvSpPr/>
      </xdr:nvSpPr>
      <xdr:spPr>
        <a:xfrm>
          <a:off x="14351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154816</xdr:rowOff>
    </xdr:from>
    <xdr:ext cx="762000" cy="259045"/>
    <xdr:sp macro="" textlink="">
      <xdr:nvSpPr>
        <xdr:cNvPr id="409" name="テキスト ボックス 408"/>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17639</xdr:rowOff>
    </xdr:from>
    <xdr:to>
      <xdr:col>19</xdr:col>
      <xdr:colOff>533400</xdr:colOff>
      <xdr:row>43</xdr:row>
      <xdr:rowOff>119239</xdr:rowOff>
    </xdr:to>
    <xdr:sp macro="" textlink="">
      <xdr:nvSpPr>
        <xdr:cNvPr id="410" name="円/楕円 409"/>
        <xdr:cNvSpPr/>
      </xdr:nvSpPr>
      <xdr:spPr>
        <a:xfrm>
          <a:off x="13462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104016</xdr:rowOff>
    </xdr:from>
    <xdr:ext cx="762000" cy="259045"/>
    <xdr:sp macro="" textlink="">
      <xdr:nvSpPr>
        <xdr:cNvPr id="411" name="テキスト ボックス 410"/>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と比較すると０．２ポイント悪化した。平成２５年度から平成２８年度までに教育施設の整備により起債額が増加したが、交付税に算入される合併特例債を活用したため、大幅な比率の増加にはならないと考えている。</a:t>
          </a:r>
          <a:endParaRPr kumimoji="1" lang="en-US" altLang="ja-JP" sz="1300">
            <a:latin typeface="ＭＳ Ｐゴシック"/>
          </a:endParaRPr>
        </a:p>
        <a:p>
          <a:r>
            <a:rPr kumimoji="1" lang="ja-JP" altLang="en-US" sz="1300">
              <a:latin typeface="ＭＳ Ｐゴシック"/>
            </a:rPr>
            <a:t>　今後も、インフラの長寿命化や公共施設等総合管理計画に基づく事業や、役場新庁舎の建設等が予定されており、起債額は増えると予想されるが、合併特例債と過疎対策事業債などの交付税算入率の高い起債を選択し、適正な財政運営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56303</xdr:rowOff>
    </xdr:from>
    <xdr:to>
      <xdr:col>24</xdr:col>
      <xdr:colOff>558800</xdr:colOff>
      <xdr:row>15</xdr:row>
      <xdr:rowOff>58601</xdr:rowOff>
    </xdr:to>
    <xdr:cxnSp macro="">
      <xdr:nvCxnSpPr>
        <xdr:cNvPr id="447" name="直線コネクタ 446"/>
        <xdr:cNvCxnSpPr/>
      </xdr:nvCxnSpPr>
      <xdr:spPr>
        <a:xfrm>
          <a:off x="16179800" y="2628053"/>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8"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9" name="フローチャート : 判断 448"/>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56303</xdr:rowOff>
    </xdr:from>
    <xdr:to>
      <xdr:col>23</xdr:col>
      <xdr:colOff>406400</xdr:colOff>
      <xdr:row>15</xdr:row>
      <xdr:rowOff>135588</xdr:rowOff>
    </xdr:to>
    <xdr:cxnSp macro="">
      <xdr:nvCxnSpPr>
        <xdr:cNvPr id="450" name="直線コネクタ 449"/>
        <xdr:cNvCxnSpPr/>
      </xdr:nvCxnSpPr>
      <xdr:spPr>
        <a:xfrm flipV="1">
          <a:off x="15290800" y="2628053"/>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51" name="フローチャート : 判断 450"/>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2" name="テキスト ボックス 451"/>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119501</xdr:rowOff>
    </xdr:from>
    <xdr:to>
      <xdr:col>22</xdr:col>
      <xdr:colOff>203200</xdr:colOff>
      <xdr:row>15</xdr:row>
      <xdr:rowOff>135588</xdr:rowOff>
    </xdr:to>
    <xdr:cxnSp macro="">
      <xdr:nvCxnSpPr>
        <xdr:cNvPr id="453" name="直線コネクタ 452"/>
        <xdr:cNvCxnSpPr/>
      </xdr:nvCxnSpPr>
      <xdr:spPr>
        <a:xfrm>
          <a:off x="14401800" y="269125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4" name="フローチャート : 判断 45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5" name="テキスト ボックス 45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119501</xdr:rowOff>
    </xdr:from>
    <xdr:to>
      <xdr:col>21</xdr:col>
      <xdr:colOff>0</xdr:colOff>
      <xdr:row>16</xdr:row>
      <xdr:rowOff>41124</xdr:rowOff>
    </xdr:to>
    <xdr:cxnSp macro="">
      <xdr:nvCxnSpPr>
        <xdr:cNvPr id="456" name="直線コネクタ 455"/>
        <xdr:cNvCxnSpPr/>
      </xdr:nvCxnSpPr>
      <xdr:spPr>
        <a:xfrm flipV="1">
          <a:off x="13512800" y="2691251"/>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141333</xdr:rowOff>
    </xdr:from>
    <xdr:to>
      <xdr:col>21</xdr:col>
      <xdr:colOff>50800</xdr:colOff>
      <xdr:row>15</xdr:row>
      <xdr:rowOff>71483</xdr:rowOff>
    </xdr:to>
    <xdr:sp macro="" textlink="">
      <xdr:nvSpPr>
        <xdr:cNvPr id="457" name="フローチャート : 判断 456"/>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81660</xdr:rowOff>
    </xdr:from>
    <xdr:ext cx="762000" cy="259045"/>
    <xdr:sp macro="" textlink="">
      <xdr:nvSpPr>
        <xdr:cNvPr id="458" name="テキスト ボックス 457"/>
        <xdr:cNvSpPr txBox="1"/>
      </xdr:nvSpPr>
      <xdr:spPr>
        <a:xfrm>
          <a:off x="14020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9" name="フローチャート : 判断 458"/>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25115</xdr:rowOff>
    </xdr:from>
    <xdr:ext cx="762000" cy="259045"/>
    <xdr:sp macro="" textlink="">
      <xdr:nvSpPr>
        <xdr:cNvPr id="460" name="テキスト ボックス 459"/>
        <xdr:cNvSpPr txBox="1"/>
      </xdr:nvSpPr>
      <xdr:spPr>
        <a:xfrm>
          <a:off x="13131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7801</xdr:rowOff>
    </xdr:from>
    <xdr:to>
      <xdr:col>24</xdr:col>
      <xdr:colOff>609600</xdr:colOff>
      <xdr:row>15</xdr:row>
      <xdr:rowOff>109401</xdr:rowOff>
    </xdr:to>
    <xdr:sp macro="" textlink="">
      <xdr:nvSpPr>
        <xdr:cNvPr id="466" name="円/楕円 465"/>
        <xdr:cNvSpPr/>
      </xdr:nvSpPr>
      <xdr:spPr>
        <a:xfrm>
          <a:off x="16967200" y="25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24328</xdr:rowOff>
    </xdr:from>
    <xdr:ext cx="762000" cy="259045"/>
    <xdr:sp macro="" textlink="">
      <xdr:nvSpPr>
        <xdr:cNvPr id="467" name="将来負担の状況該当値テキスト"/>
        <xdr:cNvSpPr txBox="1"/>
      </xdr:nvSpPr>
      <xdr:spPr>
        <a:xfrm>
          <a:off x="17106900" y="242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5503</xdr:rowOff>
    </xdr:from>
    <xdr:to>
      <xdr:col>23</xdr:col>
      <xdr:colOff>457200</xdr:colOff>
      <xdr:row>15</xdr:row>
      <xdr:rowOff>107103</xdr:rowOff>
    </xdr:to>
    <xdr:sp macro="" textlink="">
      <xdr:nvSpPr>
        <xdr:cNvPr id="468" name="円/楕円 467"/>
        <xdr:cNvSpPr/>
      </xdr:nvSpPr>
      <xdr:spPr>
        <a:xfrm>
          <a:off x="16129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91880</xdr:rowOff>
    </xdr:from>
    <xdr:ext cx="736600" cy="259045"/>
    <xdr:sp macro="" textlink="">
      <xdr:nvSpPr>
        <xdr:cNvPr id="469" name="テキスト ボックス 468"/>
        <xdr:cNvSpPr txBox="1"/>
      </xdr:nvSpPr>
      <xdr:spPr>
        <a:xfrm>
          <a:off x="15798800" y="2663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84788</xdr:rowOff>
    </xdr:from>
    <xdr:to>
      <xdr:col>22</xdr:col>
      <xdr:colOff>254000</xdr:colOff>
      <xdr:row>16</xdr:row>
      <xdr:rowOff>14938</xdr:rowOff>
    </xdr:to>
    <xdr:sp macro="" textlink="">
      <xdr:nvSpPr>
        <xdr:cNvPr id="470" name="円/楕円 469"/>
        <xdr:cNvSpPr/>
      </xdr:nvSpPr>
      <xdr:spPr>
        <a:xfrm>
          <a:off x="15240000" y="265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171165</xdr:rowOff>
    </xdr:from>
    <xdr:ext cx="762000" cy="259045"/>
    <xdr:sp macro="" textlink="">
      <xdr:nvSpPr>
        <xdr:cNvPr id="471" name="テキスト ボックス 470"/>
        <xdr:cNvSpPr txBox="1"/>
      </xdr:nvSpPr>
      <xdr:spPr>
        <a:xfrm>
          <a:off x="14909800" y="27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68701</xdr:rowOff>
    </xdr:from>
    <xdr:to>
      <xdr:col>21</xdr:col>
      <xdr:colOff>50800</xdr:colOff>
      <xdr:row>15</xdr:row>
      <xdr:rowOff>170301</xdr:rowOff>
    </xdr:to>
    <xdr:sp macro="" textlink="">
      <xdr:nvSpPr>
        <xdr:cNvPr id="472" name="円/楕円 471"/>
        <xdr:cNvSpPr/>
      </xdr:nvSpPr>
      <xdr:spPr>
        <a:xfrm>
          <a:off x="14351000" y="2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155078</xdr:rowOff>
    </xdr:from>
    <xdr:ext cx="762000" cy="259045"/>
    <xdr:sp macro="" textlink="">
      <xdr:nvSpPr>
        <xdr:cNvPr id="473" name="テキスト ボックス 472"/>
        <xdr:cNvSpPr txBox="1"/>
      </xdr:nvSpPr>
      <xdr:spPr>
        <a:xfrm>
          <a:off x="14020800" y="272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74" name="円/楕円 473"/>
        <xdr:cNvSpPr/>
      </xdr:nvSpPr>
      <xdr:spPr>
        <a:xfrm>
          <a:off x="13462000" y="2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76701</xdr:rowOff>
    </xdr:from>
    <xdr:ext cx="762000" cy="259045"/>
    <xdr:sp macro="" textlink="">
      <xdr:nvSpPr>
        <xdr:cNvPr id="475" name="テキスト ボックス 474"/>
        <xdr:cNvSpPr txBox="1"/>
      </xdr:nvSpPr>
      <xdr:spPr>
        <a:xfrm>
          <a:off x="13131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12,220
12,126
171.26
7,333,437
6,808,302
522,135
4,403,621
7,220,563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27.6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人件費は０．９ポイント減少したが、類似団体平均・全国平均・埼玉県平均よりも依然として高い数値となっている。</a:t>
          </a:r>
          <a:endParaRPr kumimoji="1" lang="en-US" altLang="ja-JP" sz="1300">
            <a:latin typeface="ＭＳ Ｐゴシック"/>
          </a:endParaRPr>
        </a:p>
        <a:p>
          <a:r>
            <a:rPr kumimoji="1" lang="ja-JP" altLang="en-US" sz="1300">
              <a:latin typeface="ＭＳ Ｐゴシック"/>
            </a:rPr>
            <a:t>　平成２７年度より職員数は３名減となったことにより人件費自体は減少している。今後も、職員適正化計画に基づき、適正な人員配置を行い人件費の削減に努める。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77470</xdr:rowOff>
    </xdr:to>
    <xdr:cxnSp macro="">
      <xdr:nvCxnSpPr>
        <xdr:cNvPr id="66" name="直線コネクタ 65"/>
        <xdr:cNvCxnSpPr/>
      </xdr:nvCxnSpPr>
      <xdr:spPr>
        <a:xfrm flipV="1">
          <a:off x="3987800" y="6352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38</xdr:row>
      <xdr:rowOff>35560</xdr:rowOff>
    </xdr:to>
    <xdr:cxnSp macro="">
      <xdr:nvCxnSpPr>
        <xdr:cNvPr id="69" name="直線コネクタ 68"/>
        <xdr:cNvCxnSpPr/>
      </xdr:nvCxnSpPr>
      <xdr:spPr>
        <a:xfrm flipV="1">
          <a:off x="3098800" y="6421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38</xdr:row>
      <xdr:rowOff>35560</xdr:rowOff>
    </xdr:to>
    <xdr:cxnSp macro="">
      <xdr:nvCxnSpPr>
        <xdr:cNvPr id="72" name="直線コネクタ 71"/>
        <xdr:cNvCxnSpPr/>
      </xdr:nvCxnSpPr>
      <xdr:spPr>
        <a:xfrm>
          <a:off x="2209800" y="6459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38</xdr:row>
      <xdr:rowOff>50800</xdr:rowOff>
    </xdr:to>
    <xdr:cxnSp macro="">
      <xdr:nvCxnSpPr>
        <xdr:cNvPr id="75" name="直線コネクタ 74"/>
        <xdr:cNvCxnSpPr/>
      </xdr:nvCxnSpPr>
      <xdr:spPr>
        <a:xfrm flipV="1">
          <a:off x="1320800" y="6459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7" name="円/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9" name="円/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91" name="円/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3" name="円/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類似団体平均・全国平均・埼玉県平均より数値は低いものの、前年度より１．２ポイント高くなっている。</a:t>
          </a:r>
          <a:endParaRPr kumimoji="1" lang="en-US" altLang="ja-JP" sz="1200">
            <a:latin typeface="ＭＳ Ｐゴシック"/>
          </a:endParaRPr>
        </a:p>
        <a:p>
          <a:r>
            <a:rPr kumimoji="1" lang="ja-JP" altLang="en-US" sz="1200">
              <a:latin typeface="ＭＳ Ｐゴシック"/>
            </a:rPr>
            <a:t>　平成２８年度は、学校給食センターを新築したことによる消耗品・備品の購入が増加したことや、中学校を４校から１校に統合したことに伴い、スクールバス運行に係る賃金や運行委託料が増加したことによる。</a:t>
          </a:r>
          <a:endParaRPr kumimoji="1" lang="en-US" altLang="ja-JP" sz="1200">
            <a:latin typeface="ＭＳ Ｐゴシック"/>
          </a:endParaRPr>
        </a:p>
        <a:p>
          <a:r>
            <a:rPr kumimoji="1" lang="ja-JP" altLang="en-US" sz="1200">
              <a:latin typeface="ＭＳ Ｐゴシック"/>
            </a:rPr>
            <a:t>　今後も委託料の削減など、経常経費の抑制を行い、現水準の維持・改善に努める。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161290</xdr:rowOff>
    </xdr:to>
    <xdr:cxnSp macro="">
      <xdr:nvCxnSpPr>
        <xdr:cNvPr id="127" name="直線コネクタ 126"/>
        <xdr:cNvCxnSpPr/>
      </xdr:nvCxnSpPr>
      <xdr:spPr>
        <a:xfrm>
          <a:off x="15671800" y="26416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15</xdr:row>
      <xdr:rowOff>168910</xdr:rowOff>
    </xdr:to>
    <xdr:cxnSp macro="">
      <xdr:nvCxnSpPr>
        <xdr:cNvPr id="130" name="直線コネクタ 129"/>
        <xdr:cNvCxnSpPr/>
      </xdr:nvCxnSpPr>
      <xdr:spPr>
        <a:xfrm flipV="1">
          <a:off x="14782800" y="2641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130810</xdr:rowOff>
    </xdr:from>
    <xdr:to>
      <xdr:col>21</xdr:col>
      <xdr:colOff>361950</xdr:colOff>
      <xdr:row>15</xdr:row>
      <xdr:rowOff>168910</xdr:rowOff>
    </xdr:to>
    <xdr:cxnSp macro="">
      <xdr:nvCxnSpPr>
        <xdr:cNvPr id="133" name="直線コネクタ 132"/>
        <xdr:cNvCxnSpPr/>
      </xdr:nvCxnSpPr>
      <xdr:spPr>
        <a:xfrm>
          <a:off x="13893800" y="270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35" name="テキスト ボックス 134"/>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130810</xdr:rowOff>
    </xdr:to>
    <xdr:cxnSp macro="">
      <xdr:nvCxnSpPr>
        <xdr:cNvPr id="136" name="直線コネクタ 135"/>
        <xdr:cNvCxnSpPr/>
      </xdr:nvCxnSpPr>
      <xdr:spPr>
        <a:xfrm>
          <a:off x="13004800" y="2603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38" name="テキスト ボックス 137"/>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110490</xdr:rowOff>
    </xdr:from>
    <xdr:to>
      <xdr:col>24</xdr:col>
      <xdr:colOff>82550</xdr:colOff>
      <xdr:row>16</xdr:row>
      <xdr:rowOff>40640</xdr:rowOff>
    </xdr:to>
    <xdr:sp macro="" textlink="">
      <xdr:nvSpPr>
        <xdr:cNvPr id="146" name="円/楕円 145"/>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127017</xdr:rowOff>
    </xdr:from>
    <xdr:ext cx="762000" cy="259045"/>
    <xdr:sp macro="" textlink="">
      <xdr:nvSpPr>
        <xdr:cNvPr id="147" name="物件費該当値テキスト"/>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19050</xdr:rowOff>
    </xdr:from>
    <xdr:to>
      <xdr:col>22</xdr:col>
      <xdr:colOff>615950</xdr:colOff>
      <xdr:row>15</xdr:row>
      <xdr:rowOff>120650</xdr:rowOff>
    </xdr:to>
    <xdr:sp macro="" textlink="">
      <xdr:nvSpPr>
        <xdr:cNvPr id="148" name="円/楕円 147"/>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49" name="テキスト ボックス 148"/>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50" name="円/楕円 149"/>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58437</xdr:rowOff>
    </xdr:from>
    <xdr:ext cx="762000" cy="259045"/>
    <xdr:sp macro="" textlink="">
      <xdr:nvSpPr>
        <xdr:cNvPr id="151" name="テキスト ボックス 150"/>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80010</xdr:rowOff>
    </xdr:from>
    <xdr:to>
      <xdr:col>20</xdr:col>
      <xdr:colOff>209550</xdr:colOff>
      <xdr:row>16</xdr:row>
      <xdr:rowOff>10160</xdr:rowOff>
    </xdr:to>
    <xdr:sp macro="" textlink="">
      <xdr:nvSpPr>
        <xdr:cNvPr id="152" name="円/楕円 151"/>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53" name="テキスト ボックス 152"/>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4" name="円/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扶助費については、全国平均・埼玉県平均が前年度より増加している中、前年度と同値で推移している。</a:t>
          </a:r>
          <a:endParaRPr kumimoji="1" lang="en-US" altLang="ja-JP" sz="1300">
            <a:latin typeface="ＭＳ Ｐゴシック"/>
          </a:endParaRPr>
        </a:p>
        <a:p>
          <a:r>
            <a:rPr kumimoji="1" lang="ja-JP" altLang="en-US" sz="1300">
              <a:latin typeface="ＭＳ Ｐゴシック"/>
            </a:rPr>
            <a:t>　児童数の減による児童手当給付費、保育所運営委託料が減少したが、障害者自立支援給付費がサービス利用者の増加により増となったため、前年と同値となっている。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55</xdr:row>
      <xdr:rowOff>151493</xdr:rowOff>
    </xdr:to>
    <xdr:cxnSp macro="">
      <xdr:nvCxnSpPr>
        <xdr:cNvPr id="190" name="直線コネクタ 189"/>
        <xdr:cNvCxnSpPr/>
      </xdr:nvCxnSpPr>
      <xdr:spPr>
        <a:xfrm>
          <a:off x="3987800" y="9581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55</xdr:row>
      <xdr:rowOff>151493</xdr:rowOff>
    </xdr:to>
    <xdr:cxnSp macro="">
      <xdr:nvCxnSpPr>
        <xdr:cNvPr id="193" name="直線コネクタ 192"/>
        <xdr:cNvCxnSpPr/>
      </xdr:nvCxnSpPr>
      <xdr:spPr>
        <a:xfrm>
          <a:off x="3098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135165</xdr:rowOff>
    </xdr:to>
    <xdr:cxnSp macro="">
      <xdr:nvCxnSpPr>
        <xdr:cNvPr id="196" name="直線コネクタ 195"/>
        <xdr:cNvCxnSpPr/>
      </xdr:nvCxnSpPr>
      <xdr:spPr>
        <a:xfrm>
          <a:off x="2209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118835</xdr:rowOff>
    </xdr:to>
    <xdr:cxnSp macro="">
      <xdr:nvCxnSpPr>
        <xdr:cNvPr id="199" name="直線コネクタ 198"/>
        <xdr:cNvCxnSpPr/>
      </xdr:nvCxnSpPr>
      <xdr:spPr>
        <a:xfrm flipV="1">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1" name="テキスト ボックス 200"/>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9" name="円/楕円 208"/>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72770</xdr:rowOff>
    </xdr:from>
    <xdr:ext cx="762000" cy="259045"/>
    <xdr:sp macro="" textlink="">
      <xdr:nvSpPr>
        <xdr:cNvPr id="210"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1" name="円/楕円 210"/>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12" name="テキスト ボックス 211"/>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3" name="円/楕円 212"/>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14" name="テキスト ボックス 213"/>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5" name="円/楕円 214"/>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6" name="テキスト ボックス 215"/>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埼玉県平均よりも低い比率となっている。各特別会計への繰出金が減少したことにより、０．４ポイント低くなっている。今後も各特別会計の財政状況に注意し、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30988</xdr:rowOff>
    </xdr:to>
    <xdr:cxnSp macro="">
      <xdr:nvCxnSpPr>
        <xdr:cNvPr id="248" name="直線コネクタ 247"/>
        <xdr:cNvCxnSpPr/>
      </xdr:nvCxnSpPr>
      <xdr:spPr>
        <a:xfrm flipV="1">
          <a:off x="15671800" y="96139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42418</xdr:rowOff>
    </xdr:from>
    <xdr:to>
      <xdr:col>22</xdr:col>
      <xdr:colOff>565150</xdr:colOff>
      <xdr:row>56</xdr:row>
      <xdr:rowOff>30988</xdr:rowOff>
    </xdr:to>
    <xdr:cxnSp macro="">
      <xdr:nvCxnSpPr>
        <xdr:cNvPr id="251" name="直線コネクタ 250"/>
        <xdr:cNvCxnSpPr/>
      </xdr:nvCxnSpPr>
      <xdr:spPr>
        <a:xfrm>
          <a:off x="14782800" y="947216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42418</xdr:rowOff>
    </xdr:from>
    <xdr:to>
      <xdr:col>21</xdr:col>
      <xdr:colOff>361950</xdr:colOff>
      <xdr:row>55</xdr:row>
      <xdr:rowOff>51562</xdr:rowOff>
    </xdr:to>
    <xdr:cxnSp macro="">
      <xdr:nvCxnSpPr>
        <xdr:cNvPr id="254" name="直線コネクタ 253"/>
        <xdr:cNvCxnSpPr/>
      </xdr:nvCxnSpPr>
      <xdr:spPr>
        <a:xfrm flipV="1">
          <a:off x="13893800" y="9472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32275</xdr:rowOff>
    </xdr:from>
    <xdr:ext cx="762000" cy="259045"/>
    <xdr:sp macro="" textlink="">
      <xdr:nvSpPr>
        <xdr:cNvPr id="256" name="テキスト ボックス 255"/>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33274</xdr:rowOff>
    </xdr:from>
    <xdr:to>
      <xdr:col>20</xdr:col>
      <xdr:colOff>158750</xdr:colOff>
      <xdr:row>55</xdr:row>
      <xdr:rowOff>51562</xdr:rowOff>
    </xdr:to>
    <xdr:cxnSp macro="">
      <xdr:nvCxnSpPr>
        <xdr:cNvPr id="257" name="直線コネクタ 256"/>
        <xdr:cNvCxnSpPr/>
      </xdr:nvCxnSpPr>
      <xdr:spPr>
        <a:xfrm>
          <a:off x="13004800" y="9463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61" name="テキスト ボックス 260"/>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67" name="円/楕円 266"/>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68"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151638</xdr:rowOff>
    </xdr:from>
    <xdr:to>
      <xdr:col>22</xdr:col>
      <xdr:colOff>615950</xdr:colOff>
      <xdr:row>56</xdr:row>
      <xdr:rowOff>81788</xdr:rowOff>
    </xdr:to>
    <xdr:sp macro="" textlink="">
      <xdr:nvSpPr>
        <xdr:cNvPr id="269" name="円/楕円 268"/>
        <xdr:cNvSpPr/>
      </xdr:nvSpPr>
      <xdr:spPr>
        <a:xfrm>
          <a:off x="15621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91965</xdr:rowOff>
    </xdr:from>
    <xdr:ext cx="736600" cy="259045"/>
    <xdr:sp macro="" textlink="">
      <xdr:nvSpPr>
        <xdr:cNvPr id="270" name="テキスト ボックス 269"/>
        <xdr:cNvSpPr txBox="1"/>
      </xdr:nvSpPr>
      <xdr:spPr>
        <a:xfrm>
          <a:off x="15290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163068</xdr:rowOff>
    </xdr:from>
    <xdr:to>
      <xdr:col>21</xdr:col>
      <xdr:colOff>412750</xdr:colOff>
      <xdr:row>55</xdr:row>
      <xdr:rowOff>93218</xdr:rowOff>
    </xdr:to>
    <xdr:sp macro="" textlink="">
      <xdr:nvSpPr>
        <xdr:cNvPr id="271" name="円/楕円 270"/>
        <xdr:cNvSpPr/>
      </xdr:nvSpPr>
      <xdr:spPr>
        <a:xfrm>
          <a:off x="14732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103395</xdr:rowOff>
    </xdr:from>
    <xdr:ext cx="762000" cy="259045"/>
    <xdr:sp macro="" textlink="">
      <xdr:nvSpPr>
        <xdr:cNvPr id="272" name="テキスト ボックス 271"/>
        <xdr:cNvSpPr txBox="1"/>
      </xdr:nvSpPr>
      <xdr:spPr>
        <a:xfrm>
          <a:off x="14401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762</xdr:rowOff>
    </xdr:from>
    <xdr:to>
      <xdr:col>20</xdr:col>
      <xdr:colOff>209550</xdr:colOff>
      <xdr:row>55</xdr:row>
      <xdr:rowOff>102362</xdr:rowOff>
    </xdr:to>
    <xdr:sp macro="" textlink="">
      <xdr:nvSpPr>
        <xdr:cNvPr id="273" name="円/楕円 272"/>
        <xdr:cNvSpPr/>
      </xdr:nvSpPr>
      <xdr:spPr>
        <a:xfrm>
          <a:off x="13843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112539</xdr:rowOff>
    </xdr:from>
    <xdr:ext cx="762000" cy="259045"/>
    <xdr:sp macro="" textlink="">
      <xdr:nvSpPr>
        <xdr:cNvPr id="274" name="テキスト ボックス 273"/>
        <xdr:cNvSpPr txBox="1"/>
      </xdr:nvSpPr>
      <xdr:spPr>
        <a:xfrm>
          <a:off x="13512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153924</xdr:rowOff>
    </xdr:from>
    <xdr:to>
      <xdr:col>19</xdr:col>
      <xdr:colOff>6350</xdr:colOff>
      <xdr:row>55</xdr:row>
      <xdr:rowOff>84074</xdr:rowOff>
    </xdr:to>
    <xdr:sp macro="" textlink="">
      <xdr:nvSpPr>
        <xdr:cNvPr id="275" name="円/楕円 274"/>
        <xdr:cNvSpPr/>
      </xdr:nvSpPr>
      <xdr:spPr>
        <a:xfrm>
          <a:off x="12954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94251</xdr:rowOff>
    </xdr:from>
    <xdr:ext cx="762000" cy="259045"/>
    <xdr:sp macro="" textlink="">
      <xdr:nvSpPr>
        <xdr:cNvPr id="276" name="テキスト ボックス 275"/>
        <xdr:cNvSpPr txBox="1"/>
      </xdr:nvSpPr>
      <xdr:spPr>
        <a:xfrm>
          <a:off x="12623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平成２７年度より類似団体平均を大きく上回っている。大雪被害への補助や秩父広域市町村圏組合の負担金が増加したためである。</a:t>
          </a:r>
          <a:endParaRPr kumimoji="1" lang="en-US" altLang="ja-JP" sz="1200">
            <a:latin typeface="ＭＳ Ｐゴシック"/>
          </a:endParaRPr>
        </a:p>
        <a:p>
          <a:r>
            <a:rPr kumimoji="1" lang="ja-JP" altLang="en-US" sz="1200">
              <a:latin typeface="ＭＳ Ｐゴシック"/>
            </a:rPr>
            <a:t>　平成２８年度は、特別養護老人ホームへの補助が終了し、減少要因もあるが、秩父広域市町村圏組合に対して、水道事業広域化による負担金や、斎場建設に係る負担金などの影響で増加している。</a:t>
          </a:r>
          <a:endParaRPr kumimoji="1" lang="en-US" altLang="ja-JP" sz="1200">
            <a:latin typeface="ＭＳ Ｐゴシック"/>
          </a:endParaRPr>
        </a:p>
        <a:p>
          <a:r>
            <a:rPr kumimoji="1" lang="ja-JP" altLang="en-US" sz="1200">
              <a:latin typeface="ＭＳ Ｐゴシック"/>
            </a:rPr>
            <a:t>　今後も増加していく傾向と思われるが、補助金制度全体の見直しを行い削減に努める。</a:t>
          </a:r>
          <a:endParaRPr kumimoji="1" lang="en-US" altLang="ja-JP"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124714</xdr:rowOff>
    </xdr:from>
    <xdr:to>
      <xdr:col>24</xdr:col>
      <xdr:colOff>31750</xdr:colOff>
      <xdr:row>37</xdr:row>
      <xdr:rowOff>152146</xdr:rowOff>
    </xdr:to>
    <xdr:cxnSp macro="">
      <xdr:nvCxnSpPr>
        <xdr:cNvPr id="306" name="直線コネクタ 305"/>
        <xdr:cNvCxnSpPr/>
      </xdr:nvCxnSpPr>
      <xdr:spPr>
        <a:xfrm>
          <a:off x="15671800" y="64683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97282</xdr:rowOff>
    </xdr:from>
    <xdr:to>
      <xdr:col>22</xdr:col>
      <xdr:colOff>565150</xdr:colOff>
      <xdr:row>37</xdr:row>
      <xdr:rowOff>124714</xdr:rowOff>
    </xdr:to>
    <xdr:cxnSp macro="">
      <xdr:nvCxnSpPr>
        <xdr:cNvPr id="309" name="直線コネクタ 308"/>
        <xdr:cNvCxnSpPr/>
      </xdr:nvCxnSpPr>
      <xdr:spPr>
        <a:xfrm>
          <a:off x="14782800" y="6440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97282</xdr:rowOff>
    </xdr:to>
    <xdr:cxnSp macro="">
      <xdr:nvCxnSpPr>
        <xdr:cNvPr id="312" name="直線コネクタ 311"/>
        <xdr:cNvCxnSpPr/>
      </xdr:nvCxnSpPr>
      <xdr:spPr>
        <a:xfrm>
          <a:off x="13893800" y="6349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4" name="テキスト ボックス 313"/>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5842</xdr:rowOff>
    </xdr:to>
    <xdr:cxnSp macro="">
      <xdr:nvCxnSpPr>
        <xdr:cNvPr id="315" name="直線コネクタ 314"/>
        <xdr:cNvCxnSpPr/>
      </xdr:nvCxnSpPr>
      <xdr:spPr>
        <a:xfrm>
          <a:off x="13004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7" name="テキスト ボックス 316"/>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9" name="テキスト ボックス 318"/>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101346</xdr:rowOff>
    </xdr:from>
    <xdr:to>
      <xdr:col>24</xdr:col>
      <xdr:colOff>82550</xdr:colOff>
      <xdr:row>38</xdr:row>
      <xdr:rowOff>31496</xdr:rowOff>
    </xdr:to>
    <xdr:sp macro="" textlink="">
      <xdr:nvSpPr>
        <xdr:cNvPr id="325" name="円/楕円 324"/>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73423</xdr:rowOff>
    </xdr:from>
    <xdr:ext cx="762000" cy="259045"/>
    <xdr:sp macro="" textlink="">
      <xdr:nvSpPr>
        <xdr:cNvPr id="326"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73914</xdr:rowOff>
    </xdr:from>
    <xdr:to>
      <xdr:col>22</xdr:col>
      <xdr:colOff>615950</xdr:colOff>
      <xdr:row>38</xdr:row>
      <xdr:rowOff>4064</xdr:rowOff>
    </xdr:to>
    <xdr:sp macro="" textlink="">
      <xdr:nvSpPr>
        <xdr:cNvPr id="327" name="円/楕円 326"/>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160291</xdr:rowOff>
    </xdr:from>
    <xdr:ext cx="736600" cy="259045"/>
    <xdr:sp macro="" textlink="">
      <xdr:nvSpPr>
        <xdr:cNvPr id="328" name="テキスト ボックス 327"/>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46482</xdr:rowOff>
    </xdr:from>
    <xdr:to>
      <xdr:col>21</xdr:col>
      <xdr:colOff>412750</xdr:colOff>
      <xdr:row>37</xdr:row>
      <xdr:rowOff>148082</xdr:rowOff>
    </xdr:to>
    <xdr:sp macro="" textlink="">
      <xdr:nvSpPr>
        <xdr:cNvPr id="329" name="円/楕円 328"/>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132859</xdr:rowOff>
    </xdr:from>
    <xdr:ext cx="762000" cy="259045"/>
    <xdr:sp macro="" textlink="">
      <xdr:nvSpPr>
        <xdr:cNvPr id="330" name="テキスト ボックス 329"/>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31" name="円/楕円 330"/>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66819</xdr:rowOff>
    </xdr:from>
    <xdr:ext cx="762000" cy="259045"/>
    <xdr:sp macro="" textlink="">
      <xdr:nvSpPr>
        <xdr:cNvPr id="332" name="テキスト ボックス 33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3" name="円/楕円 332"/>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34" name="テキスト ボックス 333"/>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平成２８年度は０．２ポイント悪化したものの、平成２７年度より類似団体平均・全国平均を下回っている。</a:t>
          </a:r>
          <a:endParaRPr kumimoji="1" lang="en-US" altLang="ja-JP" sz="1300">
            <a:latin typeface="ＭＳ Ｐゴシック"/>
          </a:endParaRPr>
        </a:p>
        <a:p>
          <a:r>
            <a:rPr kumimoji="1" lang="ja-JP" altLang="en-US" sz="1300">
              <a:latin typeface="ＭＳ Ｐゴシック"/>
            </a:rPr>
            <a:t>　しかし、平成２５年度から平成２８年度までに行った教育施設の整備による起債したものの償還が始まることや、今後もインフラ長寿命化事業などに対し起債が行われるため、公債費は増加していく。他の経常的経費の削減し、財政の健全に保つよう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74422</xdr:rowOff>
    </xdr:from>
    <xdr:to>
      <xdr:col>7</xdr:col>
      <xdr:colOff>15875</xdr:colOff>
      <xdr:row>77</xdr:row>
      <xdr:rowOff>83565</xdr:rowOff>
    </xdr:to>
    <xdr:cxnSp macro="">
      <xdr:nvCxnSpPr>
        <xdr:cNvPr id="364" name="直線コネクタ 363"/>
        <xdr:cNvCxnSpPr/>
      </xdr:nvCxnSpPr>
      <xdr:spPr>
        <a:xfrm>
          <a:off x="3987800" y="132760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74422</xdr:rowOff>
    </xdr:from>
    <xdr:to>
      <xdr:col>5</xdr:col>
      <xdr:colOff>549275</xdr:colOff>
      <xdr:row>77</xdr:row>
      <xdr:rowOff>120142</xdr:rowOff>
    </xdr:to>
    <xdr:cxnSp macro="">
      <xdr:nvCxnSpPr>
        <xdr:cNvPr id="367" name="直線コネクタ 366"/>
        <xdr:cNvCxnSpPr/>
      </xdr:nvCxnSpPr>
      <xdr:spPr>
        <a:xfrm flipV="1">
          <a:off x="3098800" y="13276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120142</xdr:rowOff>
    </xdr:from>
    <xdr:to>
      <xdr:col>4</xdr:col>
      <xdr:colOff>346075</xdr:colOff>
      <xdr:row>78</xdr:row>
      <xdr:rowOff>21844</xdr:rowOff>
    </xdr:to>
    <xdr:cxnSp macro="">
      <xdr:nvCxnSpPr>
        <xdr:cNvPr id="370" name="直線コネクタ 369"/>
        <xdr:cNvCxnSpPr/>
      </xdr:nvCxnSpPr>
      <xdr:spPr>
        <a:xfrm flipV="1">
          <a:off x="2209800" y="133217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72" name="テキスト ボックス 371"/>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21844</xdr:rowOff>
    </xdr:from>
    <xdr:to>
      <xdr:col>3</xdr:col>
      <xdr:colOff>142875</xdr:colOff>
      <xdr:row>78</xdr:row>
      <xdr:rowOff>26415</xdr:rowOff>
    </xdr:to>
    <xdr:cxnSp macro="">
      <xdr:nvCxnSpPr>
        <xdr:cNvPr id="373" name="直線コネクタ 372"/>
        <xdr:cNvCxnSpPr/>
      </xdr:nvCxnSpPr>
      <xdr:spPr>
        <a:xfrm flipV="1">
          <a:off x="1320800" y="133949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75" name="テキスト ボックス 374"/>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77" name="テキスト ボックス 376"/>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83" name="円/楕円 382"/>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49292</xdr:rowOff>
    </xdr:from>
    <xdr:ext cx="762000" cy="259045"/>
    <xdr:sp macro="" textlink="">
      <xdr:nvSpPr>
        <xdr:cNvPr id="384" name="公債費該当値テキスト"/>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23622</xdr:rowOff>
    </xdr:from>
    <xdr:to>
      <xdr:col>5</xdr:col>
      <xdr:colOff>600075</xdr:colOff>
      <xdr:row>77</xdr:row>
      <xdr:rowOff>125222</xdr:rowOff>
    </xdr:to>
    <xdr:sp macro="" textlink="">
      <xdr:nvSpPr>
        <xdr:cNvPr id="385" name="円/楕円 384"/>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86" name="テキスト ボックス 385"/>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69342</xdr:rowOff>
    </xdr:from>
    <xdr:to>
      <xdr:col>4</xdr:col>
      <xdr:colOff>396875</xdr:colOff>
      <xdr:row>77</xdr:row>
      <xdr:rowOff>170942</xdr:rowOff>
    </xdr:to>
    <xdr:sp macro="" textlink="">
      <xdr:nvSpPr>
        <xdr:cNvPr id="387" name="円/楕円 386"/>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155719</xdr:rowOff>
    </xdr:from>
    <xdr:ext cx="762000" cy="259045"/>
    <xdr:sp macro="" textlink="">
      <xdr:nvSpPr>
        <xdr:cNvPr id="388" name="テキスト ボックス 387"/>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142494</xdr:rowOff>
    </xdr:from>
    <xdr:to>
      <xdr:col>3</xdr:col>
      <xdr:colOff>193675</xdr:colOff>
      <xdr:row>78</xdr:row>
      <xdr:rowOff>72644</xdr:rowOff>
    </xdr:to>
    <xdr:sp macro="" textlink="">
      <xdr:nvSpPr>
        <xdr:cNvPr id="389" name="円/楕円 388"/>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90" name="テキスト ボックス 389"/>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91" name="円/楕円 390"/>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92" name="テキスト ボックス 391"/>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類似団体平均と近い数値となってきているが、物件費と補助費の増加が要因となっていると考えられる。</a:t>
          </a:r>
          <a:endParaRPr kumimoji="1" lang="en-US" altLang="ja-JP" sz="1300">
            <a:latin typeface="ＭＳ Ｐゴシック"/>
          </a:endParaRPr>
        </a:p>
        <a:p>
          <a:r>
            <a:rPr kumimoji="1" lang="ja-JP" altLang="en-US" sz="1300">
              <a:latin typeface="ＭＳ Ｐゴシック"/>
            </a:rPr>
            <a:t>　今後も一部事務組合への負担金は増加していくと思われるので、人件費等のほかの経常的経費を削減するよう努める。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76</xdr:row>
      <xdr:rowOff>168911</xdr:rowOff>
    </xdr:to>
    <xdr:cxnSp macro="">
      <xdr:nvCxnSpPr>
        <xdr:cNvPr id="425" name="直線コネクタ 424"/>
        <xdr:cNvCxnSpPr/>
      </xdr:nvCxnSpPr>
      <xdr:spPr>
        <a:xfrm>
          <a:off x="15671800" y="131800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76</xdr:row>
      <xdr:rowOff>149861</xdr:rowOff>
    </xdr:to>
    <xdr:cxnSp macro="">
      <xdr:nvCxnSpPr>
        <xdr:cNvPr id="428" name="直線コネクタ 427"/>
        <xdr:cNvCxnSpPr/>
      </xdr:nvCxnSpPr>
      <xdr:spPr>
        <a:xfrm>
          <a:off x="14782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130810</xdr:rowOff>
    </xdr:from>
    <xdr:to>
      <xdr:col>21</xdr:col>
      <xdr:colOff>361950</xdr:colOff>
      <xdr:row>76</xdr:row>
      <xdr:rowOff>104139</xdr:rowOff>
    </xdr:to>
    <xdr:cxnSp macro="">
      <xdr:nvCxnSpPr>
        <xdr:cNvPr id="431" name="直線コネクタ 430"/>
        <xdr:cNvCxnSpPr/>
      </xdr:nvCxnSpPr>
      <xdr:spPr>
        <a:xfrm>
          <a:off x="13893800" y="12989560"/>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33" name="テキスト ボックス 432"/>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104140</xdr:rowOff>
    </xdr:from>
    <xdr:to>
      <xdr:col>20</xdr:col>
      <xdr:colOff>158750</xdr:colOff>
      <xdr:row>75</xdr:row>
      <xdr:rowOff>130810</xdr:rowOff>
    </xdr:to>
    <xdr:cxnSp macro="">
      <xdr:nvCxnSpPr>
        <xdr:cNvPr id="434" name="直線コネクタ 433"/>
        <xdr:cNvCxnSpPr/>
      </xdr:nvCxnSpPr>
      <xdr:spPr>
        <a:xfrm>
          <a:off x="13004800" y="12962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71138</xdr:rowOff>
    </xdr:from>
    <xdr:ext cx="762000" cy="259045"/>
    <xdr:sp macro="" textlink="">
      <xdr:nvSpPr>
        <xdr:cNvPr id="436" name="テキスト ボックス 435"/>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38" name="テキスト ボックス 437"/>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118111</xdr:rowOff>
    </xdr:from>
    <xdr:to>
      <xdr:col>24</xdr:col>
      <xdr:colOff>82550</xdr:colOff>
      <xdr:row>77</xdr:row>
      <xdr:rowOff>48261</xdr:rowOff>
    </xdr:to>
    <xdr:sp macro="" textlink="">
      <xdr:nvSpPr>
        <xdr:cNvPr id="444" name="円/楕円 443"/>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134638</xdr:rowOff>
    </xdr:from>
    <xdr:ext cx="762000" cy="259045"/>
    <xdr:sp macro="" textlink="">
      <xdr:nvSpPr>
        <xdr:cNvPr id="445" name="公債費以外該当値テキスト"/>
        <xdr:cNvSpPr txBox="1"/>
      </xdr:nvSpPr>
      <xdr:spPr>
        <a:xfrm>
          <a:off x="165989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46" name="円/楕円 445"/>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39387</xdr:rowOff>
    </xdr:from>
    <xdr:ext cx="736600" cy="259045"/>
    <xdr:sp macro="" textlink="">
      <xdr:nvSpPr>
        <xdr:cNvPr id="447" name="テキスト ボックス 446"/>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48" name="円/楕円 447"/>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9" name="テキスト ボックス 448"/>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80010</xdr:rowOff>
    </xdr:from>
    <xdr:to>
      <xdr:col>20</xdr:col>
      <xdr:colOff>209550</xdr:colOff>
      <xdr:row>76</xdr:row>
      <xdr:rowOff>10161</xdr:rowOff>
    </xdr:to>
    <xdr:sp macro="" textlink="">
      <xdr:nvSpPr>
        <xdr:cNvPr id="450" name="円/楕円 449"/>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51" name="テキスト ボックス 450"/>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52" name="円/楕円 451"/>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53" name="テキスト ボックス 452"/>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埼玉県小鹿野町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161732</xdr:rowOff>
    </xdr:from>
    <xdr:to>
      <xdr:col>4</xdr:col>
      <xdr:colOff>1117600</xdr:colOff>
      <xdr:row>16</xdr:row>
      <xdr:rowOff>163126</xdr:rowOff>
    </xdr:to>
    <xdr:cxnSp macro="">
      <xdr:nvCxnSpPr>
        <xdr:cNvPr id="50" name="直線コネクタ 49"/>
        <xdr:cNvCxnSpPr/>
      </xdr:nvCxnSpPr>
      <xdr:spPr bwMode="auto">
        <a:xfrm>
          <a:off x="5003800" y="2952557"/>
          <a:ext cx="647700" cy="1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161732</xdr:rowOff>
    </xdr:from>
    <xdr:to>
      <xdr:col>4</xdr:col>
      <xdr:colOff>469900</xdr:colOff>
      <xdr:row>17</xdr:row>
      <xdr:rowOff>12601</xdr:rowOff>
    </xdr:to>
    <xdr:cxnSp macro="">
      <xdr:nvCxnSpPr>
        <xdr:cNvPr id="53" name="直線コネクタ 52"/>
        <xdr:cNvCxnSpPr/>
      </xdr:nvCxnSpPr>
      <xdr:spPr bwMode="auto">
        <a:xfrm flipV="1">
          <a:off x="4305300" y="2952557"/>
          <a:ext cx="698500" cy="2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12601</xdr:rowOff>
    </xdr:from>
    <xdr:to>
      <xdr:col>3</xdr:col>
      <xdr:colOff>904875</xdr:colOff>
      <xdr:row>17</xdr:row>
      <xdr:rowOff>65194</xdr:rowOff>
    </xdr:to>
    <xdr:cxnSp macro="">
      <xdr:nvCxnSpPr>
        <xdr:cNvPr id="56" name="直線コネクタ 55"/>
        <xdr:cNvCxnSpPr/>
      </xdr:nvCxnSpPr>
      <xdr:spPr bwMode="auto">
        <a:xfrm flipV="1">
          <a:off x="3606800" y="2974876"/>
          <a:ext cx="698500" cy="5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3723</xdr:rowOff>
    </xdr:from>
    <xdr:ext cx="762000" cy="259045"/>
    <xdr:sp macro="" textlink="">
      <xdr:nvSpPr>
        <xdr:cNvPr id="58" name="テキスト ボックス 57"/>
        <xdr:cNvSpPr txBox="1"/>
      </xdr:nvSpPr>
      <xdr:spPr>
        <a:xfrm>
          <a:off x="3924300" y="313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42494</xdr:rowOff>
    </xdr:from>
    <xdr:to>
      <xdr:col>3</xdr:col>
      <xdr:colOff>206375</xdr:colOff>
      <xdr:row>17</xdr:row>
      <xdr:rowOff>65194</xdr:rowOff>
    </xdr:to>
    <xdr:cxnSp macro="">
      <xdr:nvCxnSpPr>
        <xdr:cNvPr id="59" name="直線コネクタ 58"/>
        <xdr:cNvCxnSpPr/>
      </xdr:nvCxnSpPr>
      <xdr:spPr bwMode="auto">
        <a:xfrm>
          <a:off x="2908300" y="3004769"/>
          <a:ext cx="698500" cy="2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63700</xdr:rowOff>
    </xdr:from>
    <xdr:ext cx="762000" cy="259045"/>
    <xdr:sp macro="" textlink="">
      <xdr:nvSpPr>
        <xdr:cNvPr id="61" name="テキスト ボックス 60"/>
        <xdr:cNvSpPr txBox="1"/>
      </xdr:nvSpPr>
      <xdr:spPr>
        <a:xfrm>
          <a:off x="32258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59242</xdr:rowOff>
    </xdr:from>
    <xdr:ext cx="762000" cy="259045"/>
    <xdr:sp macro="" textlink="">
      <xdr:nvSpPr>
        <xdr:cNvPr id="63" name="テキスト ボックス 62"/>
        <xdr:cNvSpPr txBox="1"/>
      </xdr:nvSpPr>
      <xdr:spPr>
        <a:xfrm>
          <a:off x="2527300" y="31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112326</xdr:rowOff>
    </xdr:from>
    <xdr:to>
      <xdr:col>5</xdr:col>
      <xdr:colOff>34925</xdr:colOff>
      <xdr:row>17</xdr:row>
      <xdr:rowOff>42476</xdr:rowOff>
    </xdr:to>
    <xdr:sp macro="" textlink="">
      <xdr:nvSpPr>
        <xdr:cNvPr id="69" name="円/楕円 68"/>
        <xdr:cNvSpPr/>
      </xdr:nvSpPr>
      <xdr:spPr bwMode="auto">
        <a:xfrm>
          <a:off x="5600700" y="290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128853</xdr:rowOff>
    </xdr:from>
    <xdr:ext cx="762000" cy="259045"/>
    <xdr:sp macro="" textlink="">
      <xdr:nvSpPr>
        <xdr:cNvPr id="70" name="人口1人当たり決算額の推移該当値テキスト130"/>
        <xdr:cNvSpPr txBox="1"/>
      </xdr:nvSpPr>
      <xdr:spPr>
        <a:xfrm>
          <a:off x="5740400" y="274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129,009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110932</xdr:rowOff>
    </xdr:from>
    <xdr:to>
      <xdr:col>4</xdr:col>
      <xdr:colOff>520700</xdr:colOff>
      <xdr:row>17</xdr:row>
      <xdr:rowOff>41082</xdr:rowOff>
    </xdr:to>
    <xdr:sp macro="" textlink="">
      <xdr:nvSpPr>
        <xdr:cNvPr id="71" name="円/楕円 70"/>
        <xdr:cNvSpPr/>
      </xdr:nvSpPr>
      <xdr:spPr bwMode="auto">
        <a:xfrm>
          <a:off x="4953000" y="290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51259</xdr:rowOff>
    </xdr:from>
    <xdr:ext cx="736600" cy="259045"/>
    <xdr:sp macro="" textlink="">
      <xdr:nvSpPr>
        <xdr:cNvPr id="72" name="テキスト ボックス 71"/>
        <xdr:cNvSpPr txBox="1"/>
      </xdr:nvSpPr>
      <xdr:spPr>
        <a:xfrm>
          <a:off x="4622800" y="2670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129,192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133251</xdr:rowOff>
    </xdr:from>
    <xdr:to>
      <xdr:col>3</xdr:col>
      <xdr:colOff>955675</xdr:colOff>
      <xdr:row>17</xdr:row>
      <xdr:rowOff>63401</xdr:rowOff>
    </xdr:to>
    <xdr:sp macro="" textlink="">
      <xdr:nvSpPr>
        <xdr:cNvPr id="73" name="円/楕円 72"/>
        <xdr:cNvSpPr/>
      </xdr:nvSpPr>
      <xdr:spPr bwMode="auto">
        <a:xfrm>
          <a:off x="4254500" y="292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73578</xdr:rowOff>
    </xdr:from>
    <xdr:ext cx="762000" cy="259045"/>
    <xdr:sp macro="" textlink="">
      <xdr:nvSpPr>
        <xdr:cNvPr id="74" name="テキスト ボックス 73"/>
        <xdr:cNvSpPr txBox="1"/>
      </xdr:nvSpPr>
      <xdr:spPr>
        <a:xfrm>
          <a:off x="3924300" y="269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126,263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14394</xdr:rowOff>
    </xdr:from>
    <xdr:to>
      <xdr:col>3</xdr:col>
      <xdr:colOff>257175</xdr:colOff>
      <xdr:row>17</xdr:row>
      <xdr:rowOff>115994</xdr:rowOff>
    </xdr:to>
    <xdr:sp macro="" textlink="">
      <xdr:nvSpPr>
        <xdr:cNvPr id="75" name="円/楕円 74"/>
        <xdr:cNvSpPr/>
      </xdr:nvSpPr>
      <xdr:spPr bwMode="auto">
        <a:xfrm>
          <a:off x="3556000" y="297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126171</xdr:rowOff>
    </xdr:from>
    <xdr:ext cx="762000" cy="259045"/>
    <xdr:sp macro="" textlink="">
      <xdr:nvSpPr>
        <xdr:cNvPr id="76" name="テキスト ボックス 75"/>
        <xdr:cNvSpPr txBox="1"/>
      </xdr:nvSpPr>
      <xdr:spPr>
        <a:xfrm>
          <a:off x="3225800" y="274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119,361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163144</xdr:rowOff>
    </xdr:from>
    <xdr:to>
      <xdr:col>2</xdr:col>
      <xdr:colOff>692150</xdr:colOff>
      <xdr:row>17</xdr:row>
      <xdr:rowOff>93294</xdr:rowOff>
    </xdr:to>
    <xdr:sp macro="" textlink="">
      <xdr:nvSpPr>
        <xdr:cNvPr id="77" name="円/楕円 76"/>
        <xdr:cNvSpPr/>
      </xdr:nvSpPr>
      <xdr:spPr bwMode="auto">
        <a:xfrm>
          <a:off x="2857500" y="295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103471</xdr:rowOff>
    </xdr:from>
    <xdr:ext cx="762000" cy="259045"/>
    <xdr:sp macro="" textlink="">
      <xdr:nvSpPr>
        <xdr:cNvPr id="78" name="テキスト ボックス 77"/>
        <xdr:cNvSpPr txBox="1"/>
      </xdr:nvSpPr>
      <xdr:spPr>
        <a:xfrm>
          <a:off x="2527300" y="27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163216</xdr:rowOff>
    </xdr:from>
    <xdr:to>
      <xdr:col>4</xdr:col>
      <xdr:colOff>1117600</xdr:colOff>
      <xdr:row>36</xdr:row>
      <xdr:rowOff>170826</xdr:rowOff>
    </xdr:to>
    <xdr:cxnSp macro="">
      <xdr:nvCxnSpPr>
        <xdr:cNvPr id="115" name="直線コネクタ 114"/>
        <xdr:cNvCxnSpPr/>
      </xdr:nvCxnSpPr>
      <xdr:spPr bwMode="auto">
        <a:xfrm>
          <a:off x="5003800" y="7116466"/>
          <a:ext cx="647700" cy="7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140781</xdr:rowOff>
    </xdr:from>
    <xdr:to>
      <xdr:col>4</xdr:col>
      <xdr:colOff>469900</xdr:colOff>
      <xdr:row>36</xdr:row>
      <xdr:rowOff>163216</xdr:rowOff>
    </xdr:to>
    <xdr:cxnSp macro="">
      <xdr:nvCxnSpPr>
        <xdr:cNvPr id="118" name="直線コネクタ 117"/>
        <xdr:cNvCxnSpPr/>
      </xdr:nvCxnSpPr>
      <xdr:spPr bwMode="auto">
        <a:xfrm>
          <a:off x="4305300" y="7094031"/>
          <a:ext cx="698500" cy="22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271769</xdr:rowOff>
    </xdr:from>
    <xdr:to>
      <xdr:col>3</xdr:col>
      <xdr:colOff>904875</xdr:colOff>
      <xdr:row>36</xdr:row>
      <xdr:rowOff>140781</xdr:rowOff>
    </xdr:to>
    <xdr:cxnSp macro="">
      <xdr:nvCxnSpPr>
        <xdr:cNvPr id="121" name="直線コネクタ 120"/>
        <xdr:cNvCxnSpPr/>
      </xdr:nvCxnSpPr>
      <xdr:spPr bwMode="auto">
        <a:xfrm>
          <a:off x="3606800" y="6882119"/>
          <a:ext cx="698500" cy="211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124727</xdr:rowOff>
    </xdr:from>
    <xdr:ext cx="762000" cy="259045"/>
    <xdr:sp macro="" textlink="">
      <xdr:nvSpPr>
        <xdr:cNvPr id="123" name="テキスト ボックス 122"/>
        <xdr:cNvSpPr txBox="1"/>
      </xdr:nvSpPr>
      <xdr:spPr>
        <a:xfrm>
          <a:off x="3924300" y="7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257596</xdr:rowOff>
    </xdr:from>
    <xdr:to>
      <xdr:col>3</xdr:col>
      <xdr:colOff>206375</xdr:colOff>
      <xdr:row>35</xdr:row>
      <xdr:rowOff>271769</xdr:rowOff>
    </xdr:to>
    <xdr:cxnSp macro="">
      <xdr:nvCxnSpPr>
        <xdr:cNvPr id="124" name="直線コネクタ 123"/>
        <xdr:cNvCxnSpPr/>
      </xdr:nvCxnSpPr>
      <xdr:spPr bwMode="auto">
        <a:xfrm>
          <a:off x="2908300" y="6867946"/>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36259</xdr:rowOff>
    </xdr:from>
    <xdr:ext cx="762000" cy="259045"/>
    <xdr:sp macro="" textlink="">
      <xdr:nvSpPr>
        <xdr:cNvPr id="126" name="テキスト ボックス 125"/>
        <xdr:cNvSpPr txBox="1"/>
      </xdr:nvSpPr>
      <xdr:spPr>
        <a:xfrm>
          <a:off x="3225800" y="716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6803</xdr:rowOff>
    </xdr:from>
    <xdr:ext cx="762000" cy="259045"/>
    <xdr:sp macro="" textlink="">
      <xdr:nvSpPr>
        <xdr:cNvPr id="128" name="テキスト ボックス 127"/>
        <xdr:cNvSpPr txBox="1"/>
      </xdr:nvSpPr>
      <xdr:spPr>
        <a:xfrm>
          <a:off x="2527300" y="713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120026</xdr:rowOff>
    </xdr:from>
    <xdr:to>
      <xdr:col>5</xdr:col>
      <xdr:colOff>34925</xdr:colOff>
      <xdr:row>37</xdr:row>
      <xdr:rowOff>50176</xdr:rowOff>
    </xdr:to>
    <xdr:sp macro="" textlink="">
      <xdr:nvSpPr>
        <xdr:cNvPr id="134" name="円/楕円 133"/>
        <xdr:cNvSpPr/>
      </xdr:nvSpPr>
      <xdr:spPr bwMode="auto">
        <a:xfrm>
          <a:off x="5600700" y="7073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92103</xdr:rowOff>
    </xdr:from>
    <xdr:ext cx="762000" cy="259045"/>
    <xdr:sp macro="" textlink="">
      <xdr:nvSpPr>
        <xdr:cNvPr id="135" name="人口1人当たり決算額の推移該当値テキスト445"/>
        <xdr:cNvSpPr txBox="1"/>
      </xdr:nvSpPr>
      <xdr:spPr>
        <a:xfrm>
          <a:off x="5740400" y="704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24,908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112416</xdr:rowOff>
    </xdr:from>
    <xdr:to>
      <xdr:col>4</xdr:col>
      <xdr:colOff>520700</xdr:colOff>
      <xdr:row>37</xdr:row>
      <xdr:rowOff>42566</xdr:rowOff>
    </xdr:to>
    <xdr:sp macro="" textlink="">
      <xdr:nvSpPr>
        <xdr:cNvPr id="136" name="円/楕円 135"/>
        <xdr:cNvSpPr/>
      </xdr:nvSpPr>
      <xdr:spPr bwMode="auto">
        <a:xfrm>
          <a:off x="4953000" y="7065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224193</xdr:rowOff>
    </xdr:from>
    <xdr:ext cx="736600" cy="259045"/>
    <xdr:sp macro="" textlink="">
      <xdr:nvSpPr>
        <xdr:cNvPr id="137" name="テキスト ボックス 136"/>
        <xdr:cNvSpPr txBox="1"/>
      </xdr:nvSpPr>
      <xdr:spPr>
        <a:xfrm>
          <a:off x="4622800" y="6834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25,141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89981</xdr:rowOff>
    </xdr:from>
    <xdr:to>
      <xdr:col>3</xdr:col>
      <xdr:colOff>955675</xdr:colOff>
      <xdr:row>37</xdr:row>
      <xdr:rowOff>20131</xdr:rowOff>
    </xdr:to>
    <xdr:sp macro="" textlink="">
      <xdr:nvSpPr>
        <xdr:cNvPr id="138" name="円/楕円 137"/>
        <xdr:cNvSpPr/>
      </xdr:nvSpPr>
      <xdr:spPr bwMode="auto">
        <a:xfrm>
          <a:off x="4254500" y="7043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201758</xdr:rowOff>
    </xdr:from>
    <xdr:ext cx="762000" cy="259045"/>
    <xdr:sp macro="" textlink="">
      <xdr:nvSpPr>
        <xdr:cNvPr id="139" name="テキスト ボックス 138"/>
        <xdr:cNvSpPr txBox="1"/>
      </xdr:nvSpPr>
      <xdr:spPr>
        <a:xfrm>
          <a:off x="3924300" y="681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220969</xdr:rowOff>
    </xdr:from>
    <xdr:to>
      <xdr:col>3</xdr:col>
      <xdr:colOff>257175</xdr:colOff>
      <xdr:row>35</xdr:row>
      <xdr:rowOff>322569</xdr:rowOff>
    </xdr:to>
    <xdr:sp macro="" textlink="">
      <xdr:nvSpPr>
        <xdr:cNvPr id="140" name="円/楕円 139"/>
        <xdr:cNvSpPr/>
      </xdr:nvSpPr>
      <xdr:spPr bwMode="auto">
        <a:xfrm>
          <a:off x="3556000" y="6831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332746</xdr:rowOff>
    </xdr:from>
    <xdr:ext cx="762000" cy="259045"/>
    <xdr:sp macro="" textlink="">
      <xdr:nvSpPr>
        <xdr:cNvPr id="141" name="テキスト ボックス 140"/>
        <xdr:cNvSpPr txBox="1"/>
      </xdr:nvSpPr>
      <xdr:spPr>
        <a:xfrm>
          <a:off x="3225800" y="660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32,317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206796</xdr:rowOff>
    </xdr:from>
    <xdr:to>
      <xdr:col>2</xdr:col>
      <xdr:colOff>692150</xdr:colOff>
      <xdr:row>35</xdr:row>
      <xdr:rowOff>308396</xdr:rowOff>
    </xdr:to>
    <xdr:sp macro="" textlink="">
      <xdr:nvSpPr>
        <xdr:cNvPr id="142" name="円/楕円 141"/>
        <xdr:cNvSpPr/>
      </xdr:nvSpPr>
      <xdr:spPr bwMode="auto">
        <a:xfrm>
          <a:off x="2857500" y="6817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318573</xdr:rowOff>
    </xdr:from>
    <xdr:ext cx="762000" cy="259045"/>
    <xdr:sp macro="" textlink="">
      <xdr:nvSpPr>
        <xdr:cNvPr id="143" name="テキスト ボックス 142"/>
        <xdr:cNvSpPr txBox="1"/>
      </xdr:nvSpPr>
      <xdr:spPr>
        <a:xfrm>
          <a:off x="2527300" y="6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12,220
12,126
171.26
7,333,437
6,808,302
522,135
4,403,621
7,220,563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27.6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25269</xdr:rowOff>
    </xdr:from>
    <xdr:to>
      <xdr:col>6</xdr:col>
      <xdr:colOff>511175</xdr:colOff>
      <xdr:row>35</xdr:row>
      <xdr:rowOff>64099</xdr:rowOff>
    </xdr:to>
    <xdr:cxnSp macro="">
      <xdr:nvCxnSpPr>
        <xdr:cNvPr id="63" name="直線コネクタ 62"/>
        <xdr:cNvCxnSpPr/>
      </xdr:nvCxnSpPr>
      <xdr:spPr>
        <a:xfrm>
          <a:off x="3797300" y="6026019"/>
          <a:ext cx="838200" cy="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25269</xdr:rowOff>
    </xdr:from>
    <xdr:to>
      <xdr:col>5</xdr:col>
      <xdr:colOff>358775</xdr:colOff>
      <xdr:row>35</xdr:row>
      <xdr:rowOff>27936</xdr:rowOff>
    </xdr:to>
    <xdr:cxnSp macro="">
      <xdr:nvCxnSpPr>
        <xdr:cNvPr id="66" name="直線コネクタ 65"/>
        <xdr:cNvCxnSpPr/>
      </xdr:nvCxnSpPr>
      <xdr:spPr>
        <a:xfrm flipV="1">
          <a:off x="2908300" y="602601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27936</xdr:rowOff>
    </xdr:from>
    <xdr:to>
      <xdr:col>4</xdr:col>
      <xdr:colOff>155575</xdr:colOff>
      <xdr:row>35</xdr:row>
      <xdr:rowOff>95569</xdr:rowOff>
    </xdr:to>
    <xdr:cxnSp macro="">
      <xdr:nvCxnSpPr>
        <xdr:cNvPr id="69" name="直線コネクタ 68"/>
        <xdr:cNvCxnSpPr/>
      </xdr:nvCxnSpPr>
      <xdr:spPr>
        <a:xfrm flipV="1">
          <a:off x="2019300" y="6028686"/>
          <a:ext cx="889000" cy="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43085</xdr:rowOff>
    </xdr:from>
    <xdr:ext cx="534377" cy="259045"/>
    <xdr:sp macro="" textlink="">
      <xdr:nvSpPr>
        <xdr:cNvPr id="71" name="テキスト ボックス 70"/>
        <xdr:cNvSpPr txBox="1"/>
      </xdr:nvSpPr>
      <xdr:spPr>
        <a:xfrm>
          <a:off x="2641111" y="62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50971</xdr:rowOff>
    </xdr:from>
    <xdr:to>
      <xdr:col>2</xdr:col>
      <xdr:colOff>638175</xdr:colOff>
      <xdr:row>35</xdr:row>
      <xdr:rowOff>95569</xdr:rowOff>
    </xdr:to>
    <xdr:cxnSp macro="">
      <xdr:nvCxnSpPr>
        <xdr:cNvPr id="72" name="直線コネクタ 71"/>
        <xdr:cNvCxnSpPr/>
      </xdr:nvCxnSpPr>
      <xdr:spPr>
        <a:xfrm>
          <a:off x="1130300" y="6051721"/>
          <a:ext cx="889000" cy="4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107289</xdr:rowOff>
    </xdr:from>
    <xdr:ext cx="534377" cy="259045"/>
    <xdr:sp macro="" textlink="">
      <xdr:nvSpPr>
        <xdr:cNvPr id="74" name="テキスト ボックス 73"/>
        <xdr:cNvSpPr txBox="1"/>
      </xdr:nvSpPr>
      <xdr:spPr>
        <a:xfrm>
          <a:off x="1752111" y="62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100300</xdr:rowOff>
    </xdr:from>
    <xdr:ext cx="534377" cy="259045"/>
    <xdr:sp macro="" textlink="">
      <xdr:nvSpPr>
        <xdr:cNvPr id="76" name="テキスト ボックス 75"/>
        <xdr:cNvSpPr txBox="1"/>
      </xdr:nvSpPr>
      <xdr:spPr>
        <a:xfrm>
          <a:off x="863111" y="6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13299</xdr:rowOff>
    </xdr:from>
    <xdr:to>
      <xdr:col>6</xdr:col>
      <xdr:colOff>561975</xdr:colOff>
      <xdr:row>35</xdr:row>
      <xdr:rowOff>114899</xdr:rowOff>
    </xdr:to>
    <xdr:sp macro="" textlink="">
      <xdr:nvSpPr>
        <xdr:cNvPr id="82" name="円/楕円 81"/>
        <xdr:cNvSpPr/>
      </xdr:nvSpPr>
      <xdr:spPr>
        <a:xfrm>
          <a:off x="4584700" y="60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36176</xdr:rowOff>
    </xdr:from>
    <xdr:ext cx="534377" cy="259045"/>
    <xdr:sp macro="" textlink="">
      <xdr:nvSpPr>
        <xdr:cNvPr id="83" name="人件費該当値テキスト"/>
        <xdr:cNvSpPr txBox="1"/>
      </xdr:nvSpPr>
      <xdr:spPr>
        <a:xfrm>
          <a:off x="4686300" y="586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96,195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145919</xdr:rowOff>
    </xdr:from>
    <xdr:to>
      <xdr:col>5</xdr:col>
      <xdr:colOff>409575</xdr:colOff>
      <xdr:row>35</xdr:row>
      <xdr:rowOff>76069</xdr:rowOff>
    </xdr:to>
    <xdr:sp macro="" textlink="">
      <xdr:nvSpPr>
        <xdr:cNvPr id="84" name="円/楕円 83"/>
        <xdr:cNvSpPr/>
      </xdr:nvSpPr>
      <xdr:spPr>
        <a:xfrm>
          <a:off x="3746500" y="597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92596</xdr:rowOff>
    </xdr:from>
    <xdr:ext cx="534377" cy="259045"/>
    <xdr:sp macro="" textlink="">
      <xdr:nvSpPr>
        <xdr:cNvPr id="85" name="テキスト ボックス 84"/>
        <xdr:cNvSpPr txBox="1"/>
      </xdr:nvSpPr>
      <xdr:spPr>
        <a:xfrm>
          <a:off x="3530111" y="575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99,762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148586</xdr:rowOff>
    </xdr:from>
    <xdr:to>
      <xdr:col>4</xdr:col>
      <xdr:colOff>206375</xdr:colOff>
      <xdr:row>35</xdr:row>
      <xdr:rowOff>78736</xdr:rowOff>
    </xdr:to>
    <xdr:sp macro="" textlink="">
      <xdr:nvSpPr>
        <xdr:cNvPr id="86" name="円/楕円 85"/>
        <xdr:cNvSpPr/>
      </xdr:nvSpPr>
      <xdr:spPr>
        <a:xfrm>
          <a:off x="2857500" y="597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95263</xdr:rowOff>
    </xdr:from>
    <xdr:ext cx="534377" cy="259045"/>
    <xdr:sp macro="" textlink="">
      <xdr:nvSpPr>
        <xdr:cNvPr id="87" name="テキスト ボックス 86"/>
        <xdr:cNvSpPr txBox="1"/>
      </xdr:nvSpPr>
      <xdr:spPr>
        <a:xfrm>
          <a:off x="2641111" y="575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44769</xdr:rowOff>
    </xdr:from>
    <xdr:to>
      <xdr:col>3</xdr:col>
      <xdr:colOff>3175</xdr:colOff>
      <xdr:row>35</xdr:row>
      <xdr:rowOff>146369</xdr:rowOff>
    </xdr:to>
    <xdr:sp macro="" textlink="">
      <xdr:nvSpPr>
        <xdr:cNvPr id="88" name="円/楕円 87"/>
        <xdr:cNvSpPr/>
      </xdr:nvSpPr>
      <xdr:spPr>
        <a:xfrm>
          <a:off x="1968500" y="60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162896</xdr:rowOff>
    </xdr:from>
    <xdr:ext cx="534377" cy="259045"/>
    <xdr:sp macro="" textlink="">
      <xdr:nvSpPr>
        <xdr:cNvPr id="89" name="テキスト ボックス 88"/>
        <xdr:cNvSpPr txBox="1"/>
      </xdr:nvSpPr>
      <xdr:spPr>
        <a:xfrm>
          <a:off x="1752111" y="58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93,304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171</xdr:rowOff>
    </xdr:from>
    <xdr:to>
      <xdr:col>1</xdr:col>
      <xdr:colOff>485775</xdr:colOff>
      <xdr:row>35</xdr:row>
      <xdr:rowOff>101771</xdr:rowOff>
    </xdr:to>
    <xdr:sp macro="" textlink="">
      <xdr:nvSpPr>
        <xdr:cNvPr id="90" name="円/楕円 89"/>
        <xdr:cNvSpPr/>
      </xdr:nvSpPr>
      <xdr:spPr>
        <a:xfrm>
          <a:off x="1079500" y="600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118298</xdr:rowOff>
    </xdr:from>
    <xdr:ext cx="534377" cy="259045"/>
    <xdr:sp macro="" textlink="">
      <xdr:nvSpPr>
        <xdr:cNvPr id="91" name="テキスト ボックス 90"/>
        <xdr:cNvSpPr txBox="1"/>
      </xdr:nvSpPr>
      <xdr:spPr>
        <a:xfrm>
          <a:off x="863111" y="577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145499</xdr:rowOff>
    </xdr:from>
    <xdr:to>
      <xdr:col>6</xdr:col>
      <xdr:colOff>511175</xdr:colOff>
      <xdr:row>57</xdr:row>
      <xdr:rowOff>15014</xdr:rowOff>
    </xdr:to>
    <xdr:cxnSp macro="">
      <xdr:nvCxnSpPr>
        <xdr:cNvPr id="121" name="直線コネクタ 120"/>
        <xdr:cNvCxnSpPr/>
      </xdr:nvCxnSpPr>
      <xdr:spPr>
        <a:xfrm flipV="1">
          <a:off x="3797300" y="9746699"/>
          <a:ext cx="8382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29730</xdr:rowOff>
    </xdr:from>
    <xdr:ext cx="534377" cy="259045"/>
    <xdr:sp macro="" textlink="">
      <xdr:nvSpPr>
        <xdr:cNvPr id="122" name="物件費平均値テキスト"/>
        <xdr:cNvSpPr txBox="1"/>
      </xdr:nvSpPr>
      <xdr:spPr>
        <a:xfrm>
          <a:off x="4686300" y="98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15014</xdr:rowOff>
    </xdr:from>
    <xdr:to>
      <xdr:col>5</xdr:col>
      <xdr:colOff>358775</xdr:colOff>
      <xdr:row>57</xdr:row>
      <xdr:rowOff>27716</xdr:rowOff>
    </xdr:to>
    <xdr:cxnSp macro="">
      <xdr:nvCxnSpPr>
        <xdr:cNvPr id="124" name="直線コネクタ 123"/>
        <xdr:cNvCxnSpPr/>
      </xdr:nvCxnSpPr>
      <xdr:spPr>
        <a:xfrm flipV="1">
          <a:off x="2908300" y="9787664"/>
          <a:ext cx="889000" cy="1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108459</xdr:rowOff>
    </xdr:from>
    <xdr:ext cx="534377" cy="259045"/>
    <xdr:sp macro="" textlink="">
      <xdr:nvSpPr>
        <xdr:cNvPr id="126" name="テキスト ボックス 125"/>
        <xdr:cNvSpPr txBox="1"/>
      </xdr:nvSpPr>
      <xdr:spPr>
        <a:xfrm>
          <a:off x="3530111" y="98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27716</xdr:rowOff>
    </xdr:from>
    <xdr:to>
      <xdr:col>4</xdr:col>
      <xdr:colOff>155575</xdr:colOff>
      <xdr:row>57</xdr:row>
      <xdr:rowOff>45158</xdr:rowOff>
    </xdr:to>
    <xdr:cxnSp macro="">
      <xdr:nvCxnSpPr>
        <xdr:cNvPr id="127" name="直線コネクタ 126"/>
        <xdr:cNvCxnSpPr/>
      </xdr:nvCxnSpPr>
      <xdr:spPr>
        <a:xfrm flipV="1">
          <a:off x="2019300" y="9800366"/>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82173</xdr:rowOff>
    </xdr:from>
    <xdr:ext cx="534377" cy="259045"/>
    <xdr:sp macro="" textlink="">
      <xdr:nvSpPr>
        <xdr:cNvPr id="129" name="テキスト ボックス 128"/>
        <xdr:cNvSpPr txBox="1"/>
      </xdr:nvSpPr>
      <xdr:spPr>
        <a:xfrm>
          <a:off x="2641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45158</xdr:rowOff>
    </xdr:from>
    <xdr:to>
      <xdr:col>2</xdr:col>
      <xdr:colOff>638175</xdr:colOff>
      <xdr:row>57</xdr:row>
      <xdr:rowOff>108831</xdr:rowOff>
    </xdr:to>
    <xdr:cxnSp macro="">
      <xdr:nvCxnSpPr>
        <xdr:cNvPr id="130" name="直線コネクタ 129"/>
        <xdr:cNvCxnSpPr/>
      </xdr:nvCxnSpPr>
      <xdr:spPr>
        <a:xfrm flipV="1">
          <a:off x="1130300" y="9817808"/>
          <a:ext cx="889000" cy="6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52605</xdr:rowOff>
    </xdr:from>
    <xdr:ext cx="534377" cy="259045"/>
    <xdr:sp macro="" textlink="">
      <xdr:nvSpPr>
        <xdr:cNvPr id="132" name="テキスト ボックス 131"/>
        <xdr:cNvSpPr txBox="1"/>
      </xdr:nvSpPr>
      <xdr:spPr>
        <a:xfrm>
          <a:off x="1752111" y="99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98516</xdr:rowOff>
    </xdr:from>
    <xdr:ext cx="534377" cy="259045"/>
    <xdr:sp macro="" textlink="">
      <xdr:nvSpPr>
        <xdr:cNvPr id="134" name="テキスト ボックス 133"/>
        <xdr:cNvSpPr txBox="1"/>
      </xdr:nvSpPr>
      <xdr:spPr>
        <a:xfrm>
          <a:off x="863111" y="100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94699</xdr:rowOff>
    </xdr:from>
    <xdr:to>
      <xdr:col>6</xdr:col>
      <xdr:colOff>561975</xdr:colOff>
      <xdr:row>57</xdr:row>
      <xdr:rowOff>24849</xdr:rowOff>
    </xdr:to>
    <xdr:sp macro="" textlink="">
      <xdr:nvSpPr>
        <xdr:cNvPr id="140" name="円/楕円 139"/>
        <xdr:cNvSpPr/>
      </xdr:nvSpPr>
      <xdr:spPr>
        <a:xfrm>
          <a:off x="4584700" y="96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117576</xdr:rowOff>
    </xdr:from>
    <xdr:ext cx="599010" cy="259045"/>
    <xdr:sp macro="" textlink="">
      <xdr:nvSpPr>
        <xdr:cNvPr id="141" name="物件費該当値テキスト"/>
        <xdr:cNvSpPr txBox="1"/>
      </xdr:nvSpPr>
      <xdr:spPr>
        <a:xfrm>
          <a:off x="4686300" y="954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135664</xdr:rowOff>
    </xdr:from>
    <xdr:to>
      <xdr:col>5</xdr:col>
      <xdr:colOff>409575</xdr:colOff>
      <xdr:row>57</xdr:row>
      <xdr:rowOff>65814</xdr:rowOff>
    </xdr:to>
    <xdr:sp macro="" textlink="">
      <xdr:nvSpPr>
        <xdr:cNvPr id="142" name="円/楕円 141"/>
        <xdr:cNvSpPr/>
      </xdr:nvSpPr>
      <xdr:spPr>
        <a:xfrm>
          <a:off x="3746500" y="973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82341</xdr:rowOff>
    </xdr:from>
    <xdr:ext cx="534377" cy="259045"/>
    <xdr:sp macro="" textlink="">
      <xdr:nvSpPr>
        <xdr:cNvPr id="143" name="テキスト ボックス 142"/>
        <xdr:cNvSpPr txBox="1"/>
      </xdr:nvSpPr>
      <xdr:spPr>
        <a:xfrm>
          <a:off x="3530111" y="951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98,863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148366</xdr:rowOff>
    </xdr:from>
    <xdr:to>
      <xdr:col>4</xdr:col>
      <xdr:colOff>206375</xdr:colOff>
      <xdr:row>57</xdr:row>
      <xdr:rowOff>78516</xdr:rowOff>
    </xdr:to>
    <xdr:sp macro="" textlink="">
      <xdr:nvSpPr>
        <xdr:cNvPr id="144" name="円/楕円 143"/>
        <xdr:cNvSpPr/>
      </xdr:nvSpPr>
      <xdr:spPr>
        <a:xfrm>
          <a:off x="2857500" y="97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69643</xdr:rowOff>
    </xdr:from>
    <xdr:ext cx="534377" cy="259045"/>
    <xdr:sp macro="" textlink="">
      <xdr:nvSpPr>
        <xdr:cNvPr id="145" name="テキスト ボックス 144"/>
        <xdr:cNvSpPr txBox="1"/>
      </xdr:nvSpPr>
      <xdr:spPr>
        <a:xfrm>
          <a:off x="2641111" y="984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97,196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165808</xdr:rowOff>
    </xdr:from>
    <xdr:to>
      <xdr:col>3</xdr:col>
      <xdr:colOff>3175</xdr:colOff>
      <xdr:row>57</xdr:row>
      <xdr:rowOff>95958</xdr:rowOff>
    </xdr:to>
    <xdr:sp macro="" textlink="">
      <xdr:nvSpPr>
        <xdr:cNvPr id="146" name="円/楕円 145"/>
        <xdr:cNvSpPr/>
      </xdr:nvSpPr>
      <xdr:spPr>
        <a:xfrm>
          <a:off x="1968500" y="976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112485</xdr:rowOff>
    </xdr:from>
    <xdr:ext cx="534377" cy="259045"/>
    <xdr:sp macro="" textlink="">
      <xdr:nvSpPr>
        <xdr:cNvPr id="147" name="テキスト ボックス 146"/>
        <xdr:cNvSpPr txBox="1"/>
      </xdr:nvSpPr>
      <xdr:spPr>
        <a:xfrm>
          <a:off x="1752111" y="954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94,907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58031</xdr:rowOff>
    </xdr:from>
    <xdr:to>
      <xdr:col>1</xdr:col>
      <xdr:colOff>485775</xdr:colOff>
      <xdr:row>57</xdr:row>
      <xdr:rowOff>159631</xdr:rowOff>
    </xdr:to>
    <xdr:sp macro="" textlink="">
      <xdr:nvSpPr>
        <xdr:cNvPr id="148" name="円/楕円 147"/>
        <xdr:cNvSpPr/>
      </xdr:nvSpPr>
      <xdr:spPr>
        <a:xfrm>
          <a:off x="1079500" y="98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4708</xdr:rowOff>
    </xdr:from>
    <xdr:ext cx="534377" cy="259045"/>
    <xdr:sp macro="" textlink="">
      <xdr:nvSpPr>
        <xdr:cNvPr id="149" name="テキスト ボックス 148"/>
        <xdr:cNvSpPr txBox="1"/>
      </xdr:nvSpPr>
      <xdr:spPr>
        <a:xfrm>
          <a:off x="863111" y="96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148844</xdr:rowOff>
    </xdr:from>
    <xdr:to>
      <xdr:col>6</xdr:col>
      <xdr:colOff>511175</xdr:colOff>
      <xdr:row>77</xdr:row>
      <xdr:rowOff>153028</xdr:rowOff>
    </xdr:to>
    <xdr:cxnSp macro="">
      <xdr:nvCxnSpPr>
        <xdr:cNvPr id="176" name="直線コネクタ 175"/>
        <xdr:cNvCxnSpPr/>
      </xdr:nvCxnSpPr>
      <xdr:spPr>
        <a:xfrm>
          <a:off x="3797300" y="13350494"/>
          <a:ext cx="83820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148844</xdr:rowOff>
    </xdr:from>
    <xdr:to>
      <xdr:col>5</xdr:col>
      <xdr:colOff>358775</xdr:colOff>
      <xdr:row>78</xdr:row>
      <xdr:rowOff>1922</xdr:rowOff>
    </xdr:to>
    <xdr:cxnSp macro="">
      <xdr:nvCxnSpPr>
        <xdr:cNvPr id="179" name="直線コネクタ 178"/>
        <xdr:cNvCxnSpPr/>
      </xdr:nvCxnSpPr>
      <xdr:spPr>
        <a:xfrm flipV="1">
          <a:off x="2908300" y="13350494"/>
          <a:ext cx="889000" cy="2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56331</xdr:rowOff>
    </xdr:from>
    <xdr:ext cx="469744" cy="259045"/>
    <xdr:sp macro="" textlink="">
      <xdr:nvSpPr>
        <xdr:cNvPr id="181" name="テキスト ボックス 180"/>
        <xdr:cNvSpPr txBox="1"/>
      </xdr:nvSpPr>
      <xdr:spPr>
        <a:xfrm>
          <a:off x="3562427"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1739</xdr:rowOff>
    </xdr:from>
    <xdr:to>
      <xdr:col>4</xdr:col>
      <xdr:colOff>155575</xdr:colOff>
      <xdr:row>78</xdr:row>
      <xdr:rowOff>1922</xdr:rowOff>
    </xdr:to>
    <xdr:cxnSp macro="">
      <xdr:nvCxnSpPr>
        <xdr:cNvPr id="182" name="直線コネクタ 181"/>
        <xdr:cNvCxnSpPr/>
      </xdr:nvCxnSpPr>
      <xdr:spPr>
        <a:xfrm>
          <a:off x="2019300" y="1337483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83672</xdr:rowOff>
    </xdr:from>
    <xdr:ext cx="469744" cy="259045"/>
    <xdr:sp macro="" textlink="">
      <xdr:nvSpPr>
        <xdr:cNvPr id="184" name="テキスト ボックス 183"/>
        <xdr:cNvSpPr txBox="1"/>
      </xdr:nvSpPr>
      <xdr:spPr>
        <a:xfrm>
          <a:off x="2673427" y="134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164161</xdr:rowOff>
    </xdr:from>
    <xdr:to>
      <xdr:col>2</xdr:col>
      <xdr:colOff>638175</xdr:colOff>
      <xdr:row>78</xdr:row>
      <xdr:rowOff>1739</xdr:rowOff>
    </xdr:to>
    <xdr:cxnSp macro="">
      <xdr:nvCxnSpPr>
        <xdr:cNvPr id="185" name="直線コネクタ 184"/>
        <xdr:cNvCxnSpPr/>
      </xdr:nvCxnSpPr>
      <xdr:spPr>
        <a:xfrm>
          <a:off x="1130300" y="13365811"/>
          <a:ext cx="889000" cy="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91124</xdr:rowOff>
    </xdr:from>
    <xdr:ext cx="469744" cy="259045"/>
    <xdr:sp macro="" textlink="">
      <xdr:nvSpPr>
        <xdr:cNvPr id="187" name="テキスト ボックス 186"/>
        <xdr:cNvSpPr txBox="1"/>
      </xdr:nvSpPr>
      <xdr:spPr>
        <a:xfrm>
          <a:off x="1784427" y="1346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103171</xdr:rowOff>
    </xdr:from>
    <xdr:ext cx="469744" cy="259045"/>
    <xdr:sp macro="" textlink="">
      <xdr:nvSpPr>
        <xdr:cNvPr id="189" name="テキスト ボックス 188"/>
        <xdr:cNvSpPr txBox="1"/>
      </xdr:nvSpPr>
      <xdr:spPr>
        <a:xfrm>
          <a:off x="895427" y="134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102228</xdr:rowOff>
    </xdr:from>
    <xdr:to>
      <xdr:col>6</xdr:col>
      <xdr:colOff>561975</xdr:colOff>
      <xdr:row>78</xdr:row>
      <xdr:rowOff>32378</xdr:rowOff>
    </xdr:to>
    <xdr:sp macro="" textlink="">
      <xdr:nvSpPr>
        <xdr:cNvPr id="195" name="円/楕円 194"/>
        <xdr:cNvSpPr/>
      </xdr:nvSpPr>
      <xdr:spPr>
        <a:xfrm>
          <a:off x="4584700" y="133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80655</xdr:rowOff>
    </xdr:from>
    <xdr:ext cx="469744" cy="259045"/>
    <xdr:sp macro="" textlink="">
      <xdr:nvSpPr>
        <xdr:cNvPr id="196" name="維持補修費該当値テキスト"/>
        <xdr:cNvSpPr txBox="1"/>
      </xdr:nvSpPr>
      <xdr:spPr>
        <a:xfrm>
          <a:off x="4686300" y="1328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98044</xdr:rowOff>
    </xdr:from>
    <xdr:to>
      <xdr:col>5</xdr:col>
      <xdr:colOff>409575</xdr:colOff>
      <xdr:row>78</xdr:row>
      <xdr:rowOff>28194</xdr:rowOff>
    </xdr:to>
    <xdr:sp macro="" textlink="">
      <xdr:nvSpPr>
        <xdr:cNvPr id="197" name="円/楕円 196"/>
        <xdr:cNvSpPr/>
      </xdr:nvSpPr>
      <xdr:spPr>
        <a:xfrm>
          <a:off x="3746500" y="132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44721</xdr:rowOff>
    </xdr:from>
    <xdr:ext cx="469744" cy="259045"/>
    <xdr:sp macro="" textlink="">
      <xdr:nvSpPr>
        <xdr:cNvPr id="198" name="テキスト ボックス 197"/>
        <xdr:cNvSpPr txBox="1"/>
      </xdr:nvSpPr>
      <xdr:spPr>
        <a:xfrm>
          <a:off x="3562427" y="130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122572</xdr:rowOff>
    </xdr:from>
    <xdr:to>
      <xdr:col>4</xdr:col>
      <xdr:colOff>206375</xdr:colOff>
      <xdr:row>78</xdr:row>
      <xdr:rowOff>52722</xdr:rowOff>
    </xdr:to>
    <xdr:sp macro="" textlink="">
      <xdr:nvSpPr>
        <xdr:cNvPr id="199" name="円/楕円 198"/>
        <xdr:cNvSpPr/>
      </xdr:nvSpPr>
      <xdr:spPr>
        <a:xfrm>
          <a:off x="2857500" y="133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69249</xdr:rowOff>
    </xdr:from>
    <xdr:ext cx="469744" cy="259045"/>
    <xdr:sp macro="" textlink="">
      <xdr:nvSpPr>
        <xdr:cNvPr id="200" name="テキスト ボックス 199"/>
        <xdr:cNvSpPr txBox="1"/>
      </xdr:nvSpPr>
      <xdr:spPr>
        <a:xfrm>
          <a:off x="2673427"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122389</xdr:rowOff>
    </xdr:from>
    <xdr:to>
      <xdr:col>3</xdr:col>
      <xdr:colOff>3175</xdr:colOff>
      <xdr:row>78</xdr:row>
      <xdr:rowOff>52539</xdr:rowOff>
    </xdr:to>
    <xdr:sp macro="" textlink="">
      <xdr:nvSpPr>
        <xdr:cNvPr id="201" name="円/楕円 200"/>
        <xdr:cNvSpPr/>
      </xdr:nvSpPr>
      <xdr:spPr>
        <a:xfrm>
          <a:off x="1968500" y="133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69066</xdr:rowOff>
    </xdr:from>
    <xdr:ext cx="469744" cy="259045"/>
    <xdr:sp macro="" textlink="">
      <xdr:nvSpPr>
        <xdr:cNvPr id="202" name="テキスト ボックス 201"/>
        <xdr:cNvSpPr txBox="1"/>
      </xdr:nvSpPr>
      <xdr:spPr>
        <a:xfrm>
          <a:off x="1784427" y="1309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113361</xdr:rowOff>
    </xdr:from>
    <xdr:to>
      <xdr:col>1</xdr:col>
      <xdr:colOff>485775</xdr:colOff>
      <xdr:row>78</xdr:row>
      <xdr:rowOff>43511</xdr:rowOff>
    </xdr:to>
    <xdr:sp macro="" textlink="">
      <xdr:nvSpPr>
        <xdr:cNvPr id="203" name="円/楕円 202"/>
        <xdr:cNvSpPr/>
      </xdr:nvSpPr>
      <xdr:spPr>
        <a:xfrm>
          <a:off x="1079500" y="133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60038</xdr:rowOff>
    </xdr:from>
    <xdr:ext cx="469744" cy="259045"/>
    <xdr:sp macro="" textlink="">
      <xdr:nvSpPr>
        <xdr:cNvPr id="204" name="テキスト ボックス 203"/>
        <xdr:cNvSpPr txBox="1"/>
      </xdr:nvSpPr>
      <xdr:spPr>
        <a:xfrm>
          <a:off x="895427" y="130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27933</xdr:rowOff>
    </xdr:from>
    <xdr:to>
      <xdr:col>6</xdr:col>
      <xdr:colOff>511175</xdr:colOff>
      <xdr:row>97</xdr:row>
      <xdr:rowOff>115754</xdr:rowOff>
    </xdr:to>
    <xdr:cxnSp macro="">
      <xdr:nvCxnSpPr>
        <xdr:cNvPr id="234" name="直線コネクタ 233"/>
        <xdr:cNvCxnSpPr/>
      </xdr:nvCxnSpPr>
      <xdr:spPr>
        <a:xfrm flipV="1">
          <a:off x="3797300" y="16658583"/>
          <a:ext cx="838200" cy="8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5" name="扶助費平均値テキスト"/>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115754</xdr:rowOff>
    </xdr:from>
    <xdr:to>
      <xdr:col>5</xdr:col>
      <xdr:colOff>358775</xdr:colOff>
      <xdr:row>97</xdr:row>
      <xdr:rowOff>139357</xdr:rowOff>
    </xdr:to>
    <xdr:cxnSp macro="">
      <xdr:nvCxnSpPr>
        <xdr:cNvPr id="237" name="直線コネクタ 236"/>
        <xdr:cNvCxnSpPr/>
      </xdr:nvCxnSpPr>
      <xdr:spPr>
        <a:xfrm flipV="1">
          <a:off x="2908300" y="16746404"/>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139357</xdr:rowOff>
    </xdr:from>
    <xdr:to>
      <xdr:col>4</xdr:col>
      <xdr:colOff>155575</xdr:colOff>
      <xdr:row>98</xdr:row>
      <xdr:rowOff>45802</xdr:rowOff>
    </xdr:to>
    <xdr:cxnSp macro="">
      <xdr:nvCxnSpPr>
        <xdr:cNvPr id="240" name="直線コネクタ 239"/>
        <xdr:cNvCxnSpPr/>
      </xdr:nvCxnSpPr>
      <xdr:spPr>
        <a:xfrm flipV="1">
          <a:off x="2019300" y="16770007"/>
          <a:ext cx="889000" cy="7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1" name="フローチャート : 判断 240"/>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17245</xdr:rowOff>
    </xdr:from>
    <xdr:ext cx="534377" cy="259045"/>
    <xdr:sp macro="" textlink="">
      <xdr:nvSpPr>
        <xdr:cNvPr id="242" name="テキスト ボックス 241"/>
        <xdr:cNvSpPr txBox="1"/>
      </xdr:nvSpPr>
      <xdr:spPr>
        <a:xfrm>
          <a:off x="2641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40145</xdr:rowOff>
    </xdr:from>
    <xdr:to>
      <xdr:col>2</xdr:col>
      <xdr:colOff>638175</xdr:colOff>
      <xdr:row>98</xdr:row>
      <xdr:rowOff>45802</xdr:rowOff>
    </xdr:to>
    <xdr:cxnSp macro="">
      <xdr:nvCxnSpPr>
        <xdr:cNvPr id="243" name="直線コネクタ 242"/>
        <xdr:cNvCxnSpPr/>
      </xdr:nvCxnSpPr>
      <xdr:spPr>
        <a:xfrm>
          <a:off x="1130300" y="16842245"/>
          <a:ext cx="8890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4" name="フローチャート : 判断 243"/>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126592</xdr:rowOff>
    </xdr:from>
    <xdr:ext cx="534377" cy="259045"/>
    <xdr:sp macro="" textlink="">
      <xdr:nvSpPr>
        <xdr:cNvPr id="245" name="テキスト ボックス 244"/>
        <xdr:cNvSpPr txBox="1"/>
      </xdr:nvSpPr>
      <xdr:spPr>
        <a:xfrm>
          <a:off x="1752111" y="169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6" name="フローチャート : 判断 245"/>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137068</xdr:rowOff>
    </xdr:from>
    <xdr:ext cx="534377" cy="259045"/>
    <xdr:sp macro="" textlink="">
      <xdr:nvSpPr>
        <xdr:cNvPr id="247" name="テキスト ボックス 246"/>
        <xdr:cNvSpPr txBox="1"/>
      </xdr:nvSpPr>
      <xdr:spPr>
        <a:xfrm>
          <a:off x="863111" y="169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148583</xdr:rowOff>
    </xdr:from>
    <xdr:to>
      <xdr:col>6</xdr:col>
      <xdr:colOff>561975</xdr:colOff>
      <xdr:row>97</xdr:row>
      <xdr:rowOff>78733</xdr:rowOff>
    </xdr:to>
    <xdr:sp macro="" textlink="">
      <xdr:nvSpPr>
        <xdr:cNvPr id="253" name="円/楕円 252"/>
        <xdr:cNvSpPr/>
      </xdr:nvSpPr>
      <xdr:spPr>
        <a:xfrm>
          <a:off x="4584700" y="166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127010</xdr:rowOff>
    </xdr:from>
    <xdr:ext cx="534377" cy="259045"/>
    <xdr:sp macro="" textlink="">
      <xdr:nvSpPr>
        <xdr:cNvPr id="254" name="扶助費該当値テキスト"/>
        <xdr:cNvSpPr txBox="1"/>
      </xdr:nvSpPr>
      <xdr:spPr>
        <a:xfrm>
          <a:off x="4686300" y="1658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58,867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64954</xdr:rowOff>
    </xdr:from>
    <xdr:to>
      <xdr:col>5</xdr:col>
      <xdr:colOff>409575</xdr:colOff>
      <xdr:row>97</xdr:row>
      <xdr:rowOff>166554</xdr:rowOff>
    </xdr:to>
    <xdr:sp macro="" textlink="">
      <xdr:nvSpPr>
        <xdr:cNvPr id="255" name="円/楕円 254"/>
        <xdr:cNvSpPr/>
      </xdr:nvSpPr>
      <xdr:spPr>
        <a:xfrm>
          <a:off x="3746500" y="166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157681</xdr:rowOff>
    </xdr:from>
    <xdr:ext cx="534377" cy="259045"/>
    <xdr:sp macro="" textlink="">
      <xdr:nvSpPr>
        <xdr:cNvPr id="256" name="テキスト ボックス 255"/>
        <xdr:cNvSpPr txBox="1"/>
      </xdr:nvSpPr>
      <xdr:spPr>
        <a:xfrm>
          <a:off x="3530111" y="1678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88557</xdr:rowOff>
    </xdr:from>
    <xdr:to>
      <xdr:col>4</xdr:col>
      <xdr:colOff>206375</xdr:colOff>
      <xdr:row>98</xdr:row>
      <xdr:rowOff>18707</xdr:rowOff>
    </xdr:to>
    <xdr:sp macro="" textlink="">
      <xdr:nvSpPr>
        <xdr:cNvPr id="257" name="円/楕円 256"/>
        <xdr:cNvSpPr/>
      </xdr:nvSpPr>
      <xdr:spPr>
        <a:xfrm>
          <a:off x="2857500" y="167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35234</xdr:rowOff>
    </xdr:from>
    <xdr:ext cx="534377" cy="259045"/>
    <xdr:sp macro="" textlink="">
      <xdr:nvSpPr>
        <xdr:cNvPr id="258" name="テキスト ボックス 257"/>
        <xdr:cNvSpPr txBox="1"/>
      </xdr:nvSpPr>
      <xdr:spPr>
        <a:xfrm>
          <a:off x="2641111" y="1649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166452</xdr:rowOff>
    </xdr:from>
    <xdr:to>
      <xdr:col>3</xdr:col>
      <xdr:colOff>3175</xdr:colOff>
      <xdr:row>98</xdr:row>
      <xdr:rowOff>96602</xdr:rowOff>
    </xdr:to>
    <xdr:sp macro="" textlink="">
      <xdr:nvSpPr>
        <xdr:cNvPr id="259" name="円/楕円 258"/>
        <xdr:cNvSpPr/>
      </xdr:nvSpPr>
      <xdr:spPr>
        <a:xfrm>
          <a:off x="1968500" y="167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113129</xdr:rowOff>
    </xdr:from>
    <xdr:ext cx="534377" cy="259045"/>
    <xdr:sp macro="" textlink="">
      <xdr:nvSpPr>
        <xdr:cNvPr id="260" name="テキスト ボックス 259"/>
        <xdr:cNvSpPr txBox="1"/>
      </xdr:nvSpPr>
      <xdr:spPr>
        <a:xfrm>
          <a:off x="1752111" y="1657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160795</xdr:rowOff>
    </xdr:from>
    <xdr:to>
      <xdr:col>1</xdr:col>
      <xdr:colOff>485775</xdr:colOff>
      <xdr:row>98</xdr:row>
      <xdr:rowOff>90945</xdr:rowOff>
    </xdr:to>
    <xdr:sp macro="" textlink="">
      <xdr:nvSpPr>
        <xdr:cNvPr id="261" name="円/楕円 260"/>
        <xdr:cNvSpPr/>
      </xdr:nvSpPr>
      <xdr:spPr>
        <a:xfrm>
          <a:off x="1079500" y="167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107472</xdr:rowOff>
    </xdr:from>
    <xdr:ext cx="534377" cy="259045"/>
    <xdr:sp macro="" textlink="">
      <xdr:nvSpPr>
        <xdr:cNvPr id="262" name="テキスト ボックス 261"/>
        <xdr:cNvSpPr txBox="1"/>
      </xdr:nvSpPr>
      <xdr:spPr>
        <a:xfrm>
          <a:off x="863111" y="165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43985</xdr:rowOff>
    </xdr:from>
    <xdr:to>
      <xdr:col>15</xdr:col>
      <xdr:colOff>180975</xdr:colOff>
      <xdr:row>36</xdr:row>
      <xdr:rowOff>59622</xdr:rowOff>
    </xdr:to>
    <xdr:cxnSp macro="">
      <xdr:nvCxnSpPr>
        <xdr:cNvPr id="289" name="直線コネクタ 288"/>
        <xdr:cNvCxnSpPr/>
      </xdr:nvCxnSpPr>
      <xdr:spPr>
        <a:xfrm flipV="1">
          <a:off x="9639300" y="6216185"/>
          <a:ext cx="838200" cy="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59622</xdr:rowOff>
    </xdr:from>
    <xdr:to>
      <xdr:col>14</xdr:col>
      <xdr:colOff>28575</xdr:colOff>
      <xdr:row>36</xdr:row>
      <xdr:rowOff>94807</xdr:rowOff>
    </xdr:to>
    <xdr:cxnSp macro="">
      <xdr:nvCxnSpPr>
        <xdr:cNvPr id="292" name="直線コネクタ 291"/>
        <xdr:cNvCxnSpPr/>
      </xdr:nvCxnSpPr>
      <xdr:spPr>
        <a:xfrm flipV="1">
          <a:off x="8750300" y="6231822"/>
          <a:ext cx="8890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94807</xdr:rowOff>
    </xdr:from>
    <xdr:to>
      <xdr:col>12</xdr:col>
      <xdr:colOff>511175</xdr:colOff>
      <xdr:row>36</xdr:row>
      <xdr:rowOff>136266</xdr:rowOff>
    </xdr:to>
    <xdr:cxnSp macro="">
      <xdr:nvCxnSpPr>
        <xdr:cNvPr id="295" name="直線コネクタ 294"/>
        <xdr:cNvCxnSpPr/>
      </xdr:nvCxnSpPr>
      <xdr:spPr>
        <a:xfrm flipV="1">
          <a:off x="7861300" y="6267007"/>
          <a:ext cx="889000" cy="4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6" name="フローチャート : 判断 295"/>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166205</xdr:rowOff>
    </xdr:from>
    <xdr:ext cx="534377" cy="259045"/>
    <xdr:sp macro="" textlink="">
      <xdr:nvSpPr>
        <xdr:cNvPr id="297" name="テキスト ボックス 296"/>
        <xdr:cNvSpPr txBox="1"/>
      </xdr:nvSpPr>
      <xdr:spPr>
        <a:xfrm>
          <a:off x="8483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136266</xdr:rowOff>
    </xdr:from>
    <xdr:to>
      <xdr:col>11</xdr:col>
      <xdr:colOff>307975</xdr:colOff>
      <xdr:row>36</xdr:row>
      <xdr:rowOff>160626</xdr:rowOff>
    </xdr:to>
    <xdr:cxnSp macro="">
      <xdr:nvCxnSpPr>
        <xdr:cNvPr id="298" name="直線コネクタ 297"/>
        <xdr:cNvCxnSpPr/>
      </xdr:nvCxnSpPr>
      <xdr:spPr>
        <a:xfrm flipV="1">
          <a:off x="6972300" y="6308466"/>
          <a:ext cx="889000" cy="2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299" name="フローチャート : 判断 298"/>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58425</xdr:rowOff>
    </xdr:from>
    <xdr:ext cx="534377" cy="259045"/>
    <xdr:sp macro="" textlink="">
      <xdr:nvSpPr>
        <xdr:cNvPr id="300" name="テキスト ボックス 299"/>
        <xdr:cNvSpPr txBox="1"/>
      </xdr:nvSpPr>
      <xdr:spPr>
        <a:xfrm>
          <a:off x="7594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1" name="フローチャート : 判断 300"/>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69083</xdr:rowOff>
    </xdr:from>
    <xdr:ext cx="534377" cy="259045"/>
    <xdr:sp macro="" textlink="">
      <xdr:nvSpPr>
        <xdr:cNvPr id="302" name="テキスト ボックス 301"/>
        <xdr:cNvSpPr txBox="1"/>
      </xdr:nvSpPr>
      <xdr:spPr>
        <a:xfrm>
          <a:off x="6705111" y="64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164635</xdr:rowOff>
    </xdr:from>
    <xdr:to>
      <xdr:col>15</xdr:col>
      <xdr:colOff>231775</xdr:colOff>
      <xdr:row>36</xdr:row>
      <xdr:rowOff>94785</xdr:rowOff>
    </xdr:to>
    <xdr:sp macro="" textlink="">
      <xdr:nvSpPr>
        <xdr:cNvPr id="308" name="円/楕円 307"/>
        <xdr:cNvSpPr/>
      </xdr:nvSpPr>
      <xdr:spPr>
        <a:xfrm>
          <a:off x="10426700" y="61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16062</xdr:rowOff>
    </xdr:from>
    <xdr:ext cx="534377" cy="259045"/>
    <xdr:sp macro="" textlink="">
      <xdr:nvSpPr>
        <xdr:cNvPr id="309" name="補助費等該当値テキスト"/>
        <xdr:cNvSpPr txBox="1"/>
      </xdr:nvSpPr>
      <xdr:spPr>
        <a:xfrm>
          <a:off x="10528300" y="601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95,935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8822</xdr:rowOff>
    </xdr:from>
    <xdr:to>
      <xdr:col>14</xdr:col>
      <xdr:colOff>79375</xdr:colOff>
      <xdr:row>36</xdr:row>
      <xdr:rowOff>110422</xdr:rowOff>
    </xdr:to>
    <xdr:sp macro="" textlink="">
      <xdr:nvSpPr>
        <xdr:cNvPr id="310" name="円/楕円 309"/>
        <xdr:cNvSpPr/>
      </xdr:nvSpPr>
      <xdr:spPr>
        <a:xfrm>
          <a:off x="9588500" y="61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126949</xdr:rowOff>
    </xdr:from>
    <xdr:ext cx="534377" cy="259045"/>
    <xdr:sp macro="" textlink="">
      <xdr:nvSpPr>
        <xdr:cNvPr id="311" name="テキスト ボックス 310"/>
        <xdr:cNvSpPr txBox="1"/>
      </xdr:nvSpPr>
      <xdr:spPr>
        <a:xfrm>
          <a:off x="9372111" y="595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92,515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44007</xdr:rowOff>
    </xdr:from>
    <xdr:to>
      <xdr:col>12</xdr:col>
      <xdr:colOff>561975</xdr:colOff>
      <xdr:row>36</xdr:row>
      <xdr:rowOff>145607</xdr:rowOff>
    </xdr:to>
    <xdr:sp macro="" textlink="">
      <xdr:nvSpPr>
        <xdr:cNvPr id="312" name="円/楕円 311"/>
        <xdr:cNvSpPr/>
      </xdr:nvSpPr>
      <xdr:spPr>
        <a:xfrm>
          <a:off x="8699500" y="621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162134</xdr:rowOff>
    </xdr:from>
    <xdr:ext cx="534377" cy="259045"/>
    <xdr:sp macro="" textlink="">
      <xdr:nvSpPr>
        <xdr:cNvPr id="313" name="テキスト ボックス 312"/>
        <xdr:cNvSpPr txBox="1"/>
      </xdr:nvSpPr>
      <xdr:spPr>
        <a:xfrm>
          <a:off x="8483111" y="599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84,819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85466</xdr:rowOff>
    </xdr:from>
    <xdr:to>
      <xdr:col>11</xdr:col>
      <xdr:colOff>358775</xdr:colOff>
      <xdr:row>37</xdr:row>
      <xdr:rowOff>15616</xdr:rowOff>
    </xdr:to>
    <xdr:sp macro="" textlink="">
      <xdr:nvSpPr>
        <xdr:cNvPr id="314" name="円/楕円 313"/>
        <xdr:cNvSpPr/>
      </xdr:nvSpPr>
      <xdr:spPr>
        <a:xfrm>
          <a:off x="7810500" y="625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32143</xdr:rowOff>
    </xdr:from>
    <xdr:ext cx="534377" cy="259045"/>
    <xdr:sp macro="" textlink="">
      <xdr:nvSpPr>
        <xdr:cNvPr id="315" name="テキスト ボックス 314"/>
        <xdr:cNvSpPr txBox="1"/>
      </xdr:nvSpPr>
      <xdr:spPr>
        <a:xfrm>
          <a:off x="7594111" y="603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109826</xdr:rowOff>
    </xdr:from>
    <xdr:to>
      <xdr:col>10</xdr:col>
      <xdr:colOff>155575</xdr:colOff>
      <xdr:row>37</xdr:row>
      <xdr:rowOff>39976</xdr:rowOff>
    </xdr:to>
    <xdr:sp macro="" textlink="">
      <xdr:nvSpPr>
        <xdr:cNvPr id="316" name="円/楕円 315"/>
        <xdr:cNvSpPr/>
      </xdr:nvSpPr>
      <xdr:spPr>
        <a:xfrm>
          <a:off x="6921500" y="62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56503</xdr:rowOff>
    </xdr:from>
    <xdr:ext cx="534377" cy="259045"/>
    <xdr:sp macro="" textlink="">
      <xdr:nvSpPr>
        <xdr:cNvPr id="317" name="テキスト ボックス 316"/>
        <xdr:cNvSpPr txBox="1"/>
      </xdr:nvSpPr>
      <xdr:spPr>
        <a:xfrm>
          <a:off x="6705111" y="605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154425</xdr:rowOff>
    </xdr:from>
    <xdr:to>
      <xdr:col>15</xdr:col>
      <xdr:colOff>180975</xdr:colOff>
      <xdr:row>58</xdr:row>
      <xdr:rowOff>156766</xdr:rowOff>
    </xdr:to>
    <xdr:cxnSp macro="">
      <xdr:nvCxnSpPr>
        <xdr:cNvPr id="346" name="直線コネクタ 345"/>
        <xdr:cNvCxnSpPr/>
      </xdr:nvCxnSpPr>
      <xdr:spPr>
        <a:xfrm flipV="1">
          <a:off x="9639300" y="10098525"/>
          <a:ext cx="8382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83403</xdr:rowOff>
    </xdr:from>
    <xdr:ext cx="534377" cy="259045"/>
    <xdr:sp macro="" textlink="">
      <xdr:nvSpPr>
        <xdr:cNvPr id="347" name="普通建設事業費平均値テキスト"/>
        <xdr:cNvSpPr txBox="1"/>
      </xdr:nvSpPr>
      <xdr:spPr>
        <a:xfrm>
          <a:off x="10528300" y="10027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136526</xdr:rowOff>
    </xdr:from>
    <xdr:to>
      <xdr:col>14</xdr:col>
      <xdr:colOff>28575</xdr:colOff>
      <xdr:row>58</xdr:row>
      <xdr:rowOff>156766</xdr:rowOff>
    </xdr:to>
    <xdr:cxnSp macro="">
      <xdr:nvCxnSpPr>
        <xdr:cNvPr id="349" name="直線コネクタ 348"/>
        <xdr:cNvCxnSpPr/>
      </xdr:nvCxnSpPr>
      <xdr:spPr>
        <a:xfrm>
          <a:off x="8750300" y="10080626"/>
          <a:ext cx="889000" cy="2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136526</xdr:rowOff>
    </xdr:from>
    <xdr:to>
      <xdr:col>12</xdr:col>
      <xdr:colOff>511175</xdr:colOff>
      <xdr:row>59</xdr:row>
      <xdr:rowOff>8477</xdr:rowOff>
    </xdr:to>
    <xdr:cxnSp macro="">
      <xdr:nvCxnSpPr>
        <xdr:cNvPr id="352" name="直線コネクタ 351"/>
        <xdr:cNvCxnSpPr/>
      </xdr:nvCxnSpPr>
      <xdr:spPr>
        <a:xfrm flipV="1">
          <a:off x="7861300" y="10080626"/>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3" name="フローチャート : 判断 352"/>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162401</xdr:rowOff>
    </xdr:from>
    <xdr:ext cx="599010" cy="259045"/>
    <xdr:sp macro="" textlink="">
      <xdr:nvSpPr>
        <xdr:cNvPr id="354" name="テキスト ボックス 353"/>
        <xdr:cNvSpPr txBox="1"/>
      </xdr:nvSpPr>
      <xdr:spPr>
        <a:xfrm>
          <a:off x="8450794" y="97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8477</xdr:rowOff>
    </xdr:from>
    <xdr:to>
      <xdr:col>11</xdr:col>
      <xdr:colOff>307975</xdr:colOff>
      <xdr:row>59</xdr:row>
      <xdr:rowOff>19890</xdr:rowOff>
    </xdr:to>
    <xdr:cxnSp macro="">
      <xdr:nvCxnSpPr>
        <xdr:cNvPr id="355" name="直線コネクタ 354"/>
        <xdr:cNvCxnSpPr/>
      </xdr:nvCxnSpPr>
      <xdr:spPr>
        <a:xfrm flipV="1">
          <a:off x="6972300" y="10124027"/>
          <a:ext cx="8890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6" name="フローチャート : 判断 355"/>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31195</xdr:rowOff>
    </xdr:from>
    <xdr:ext cx="599010" cy="259045"/>
    <xdr:sp macro="" textlink="">
      <xdr:nvSpPr>
        <xdr:cNvPr id="357" name="テキスト ボックス 356"/>
        <xdr:cNvSpPr txBox="1"/>
      </xdr:nvSpPr>
      <xdr:spPr>
        <a:xfrm>
          <a:off x="7561794" y="980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8" name="フローチャート : 判断 357"/>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58196</xdr:rowOff>
    </xdr:from>
    <xdr:ext cx="534377" cy="259045"/>
    <xdr:sp macro="" textlink="">
      <xdr:nvSpPr>
        <xdr:cNvPr id="359" name="テキスト ボックス 358"/>
        <xdr:cNvSpPr txBox="1"/>
      </xdr:nvSpPr>
      <xdr:spPr>
        <a:xfrm>
          <a:off x="6705111" y="98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103625</xdr:rowOff>
    </xdr:from>
    <xdr:to>
      <xdr:col>15</xdr:col>
      <xdr:colOff>231775</xdr:colOff>
      <xdr:row>59</xdr:row>
      <xdr:rowOff>33775</xdr:rowOff>
    </xdr:to>
    <xdr:sp macro="" textlink="">
      <xdr:nvSpPr>
        <xdr:cNvPr id="365" name="円/楕円 364"/>
        <xdr:cNvSpPr/>
      </xdr:nvSpPr>
      <xdr:spPr>
        <a:xfrm>
          <a:off x="10426700" y="100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63002</xdr:rowOff>
    </xdr:from>
    <xdr:ext cx="534377" cy="259045"/>
    <xdr:sp macro="" textlink="">
      <xdr:nvSpPr>
        <xdr:cNvPr id="366" name="普通建設事業費該当値テキスト"/>
        <xdr:cNvSpPr txBox="1"/>
      </xdr:nvSpPr>
      <xdr:spPr>
        <a:xfrm>
          <a:off x="10528300" y="98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105966</xdr:rowOff>
    </xdr:from>
    <xdr:to>
      <xdr:col>14</xdr:col>
      <xdr:colOff>79375</xdr:colOff>
      <xdr:row>59</xdr:row>
      <xdr:rowOff>36116</xdr:rowOff>
    </xdr:to>
    <xdr:sp macro="" textlink="">
      <xdr:nvSpPr>
        <xdr:cNvPr id="367" name="円/楕円 366"/>
        <xdr:cNvSpPr/>
      </xdr:nvSpPr>
      <xdr:spPr>
        <a:xfrm>
          <a:off x="9588500" y="100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27243</xdr:rowOff>
    </xdr:from>
    <xdr:ext cx="534377" cy="259045"/>
    <xdr:sp macro="" textlink="">
      <xdr:nvSpPr>
        <xdr:cNvPr id="368" name="テキスト ボックス 367"/>
        <xdr:cNvSpPr txBox="1"/>
      </xdr:nvSpPr>
      <xdr:spPr>
        <a:xfrm>
          <a:off x="9372111" y="101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85726</xdr:rowOff>
    </xdr:from>
    <xdr:to>
      <xdr:col>12</xdr:col>
      <xdr:colOff>561975</xdr:colOff>
      <xdr:row>59</xdr:row>
      <xdr:rowOff>15876</xdr:rowOff>
    </xdr:to>
    <xdr:sp macro="" textlink="">
      <xdr:nvSpPr>
        <xdr:cNvPr id="369" name="円/楕円 368"/>
        <xdr:cNvSpPr/>
      </xdr:nvSpPr>
      <xdr:spPr>
        <a:xfrm>
          <a:off x="8699500" y="100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7003</xdr:rowOff>
    </xdr:from>
    <xdr:ext cx="599010" cy="259045"/>
    <xdr:sp macro="" textlink="">
      <xdr:nvSpPr>
        <xdr:cNvPr id="370" name="テキスト ボックス 369"/>
        <xdr:cNvSpPr txBox="1"/>
      </xdr:nvSpPr>
      <xdr:spPr>
        <a:xfrm>
          <a:off x="8450794" y="1012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129127</xdr:rowOff>
    </xdr:from>
    <xdr:to>
      <xdr:col>11</xdr:col>
      <xdr:colOff>358775</xdr:colOff>
      <xdr:row>59</xdr:row>
      <xdr:rowOff>59277</xdr:rowOff>
    </xdr:to>
    <xdr:sp macro="" textlink="">
      <xdr:nvSpPr>
        <xdr:cNvPr id="371" name="円/楕円 370"/>
        <xdr:cNvSpPr/>
      </xdr:nvSpPr>
      <xdr:spPr>
        <a:xfrm>
          <a:off x="7810500" y="100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50404</xdr:rowOff>
    </xdr:from>
    <xdr:ext cx="534377" cy="259045"/>
    <xdr:sp macro="" textlink="">
      <xdr:nvSpPr>
        <xdr:cNvPr id="372" name="テキスト ボックス 371"/>
        <xdr:cNvSpPr txBox="1"/>
      </xdr:nvSpPr>
      <xdr:spPr>
        <a:xfrm>
          <a:off x="7594111" y="101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140540</xdr:rowOff>
    </xdr:from>
    <xdr:to>
      <xdr:col>10</xdr:col>
      <xdr:colOff>155575</xdr:colOff>
      <xdr:row>59</xdr:row>
      <xdr:rowOff>70690</xdr:rowOff>
    </xdr:to>
    <xdr:sp macro="" textlink="">
      <xdr:nvSpPr>
        <xdr:cNvPr id="373" name="円/楕円 372"/>
        <xdr:cNvSpPr/>
      </xdr:nvSpPr>
      <xdr:spPr>
        <a:xfrm>
          <a:off x="6921500" y="1008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61817</xdr:rowOff>
    </xdr:from>
    <xdr:ext cx="534377" cy="259045"/>
    <xdr:sp macro="" textlink="">
      <xdr:nvSpPr>
        <xdr:cNvPr id="374" name="テキスト ボックス 373"/>
        <xdr:cNvSpPr txBox="1"/>
      </xdr:nvSpPr>
      <xdr:spPr>
        <a:xfrm>
          <a:off x="6705111" y="1017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278</xdr:rowOff>
    </xdr:from>
    <xdr:to>
      <xdr:col>15</xdr:col>
      <xdr:colOff>180975</xdr:colOff>
      <xdr:row>79</xdr:row>
      <xdr:rowOff>15553</xdr:rowOff>
    </xdr:to>
    <xdr:cxnSp macro="">
      <xdr:nvCxnSpPr>
        <xdr:cNvPr id="403" name="直線コネクタ 402"/>
        <xdr:cNvCxnSpPr/>
      </xdr:nvCxnSpPr>
      <xdr:spPr>
        <a:xfrm>
          <a:off x="9639300" y="13544828"/>
          <a:ext cx="838200" cy="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124198</xdr:rowOff>
    </xdr:from>
    <xdr:ext cx="534377" cy="259045"/>
    <xdr:sp macro="" textlink="">
      <xdr:nvSpPr>
        <xdr:cNvPr id="404" name="普通建設事業費 （ うち新規整備　）平均値テキスト"/>
        <xdr:cNvSpPr txBox="1"/>
      </xdr:nvSpPr>
      <xdr:spPr>
        <a:xfrm>
          <a:off x="10528300" y="13497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278</xdr:rowOff>
    </xdr:from>
    <xdr:to>
      <xdr:col>14</xdr:col>
      <xdr:colOff>28575</xdr:colOff>
      <xdr:row>79</xdr:row>
      <xdr:rowOff>37089</xdr:rowOff>
    </xdr:to>
    <xdr:cxnSp macro="">
      <xdr:nvCxnSpPr>
        <xdr:cNvPr id="406" name="直線コネクタ 405"/>
        <xdr:cNvCxnSpPr/>
      </xdr:nvCxnSpPr>
      <xdr:spPr>
        <a:xfrm flipV="1">
          <a:off x="8750300" y="13544828"/>
          <a:ext cx="889000" cy="3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09" name="フローチャート : 判断 408"/>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27818</xdr:rowOff>
    </xdr:from>
    <xdr:ext cx="599010" cy="259045"/>
    <xdr:sp macro="" textlink="">
      <xdr:nvSpPr>
        <xdr:cNvPr id="410" name="テキスト ボックス 409"/>
        <xdr:cNvSpPr txBox="1"/>
      </xdr:nvSpPr>
      <xdr:spPr>
        <a:xfrm>
          <a:off x="8450794" y="132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136203</xdr:rowOff>
    </xdr:from>
    <xdr:to>
      <xdr:col>15</xdr:col>
      <xdr:colOff>231775</xdr:colOff>
      <xdr:row>79</xdr:row>
      <xdr:rowOff>66353</xdr:rowOff>
    </xdr:to>
    <xdr:sp macro="" textlink="">
      <xdr:nvSpPr>
        <xdr:cNvPr id="416" name="円/楕円 415"/>
        <xdr:cNvSpPr/>
      </xdr:nvSpPr>
      <xdr:spPr>
        <a:xfrm>
          <a:off x="10426700" y="1350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95580</xdr:rowOff>
    </xdr:from>
    <xdr:ext cx="534377" cy="259045"/>
    <xdr:sp macro="" textlink="">
      <xdr:nvSpPr>
        <xdr:cNvPr id="417" name="普通建設事業費 （ うち新規整備　）該当値テキスト"/>
        <xdr:cNvSpPr txBox="1"/>
      </xdr:nvSpPr>
      <xdr:spPr>
        <a:xfrm>
          <a:off x="10528300" y="1329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120928</xdr:rowOff>
    </xdr:from>
    <xdr:to>
      <xdr:col>14</xdr:col>
      <xdr:colOff>79375</xdr:colOff>
      <xdr:row>79</xdr:row>
      <xdr:rowOff>51078</xdr:rowOff>
    </xdr:to>
    <xdr:sp macro="" textlink="">
      <xdr:nvSpPr>
        <xdr:cNvPr id="418" name="円/楕円 417"/>
        <xdr:cNvSpPr/>
      </xdr:nvSpPr>
      <xdr:spPr>
        <a:xfrm>
          <a:off x="9588500" y="1349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42205</xdr:rowOff>
    </xdr:from>
    <xdr:ext cx="534377" cy="259045"/>
    <xdr:sp macro="" textlink="">
      <xdr:nvSpPr>
        <xdr:cNvPr id="419" name="テキスト ボックス 418"/>
        <xdr:cNvSpPr txBox="1"/>
      </xdr:nvSpPr>
      <xdr:spPr>
        <a:xfrm>
          <a:off x="9372111" y="1358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157739</xdr:rowOff>
    </xdr:from>
    <xdr:to>
      <xdr:col>12</xdr:col>
      <xdr:colOff>561975</xdr:colOff>
      <xdr:row>79</xdr:row>
      <xdr:rowOff>87889</xdr:rowOff>
    </xdr:to>
    <xdr:sp macro="" textlink="">
      <xdr:nvSpPr>
        <xdr:cNvPr id="420" name="円/楕円 419"/>
        <xdr:cNvSpPr/>
      </xdr:nvSpPr>
      <xdr:spPr>
        <a:xfrm>
          <a:off x="8699500" y="135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79016</xdr:rowOff>
    </xdr:from>
    <xdr:ext cx="469744" cy="259045"/>
    <xdr:sp macro="" textlink="">
      <xdr:nvSpPr>
        <xdr:cNvPr id="421" name="テキスト ボックス 420"/>
        <xdr:cNvSpPr txBox="1"/>
      </xdr:nvSpPr>
      <xdr:spPr>
        <a:xfrm>
          <a:off x="8515427" y="136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135283</xdr:rowOff>
    </xdr:from>
    <xdr:to>
      <xdr:col>15</xdr:col>
      <xdr:colOff>180975</xdr:colOff>
      <xdr:row>98</xdr:row>
      <xdr:rowOff>53668</xdr:rowOff>
    </xdr:to>
    <xdr:cxnSp macro="">
      <xdr:nvCxnSpPr>
        <xdr:cNvPr id="448" name="直線コネクタ 447"/>
        <xdr:cNvCxnSpPr/>
      </xdr:nvCxnSpPr>
      <xdr:spPr>
        <a:xfrm flipV="1">
          <a:off x="9639300" y="16765933"/>
          <a:ext cx="838200" cy="8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52178</xdr:rowOff>
    </xdr:from>
    <xdr:to>
      <xdr:col>14</xdr:col>
      <xdr:colOff>28575</xdr:colOff>
      <xdr:row>98</xdr:row>
      <xdr:rowOff>53668</xdr:rowOff>
    </xdr:to>
    <xdr:cxnSp macro="">
      <xdr:nvCxnSpPr>
        <xdr:cNvPr id="451" name="直線コネクタ 450"/>
        <xdr:cNvCxnSpPr/>
      </xdr:nvCxnSpPr>
      <xdr:spPr>
        <a:xfrm>
          <a:off x="8750300" y="16511378"/>
          <a:ext cx="889000" cy="34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4" name="フローチャート : 判断 453"/>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54918</xdr:rowOff>
    </xdr:from>
    <xdr:ext cx="534377" cy="259045"/>
    <xdr:sp macro="" textlink="">
      <xdr:nvSpPr>
        <xdr:cNvPr id="455" name="テキスト ボックス 454"/>
        <xdr:cNvSpPr txBox="1"/>
      </xdr:nvSpPr>
      <xdr:spPr>
        <a:xfrm>
          <a:off x="8483111" y="1685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84483</xdr:rowOff>
    </xdr:from>
    <xdr:to>
      <xdr:col>15</xdr:col>
      <xdr:colOff>231775</xdr:colOff>
      <xdr:row>98</xdr:row>
      <xdr:rowOff>14633</xdr:rowOff>
    </xdr:to>
    <xdr:sp macro="" textlink="">
      <xdr:nvSpPr>
        <xdr:cNvPr id="461" name="円/楕円 460"/>
        <xdr:cNvSpPr/>
      </xdr:nvSpPr>
      <xdr:spPr>
        <a:xfrm>
          <a:off x="10426700" y="1671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62910</xdr:rowOff>
    </xdr:from>
    <xdr:ext cx="534377" cy="259045"/>
    <xdr:sp macro="" textlink="">
      <xdr:nvSpPr>
        <xdr:cNvPr id="462" name="普通建設事業費 （ うち更新整備　）該当値テキスト"/>
        <xdr:cNvSpPr txBox="1"/>
      </xdr:nvSpPr>
      <xdr:spPr>
        <a:xfrm>
          <a:off x="10528300" y="1669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38,466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2868</xdr:rowOff>
    </xdr:from>
    <xdr:to>
      <xdr:col>14</xdr:col>
      <xdr:colOff>79375</xdr:colOff>
      <xdr:row>98</xdr:row>
      <xdr:rowOff>104468</xdr:rowOff>
    </xdr:to>
    <xdr:sp macro="" textlink="">
      <xdr:nvSpPr>
        <xdr:cNvPr id="463" name="円/楕円 462"/>
        <xdr:cNvSpPr/>
      </xdr:nvSpPr>
      <xdr:spPr>
        <a:xfrm>
          <a:off x="9588500" y="168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95595</xdr:rowOff>
    </xdr:from>
    <xdr:ext cx="534377" cy="259045"/>
    <xdr:sp macro="" textlink="">
      <xdr:nvSpPr>
        <xdr:cNvPr id="464" name="テキスト ボックス 463"/>
        <xdr:cNvSpPr txBox="1"/>
      </xdr:nvSpPr>
      <xdr:spPr>
        <a:xfrm>
          <a:off x="9372111" y="1689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1378</xdr:rowOff>
    </xdr:from>
    <xdr:to>
      <xdr:col>12</xdr:col>
      <xdr:colOff>561975</xdr:colOff>
      <xdr:row>96</xdr:row>
      <xdr:rowOff>102978</xdr:rowOff>
    </xdr:to>
    <xdr:sp macro="" textlink="">
      <xdr:nvSpPr>
        <xdr:cNvPr id="465" name="円/楕円 464"/>
        <xdr:cNvSpPr/>
      </xdr:nvSpPr>
      <xdr:spPr>
        <a:xfrm>
          <a:off x="8699500" y="164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119505</xdr:rowOff>
    </xdr:from>
    <xdr:ext cx="534377" cy="259045"/>
    <xdr:sp macro="" textlink="">
      <xdr:nvSpPr>
        <xdr:cNvPr id="466" name="テキスト ボックス 465"/>
        <xdr:cNvSpPr txBox="1"/>
      </xdr:nvSpPr>
      <xdr:spPr>
        <a:xfrm>
          <a:off x="8483111" y="1623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137695</xdr:rowOff>
    </xdr:from>
    <xdr:to>
      <xdr:col>23</xdr:col>
      <xdr:colOff>517525</xdr:colOff>
      <xdr:row>38</xdr:row>
      <xdr:rowOff>137942</xdr:rowOff>
    </xdr:to>
    <xdr:cxnSp macro="">
      <xdr:nvCxnSpPr>
        <xdr:cNvPr id="493" name="直線コネクタ 492"/>
        <xdr:cNvCxnSpPr/>
      </xdr:nvCxnSpPr>
      <xdr:spPr>
        <a:xfrm flipV="1">
          <a:off x="15481300" y="6652795"/>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137942</xdr:rowOff>
    </xdr:from>
    <xdr:to>
      <xdr:col>22</xdr:col>
      <xdr:colOff>365125</xdr:colOff>
      <xdr:row>38</xdr:row>
      <xdr:rowOff>139700</xdr:rowOff>
    </xdr:to>
    <xdr:cxnSp macro="">
      <xdr:nvCxnSpPr>
        <xdr:cNvPr id="496" name="直線コネクタ 495"/>
        <xdr:cNvCxnSpPr/>
      </xdr:nvCxnSpPr>
      <xdr:spPr>
        <a:xfrm flipV="1">
          <a:off x="14592300" y="6653042"/>
          <a:ext cx="889000" cy="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9" name="直線コネクタ 49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0" name="フローチャート : 判断 499"/>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1" name="テキスト ボックス 500"/>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2" name="直線コネクタ 50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3" name="フローチャート : 判断 502"/>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167205</xdr:rowOff>
    </xdr:from>
    <xdr:ext cx="534377" cy="259045"/>
    <xdr:sp macro="" textlink="">
      <xdr:nvSpPr>
        <xdr:cNvPr id="504" name="テキスト ボックス 503"/>
        <xdr:cNvSpPr txBox="1"/>
      </xdr:nvSpPr>
      <xdr:spPr>
        <a:xfrm>
          <a:off x="13436111" y="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5" name="フローチャート : 判断 504"/>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3987</xdr:rowOff>
    </xdr:from>
    <xdr:ext cx="534377" cy="259045"/>
    <xdr:sp macro="" textlink="">
      <xdr:nvSpPr>
        <xdr:cNvPr id="506" name="テキスト ボックス 505"/>
        <xdr:cNvSpPr txBox="1"/>
      </xdr:nvSpPr>
      <xdr:spPr>
        <a:xfrm>
          <a:off x="12547111" y="63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86895</xdr:rowOff>
    </xdr:from>
    <xdr:to>
      <xdr:col>23</xdr:col>
      <xdr:colOff>568325</xdr:colOff>
      <xdr:row>39</xdr:row>
      <xdr:rowOff>17045</xdr:rowOff>
    </xdr:to>
    <xdr:sp macro="" textlink="">
      <xdr:nvSpPr>
        <xdr:cNvPr id="512" name="円/楕円 511"/>
        <xdr:cNvSpPr/>
      </xdr:nvSpPr>
      <xdr:spPr>
        <a:xfrm>
          <a:off x="16268700" y="66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378565" cy="259045"/>
    <xdr:sp macro="" textlink="">
      <xdr:nvSpPr>
        <xdr:cNvPr id="513" name="災害復旧事業費該当値テキスト"/>
        <xdr:cNvSpPr txBox="1"/>
      </xdr:nvSpPr>
      <xdr:spPr>
        <a:xfrm>
          <a:off x="16370300" y="6569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87142</xdr:rowOff>
    </xdr:from>
    <xdr:to>
      <xdr:col>22</xdr:col>
      <xdr:colOff>415925</xdr:colOff>
      <xdr:row>39</xdr:row>
      <xdr:rowOff>17292</xdr:rowOff>
    </xdr:to>
    <xdr:sp macro="" textlink="">
      <xdr:nvSpPr>
        <xdr:cNvPr id="514" name="円/楕円 513"/>
        <xdr:cNvSpPr/>
      </xdr:nvSpPr>
      <xdr:spPr>
        <a:xfrm>
          <a:off x="15430500" y="660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8419</xdr:rowOff>
    </xdr:from>
    <xdr:ext cx="378565" cy="259045"/>
    <xdr:sp macro="" textlink="">
      <xdr:nvSpPr>
        <xdr:cNvPr id="515" name="テキスト ボックス 514"/>
        <xdr:cNvSpPr txBox="1"/>
      </xdr:nvSpPr>
      <xdr:spPr>
        <a:xfrm>
          <a:off x="15292017" y="6694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6" name="円/楕円 51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7" name="テキスト ボックス 51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8" name="円/楕円 51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9" name="テキスト ボックス 51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0" name="円/楕円 51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1" name="テキスト ボックス 52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130846</xdr:rowOff>
    </xdr:from>
    <xdr:to>
      <xdr:col>23</xdr:col>
      <xdr:colOff>517525</xdr:colOff>
      <xdr:row>76</xdr:row>
      <xdr:rowOff>134762</xdr:rowOff>
    </xdr:to>
    <xdr:cxnSp macro="">
      <xdr:nvCxnSpPr>
        <xdr:cNvPr id="599" name="直線コネクタ 598"/>
        <xdr:cNvCxnSpPr/>
      </xdr:nvCxnSpPr>
      <xdr:spPr>
        <a:xfrm>
          <a:off x="15481300" y="13161046"/>
          <a:ext cx="8382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130846</xdr:rowOff>
    </xdr:from>
    <xdr:to>
      <xdr:col>22</xdr:col>
      <xdr:colOff>365125</xdr:colOff>
      <xdr:row>76</xdr:row>
      <xdr:rowOff>134443</xdr:rowOff>
    </xdr:to>
    <xdr:cxnSp macro="">
      <xdr:nvCxnSpPr>
        <xdr:cNvPr id="602" name="直線コネクタ 601"/>
        <xdr:cNvCxnSpPr/>
      </xdr:nvCxnSpPr>
      <xdr:spPr>
        <a:xfrm flipV="1">
          <a:off x="14592300" y="13161046"/>
          <a:ext cx="889000" cy="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99130</xdr:rowOff>
    </xdr:from>
    <xdr:to>
      <xdr:col>21</xdr:col>
      <xdr:colOff>161925</xdr:colOff>
      <xdr:row>76</xdr:row>
      <xdr:rowOff>134443</xdr:rowOff>
    </xdr:to>
    <xdr:cxnSp macro="">
      <xdr:nvCxnSpPr>
        <xdr:cNvPr id="605" name="直線コネクタ 604"/>
        <xdr:cNvCxnSpPr/>
      </xdr:nvCxnSpPr>
      <xdr:spPr>
        <a:xfrm>
          <a:off x="13703300" y="13129330"/>
          <a:ext cx="889000" cy="3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6" name="フローチャート : 判断 605"/>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91208</xdr:rowOff>
    </xdr:from>
    <xdr:ext cx="534377" cy="259045"/>
    <xdr:sp macro="" textlink="">
      <xdr:nvSpPr>
        <xdr:cNvPr id="607" name="テキスト ボックス 606"/>
        <xdr:cNvSpPr txBox="1"/>
      </xdr:nvSpPr>
      <xdr:spPr>
        <a:xfrm>
          <a:off x="14325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94483</xdr:rowOff>
    </xdr:from>
    <xdr:to>
      <xdr:col>19</xdr:col>
      <xdr:colOff>644525</xdr:colOff>
      <xdr:row>76</xdr:row>
      <xdr:rowOff>99130</xdr:rowOff>
    </xdr:to>
    <xdr:cxnSp macro="">
      <xdr:nvCxnSpPr>
        <xdr:cNvPr id="608" name="直線コネクタ 607"/>
        <xdr:cNvCxnSpPr/>
      </xdr:nvCxnSpPr>
      <xdr:spPr>
        <a:xfrm>
          <a:off x="12814300" y="13124683"/>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09" name="フローチャート : 判断 608"/>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72753</xdr:rowOff>
    </xdr:from>
    <xdr:ext cx="534377" cy="259045"/>
    <xdr:sp macro="" textlink="">
      <xdr:nvSpPr>
        <xdr:cNvPr id="610" name="テキスト ボックス 609"/>
        <xdr:cNvSpPr txBox="1"/>
      </xdr:nvSpPr>
      <xdr:spPr>
        <a:xfrm>
          <a:off x="13436111" y="13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1" name="フローチャート : 判断 610"/>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63783</xdr:rowOff>
    </xdr:from>
    <xdr:ext cx="534377" cy="259045"/>
    <xdr:sp macro="" textlink="">
      <xdr:nvSpPr>
        <xdr:cNvPr id="612" name="テキスト ボックス 611"/>
        <xdr:cNvSpPr txBox="1"/>
      </xdr:nvSpPr>
      <xdr:spPr>
        <a:xfrm>
          <a:off x="12547111" y="132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83962</xdr:rowOff>
    </xdr:from>
    <xdr:to>
      <xdr:col>23</xdr:col>
      <xdr:colOff>568325</xdr:colOff>
      <xdr:row>77</xdr:row>
      <xdr:rowOff>14112</xdr:rowOff>
    </xdr:to>
    <xdr:sp macro="" textlink="">
      <xdr:nvSpPr>
        <xdr:cNvPr id="618" name="円/楕円 617"/>
        <xdr:cNvSpPr/>
      </xdr:nvSpPr>
      <xdr:spPr>
        <a:xfrm>
          <a:off x="16268700" y="131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62389</xdr:rowOff>
    </xdr:from>
    <xdr:ext cx="534377" cy="259045"/>
    <xdr:sp macro="" textlink="">
      <xdr:nvSpPr>
        <xdr:cNvPr id="619" name="公債費該当値テキスト"/>
        <xdr:cNvSpPr txBox="1"/>
      </xdr:nvSpPr>
      <xdr:spPr>
        <a:xfrm>
          <a:off x="16370300" y="1309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55,648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80046</xdr:rowOff>
    </xdr:from>
    <xdr:to>
      <xdr:col>22</xdr:col>
      <xdr:colOff>415925</xdr:colOff>
      <xdr:row>77</xdr:row>
      <xdr:rowOff>10196</xdr:rowOff>
    </xdr:to>
    <xdr:sp macro="" textlink="">
      <xdr:nvSpPr>
        <xdr:cNvPr id="620" name="円/楕円 619"/>
        <xdr:cNvSpPr/>
      </xdr:nvSpPr>
      <xdr:spPr>
        <a:xfrm>
          <a:off x="15430500" y="1311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1323</xdr:rowOff>
    </xdr:from>
    <xdr:ext cx="534377" cy="259045"/>
    <xdr:sp macro="" textlink="">
      <xdr:nvSpPr>
        <xdr:cNvPr id="621" name="テキスト ボックス 620"/>
        <xdr:cNvSpPr txBox="1"/>
      </xdr:nvSpPr>
      <xdr:spPr>
        <a:xfrm>
          <a:off x="15214111" y="1320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83643</xdr:rowOff>
    </xdr:from>
    <xdr:to>
      <xdr:col>21</xdr:col>
      <xdr:colOff>212725</xdr:colOff>
      <xdr:row>77</xdr:row>
      <xdr:rowOff>13793</xdr:rowOff>
    </xdr:to>
    <xdr:sp macro="" textlink="">
      <xdr:nvSpPr>
        <xdr:cNvPr id="622" name="円/楕円 621"/>
        <xdr:cNvSpPr/>
      </xdr:nvSpPr>
      <xdr:spPr>
        <a:xfrm>
          <a:off x="14541500" y="131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30319</xdr:rowOff>
    </xdr:from>
    <xdr:ext cx="534377" cy="259045"/>
    <xdr:sp macro="" textlink="">
      <xdr:nvSpPr>
        <xdr:cNvPr id="623" name="テキスト ボックス 622"/>
        <xdr:cNvSpPr txBox="1"/>
      </xdr:nvSpPr>
      <xdr:spPr>
        <a:xfrm>
          <a:off x="14325111" y="128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48330</xdr:rowOff>
    </xdr:from>
    <xdr:to>
      <xdr:col>20</xdr:col>
      <xdr:colOff>9525</xdr:colOff>
      <xdr:row>76</xdr:row>
      <xdr:rowOff>149930</xdr:rowOff>
    </xdr:to>
    <xdr:sp macro="" textlink="">
      <xdr:nvSpPr>
        <xdr:cNvPr id="624" name="円/楕円 623"/>
        <xdr:cNvSpPr/>
      </xdr:nvSpPr>
      <xdr:spPr>
        <a:xfrm>
          <a:off x="13652500" y="130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166458</xdr:rowOff>
    </xdr:from>
    <xdr:ext cx="534377" cy="259045"/>
    <xdr:sp macro="" textlink="">
      <xdr:nvSpPr>
        <xdr:cNvPr id="625" name="テキスト ボックス 624"/>
        <xdr:cNvSpPr txBox="1"/>
      </xdr:nvSpPr>
      <xdr:spPr>
        <a:xfrm>
          <a:off x="13436111" y="128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43683</xdr:rowOff>
    </xdr:from>
    <xdr:to>
      <xdr:col>18</xdr:col>
      <xdr:colOff>492125</xdr:colOff>
      <xdr:row>76</xdr:row>
      <xdr:rowOff>145283</xdr:rowOff>
    </xdr:to>
    <xdr:sp macro="" textlink="">
      <xdr:nvSpPr>
        <xdr:cNvPr id="626" name="円/楕円 625"/>
        <xdr:cNvSpPr/>
      </xdr:nvSpPr>
      <xdr:spPr>
        <a:xfrm>
          <a:off x="12763500" y="130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161810</xdr:rowOff>
    </xdr:from>
    <xdr:ext cx="534377" cy="259045"/>
    <xdr:sp macro="" textlink="">
      <xdr:nvSpPr>
        <xdr:cNvPr id="627" name="テキスト ボックス 626"/>
        <xdr:cNvSpPr txBox="1"/>
      </xdr:nvSpPr>
      <xdr:spPr>
        <a:xfrm>
          <a:off x="12547111" y="1284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70430</xdr:rowOff>
    </xdr:from>
    <xdr:to>
      <xdr:col>23</xdr:col>
      <xdr:colOff>517525</xdr:colOff>
      <xdr:row>99</xdr:row>
      <xdr:rowOff>98064</xdr:rowOff>
    </xdr:to>
    <xdr:cxnSp macro="">
      <xdr:nvCxnSpPr>
        <xdr:cNvPr id="658" name="直線コネクタ 657"/>
        <xdr:cNvCxnSpPr/>
      </xdr:nvCxnSpPr>
      <xdr:spPr>
        <a:xfrm>
          <a:off x="15481300" y="17043980"/>
          <a:ext cx="8382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70430</xdr:rowOff>
    </xdr:from>
    <xdr:to>
      <xdr:col>22</xdr:col>
      <xdr:colOff>365125</xdr:colOff>
      <xdr:row>99</xdr:row>
      <xdr:rowOff>98275</xdr:rowOff>
    </xdr:to>
    <xdr:cxnSp macro="">
      <xdr:nvCxnSpPr>
        <xdr:cNvPr id="661" name="直線コネクタ 660"/>
        <xdr:cNvCxnSpPr/>
      </xdr:nvCxnSpPr>
      <xdr:spPr>
        <a:xfrm flipV="1">
          <a:off x="14592300" y="17043980"/>
          <a:ext cx="889000" cy="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93405</xdr:rowOff>
    </xdr:from>
    <xdr:to>
      <xdr:col>21</xdr:col>
      <xdr:colOff>161925</xdr:colOff>
      <xdr:row>99</xdr:row>
      <xdr:rowOff>98275</xdr:rowOff>
    </xdr:to>
    <xdr:cxnSp macro="">
      <xdr:nvCxnSpPr>
        <xdr:cNvPr id="664" name="直線コネクタ 663"/>
        <xdr:cNvCxnSpPr/>
      </xdr:nvCxnSpPr>
      <xdr:spPr>
        <a:xfrm>
          <a:off x="13703300" y="17066955"/>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5" name="フローチャート : 判断 664"/>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131653</xdr:rowOff>
    </xdr:from>
    <xdr:ext cx="599010" cy="259045"/>
    <xdr:sp macro="" textlink="">
      <xdr:nvSpPr>
        <xdr:cNvPr id="666" name="テキスト ボックス 665"/>
        <xdr:cNvSpPr txBox="1"/>
      </xdr:nvSpPr>
      <xdr:spPr>
        <a:xfrm>
          <a:off x="14292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73656</xdr:rowOff>
    </xdr:from>
    <xdr:to>
      <xdr:col>19</xdr:col>
      <xdr:colOff>644525</xdr:colOff>
      <xdr:row>99</xdr:row>
      <xdr:rowOff>93405</xdr:rowOff>
    </xdr:to>
    <xdr:cxnSp macro="">
      <xdr:nvCxnSpPr>
        <xdr:cNvPr id="667" name="直線コネクタ 666"/>
        <xdr:cNvCxnSpPr/>
      </xdr:nvCxnSpPr>
      <xdr:spPr>
        <a:xfrm>
          <a:off x="12814300" y="17047206"/>
          <a:ext cx="889000" cy="1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8" name="フローチャート : 判断 667"/>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127714</xdr:rowOff>
    </xdr:from>
    <xdr:ext cx="534377" cy="259045"/>
    <xdr:sp macro="" textlink="">
      <xdr:nvSpPr>
        <xdr:cNvPr id="669" name="テキスト ボックス 668"/>
        <xdr:cNvSpPr txBox="1"/>
      </xdr:nvSpPr>
      <xdr:spPr>
        <a:xfrm>
          <a:off x="13436111" y="1675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0" name="フローチャート : 判断 669"/>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116200</xdr:rowOff>
    </xdr:from>
    <xdr:ext cx="534377" cy="259045"/>
    <xdr:sp macro="" textlink="">
      <xdr:nvSpPr>
        <xdr:cNvPr id="671" name="テキスト ボックス 670"/>
        <xdr:cNvSpPr txBox="1"/>
      </xdr:nvSpPr>
      <xdr:spPr>
        <a:xfrm>
          <a:off x="12547111" y="167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47264</xdr:rowOff>
    </xdr:from>
    <xdr:to>
      <xdr:col>23</xdr:col>
      <xdr:colOff>568325</xdr:colOff>
      <xdr:row>99</xdr:row>
      <xdr:rowOff>148864</xdr:rowOff>
    </xdr:to>
    <xdr:sp macro="" textlink="">
      <xdr:nvSpPr>
        <xdr:cNvPr id="677" name="円/楕円 676"/>
        <xdr:cNvSpPr/>
      </xdr:nvSpPr>
      <xdr:spPr>
        <a:xfrm>
          <a:off x="16268700" y="1702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160225</xdr:rowOff>
    </xdr:from>
    <xdr:ext cx="378565" cy="259045"/>
    <xdr:sp macro="" textlink="">
      <xdr:nvSpPr>
        <xdr:cNvPr id="678" name="積立金該当値テキスト"/>
        <xdr:cNvSpPr txBox="1"/>
      </xdr:nvSpPr>
      <xdr:spPr>
        <a:xfrm>
          <a:off x="16370300" y="1696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19630</xdr:rowOff>
    </xdr:from>
    <xdr:to>
      <xdr:col>22</xdr:col>
      <xdr:colOff>415925</xdr:colOff>
      <xdr:row>99</xdr:row>
      <xdr:rowOff>121230</xdr:rowOff>
    </xdr:to>
    <xdr:sp macro="" textlink="">
      <xdr:nvSpPr>
        <xdr:cNvPr id="679" name="円/楕円 678"/>
        <xdr:cNvSpPr/>
      </xdr:nvSpPr>
      <xdr:spPr>
        <a:xfrm>
          <a:off x="15430500" y="169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112357</xdr:rowOff>
    </xdr:from>
    <xdr:ext cx="534377" cy="259045"/>
    <xdr:sp macro="" textlink="">
      <xdr:nvSpPr>
        <xdr:cNvPr id="680" name="テキスト ボックス 679"/>
        <xdr:cNvSpPr txBox="1"/>
      </xdr:nvSpPr>
      <xdr:spPr>
        <a:xfrm>
          <a:off x="15214111" y="1708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17,423</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47475</xdr:rowOff>
    </xdr:from>
    <xdr:to>
      <xdr:col>21</xdr:col>
      <xdr:colOff>212725</xdr:colOff>
      <xdr:row>99</xdr:row>
      <xdr:rowOff>149075</xdr:rowOff>
    </xdr:to>
    <xdr:sp macro="" textlink="">
      <xdr:nvSpPr>
        <xdr:cNvPr id="681" name="円/楕円 680"/>
        <xdr:cNvSpPr/>
      </xdr:nvSpPr>
      <xdr:spPr>
        <a:xfrm>
          <a:off x="14541500" y="170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140202</xdr:rowOff>
    </xdr:from>
    <xdr:ext cx="378565" cy="259045"/>
    <xdr:sp macro="" textlink="">
      <xdr:nvSpPr>
        <xdr:cNvPr id="682" name="テキスト ボックス 681"/>
        <xdr:cNvSpPr txBox="1"/>
      </xdr:nvSpPr>
      <xdr:spPr>
        <a:xfrm>
          <a:off x="14403017" y="17113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42605</xdr:rowOff>
    </xdr:from>
    <xdr:to>
      <xdr:col>20</xdr:col>
      <xdr:colOff>9525</xdr:colOff>
      <xdr:row>99</xdr:row>
      <xdr:rowOff>144205</xdr:rowOff>
    </xdr:to>
    <xdr:sp macro="" textlink="">
      <xdr:nvSpPr>
        <xdr:cNvPr id="683" name="円/楕円 682"/>
        <xdr:cNvSpPr/>
      </xdr:nvSpPr>
      <xdr:spPr>
        <a:xfrm>
          <a:off x="13652500" y="170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135332</xdr:rowOff>
    </xdr:from>
    <xdr:ext cx="469744" cy="259045"/>
    <xdr:sp macro="" textlink="">
      <xdr:nvSpPr>
        <xdr:cNvPr id="684" name="テキスト ボックス 683"/>
        <xdr:cNvSpPr txBox="1"/>
      </xdr:nvSpPr>
      <xdr:spPr>
        <a:xfrm>
          <a:off x="13468427" y="1710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22856</xdr:rowOff>
    </xdr:from>
    <xdr:to>
      <xdr:col>18</xdr:col>
      <xdr:colOff>492125</xdr:colOff>
      <xdr:row>99</xdr:row>
      <xdr:rowOff>124456</xdr:rowOff>
    </xdr:to>
    <xdr:sp macro="" textlink="">
      <xdr:nvSpPr>
        <xdr:cNvPr id="685" name="円/楕円 684"/>
        <xdr:cNvSpPr/>
      </xdr:nvSpPr>
      <xdr:spPr>
        <a:xfrm>
          <a:off x="12763500" y="169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115583</xdr:rowOff>
    </xdr:from>
    <xdr:ext cx="534377" cy="259045"/>
    <xdr:sp macro="" textlink="">
      <xdr:nvSpPr>
        <xdr:cNvPr id="686" name="テキスト ボックス 685"/>
        <xdr:cNvSpPr txBox="1"/>
      </xdr:nvSpPr>
      <xdr:spPr>
        <a:xfrm>
          <a:off x="12547111" y="170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156540</xdr:rowOff>
    </xdr:from>
    <xdr:to>
      <xdr:col>32</xdr:col>
      <xdr:colOff>187325</xdr:colOff>
      <xdr:row>37</xdr:row>
      <xdr:rowOff>167627</xdr:rowOff>
    </xdr:to>
    <xdr:cxnSp macro="">
      <xdr:nvCxnSpPr>
        <xdr:cNvPr id="715" name="直線コネクタ 714"/>
        <xdr:cNvCxnSpPr/>
      </xdr:nvCxnSpPr>
      <xdr:spPr>
        <a:xfrm flipV="1">
          <a:off x="21323300" y="6500190"/>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37914</xdr:rowOff>
    </xdr:from>
    <xdr:ext cx="469744" cy="259045"/>
    <xdr:sp macro="" textlink="">
      <xdr:nvSpPr>
        <xdr:cNvPr id="716" name="投資及び出資金平均値テキスト"/>
        <xdr:cNvSpPr txBox="1"/>
      </xdr:nvSpPr>
      <xdr:spPr>
        <a:xfrm>
          <a:off x="22212300" y="655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167627</xdr:rowOff>
    </xdr:from>
    <xdr:to>
      <xdr:col>31</xdr:col>
      <xdr:colOff>34925</xdr:colOff>
      <xdr:row>38</xdr:row>
      <xdr:rowOff>13474</xdr:rowOff>
    </xdr:to>
    <xdr:cxnSp macro="">
      <xdr:nvCxnSpPr>
        <xdr:cNvPr id="718" name="直線コネクタ 717"/>
        <xdr:cNvCxnSpPr/>
      </xdr:nvCxnSpPr>
      <xdr:spPr>
        <a:xfrm flipV="1">
          <a:off x="20434300" y="6511277"/>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6558</xdr:rowOff>
    </xdr:from>
    <xdr:ext cx="469744" cy="259045"/>
    <xdr:sp macro="" textlink="">
      <xdr:nvSpPr>
        <xdr:cNvPr id="720" name="テキスト ボックス 719"/>
        <xdr:cNvSpPr txBox="1"/>
      </xdr:nvSpPr>
      <xdr:spPr>
        <a:xfrm>
          <a:off x="21088427"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13474</xdr:rowOff>
    </xdr:from>
    <xdr:to>
      <xdr:col>29</xdr:col>
      <xdr:colOff>517525</xdr:colOff>
      <xdr:row>38</xdr:row>
      <xdr:rowOff>20333</xdr:rowOff>
    </xdr:to>
    <xdr:cxnSp macro="">
      <xdr:nvCxnSpPr>
        <xdr:cNvPr id="721" name="直線コネクタ 720"/>
        <xdr:cNvCxnSpPr/>
      </xdr:nvCxnSpPr>
      <xdr:spPr>
        <a:xfrm flipV="1">
          <a:off x="19545300" y="652857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2" name="フローチャート : 判断 721"/>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136212</xdr:rowOff>
    </xdr:from>
    <xdr:ext cx="469744" cy="259045"/>
    <xdr:sp macro="" textlink="">
      <xdr:nvSpPr>
        <xdr:cNvPr id="723" name="テキスト ボックス 722"/>
        <xdr:cNvSpPr txBox="1"/>
      </xdr:nvSpPr>
      <xdr:spPr>
        <a:xfrm>
          <a:off x="20199427" y="665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20333</xdr:rowOff>
    </xdr:from>
    <xdr:to>
      <xdr:col>28</xdr:col>
      <xdr:colOff>314325</xdr:colOff>
      <xdr:row>38</xdr:row>
      <xdr:rowOff>50927</xdr:rowOff>
    </xdr:to>
    <xdr:cxnSp macro="">
      <xdr:nvCxnSpPr>
        <xdr:cNvPr id="724" name="直線コネクタ 723"/>
        <xdr:cNvCxnSpPr/>
      </xdr:nvCxnSpPr>
      <xdr:spPr>
        <a:xfrm flipV="1">
          <a:off x="18656300" y="6535433"/>
          <a:ext cx="889000" cy="3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5" name="フローチャート : 判断 724"/>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127334</xdr:rowOff>
    </xdr:from>
    <xdr:ext cx="469744" cy="259045"/>
    <xdr:sp macro="" textlink="">
      <xdr:nvSpPr>
        <xdr:cNvPr id="726" name="テキスト ボックス 725"/>
        <xdr:cNvSpPr txBox="1"/>
      </xdr:nvSpPr>
      <xdr:spPr>
        <a:xfrm>
          <a:off x="19310427" y="664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7" name="フローチャート : 判断 726"/>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143984</xdr:rowOff>
    </xdr:from>
    <xdr:ext cx="469744" cy="259045"/>
    <xdr:sp macro="" textlink="">
      <xdr:nvSpPr>
        <xdr:cNvPr id="728" name="テキスト ボックス 727"/>
        <xdr:cNvSpPr txBox="1"/>
      </xdr:nvSpPr>
      <xdr:spPr>
        <a:xfrm>
          <a:off x="18421427" y="665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105740</xdr:rowOff>
    </xdr:from>
    <xdr:to>
      <xdr:col>32</xdr:col>
      <xdr:colOff>238125</xdr:colOff>
      <xdr:row>38</xdr:row>
      <xdr:rowOff>35890</xdr:rowOff>
    </xdr:to>
    <xdr:sp macro="" textlink="">
      <xdr:nvSpPr>
        <xdr:cNvPr id="734" name="円/楕円 733"/>
        <xdr:cNvSpPr/>
      </xdr:nvSpPr>
      <xdr:spPr>
        <a:xfrm>
          <a:off x="22110700" y="64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128617</xdr:rowOff>
    </xdr:from>
    <xdr:ext cx="469744" cy="259045"/>
    <xdr:sp macro="" textlink="">
      <xdr:nvSpPr>
        <xdr:cNvPr id="735" name="投資及び出資金該当値テキスト"/>
        <xdr:cNvSpPr txBox="1"/>
      </xdr:nvSpPr>
      <xdr:spPr>
        <a:xfrm>
          <a:off x="22212300" y="63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116827</xdr:rowOff>
    </xdr:from>
    <xdr:to>
      <xdr:col>31</xdr:col>
      <xdr:colOff>85725</xdr:colOff>
      <xdr:row>38</xdr:row>
      <xdr:rowOff>46977</xdr:rowOff>
    </xdr:to>
    <xdr:sp macro="" textlink="">
      <xdr:nvSpPr>
        <xdr:cNvPr id="736" name="円/楕円 735"/>
        <xdr:cNvSpPr/>
      </xdr:nvSpPr>
      <xdr:spPr>
        <a:xfrm>
          <a:off x="21272500" y="64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63504</xdr:rowOff>
    </xdr:from>
    <xdr:ext cx="469744" cy="259045"/>
    <xdr:sp macro="" textlink="">
      <xdr:nvSpPr>
        <xdr:cNvPr id="737" name="テキスト ボックス 736"/>
        <xdr:cNvSpPr txBox="1"/>
      </xdr:nvSpPr>
      <xdr:spPr>
        <a:xfrm>
          <a:off x="21088427" y="623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134125</xdr:rowOff>
    </xdr:from>
    <xdr:to>
      <xdr:col>29</xdr:col>
      <xdr:colOff>568325</xdr:colOff>
      <xdr:row>38</xdr:row>
      <xdr:rowOff>64275</xdr:rowOff>
    </xdr:to>
    <xdr:sp macro="" textlink="">
      <xdr:nvSpPr>
        <xdr:cNvPr id="738" name="円/楕円 737"/>
        <xdr:cNvSpPr/>
      </xdr:nvSpPr>
      <xdr:spPr>
        <a:xfrm>
          <a:off x="20383500" y="64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80802</xdr:rowOff>
    </xdr:from>
    <xdr:ext cx="469744" cy="259045"/>
    <xdr:sp macro="" textlink="">
      <xdr:nvSpPr>
        <xdr:cNvPr id="739" name="テキスト ボックス 738"/>
        <xdr:cNvSpPr txBox="1"/>
      </xdr:nvSpPr>
      <xdr:spPr>
        <a:xfrm>
          <a:off x="20199427" y="625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140983</xdr:rowOff>
    </xdr:from>
    <xdr:to>
      <xdr:col>28</xdr:col>
      <xdr:colOff>365125</xdr:colOff>
      <xdr:row>38</xdr:row>
      <xdr:rowOff>71133</xdr:rowOff>
    </xdr:to>
    <xdr:sp macro="" textlink="">
      <xdr:nvSpPr>
        <xdr:cNvPr id="740" name="円/楕円 739"/>
        <xdr:cNvSpPr/>
      </xdr:nvSpPr>
      <xdr:spPr>
        <a:xfrm>
          <a:off x="19494500" y="648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87660</xdr:rowOff>
    </xdr:from>
    <xdr:ext cx="469744" cy="259045"/>
    <xdr:sp macro="" textlink="">
      <xdr:nvSpPr>
        <xdr:cNvPr id="741" name="テキスト ボックス 740"/>
        <xdr:cNvSpPr txBox="1"/>
      </xdr:nvSpPr>
      <xdr:spPr>
        <a:xfrm>
          <a:off x="19310427" y="625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127</xdr:rowOff>
    </xdr:from>
    <xdr:to>
      <xdr:col>27</xdr:col>
      <xdr:colOff>161925</xdr:colOff>
      <xdr:row>38</xdr:row>
      <xdr:rowOff>101727</xdr:rowOff>
    </xdr:to>
    <xdr:sp macro="" textlink="">
      <xdr:nvSpPr>
        <xdr:cNvPr id="742" name="円/楕円 741"/>
        <xdr:cNvSpPr/>
      </xdr:nvSpPr>
      <xdr:spPr>
        <a:xfrm>
          <a:off x="18605500" y="65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118254</xdr:rowOff>
    </xdr:from>
    <xdr:ext cx="469744" cy="259045"/>
    <xdr:sp macro="" textlink="">
      <xdr:nvSpPr>
        <xdr:cNvPr id="743" name="テキスト ボックス 742"/>
        <xdr:cNvSpPr txBox="1"/>
      </xdr:nvSpPr>
      <xdr:spPr>
        <a:xfrm>
          <a:off x="18421427" y="629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44896</xdr:rowOff>
    </xdr:from>
    <xdr:to>
      <xdr:col>32</xdr:col>
      <xdr:colOff>187325</xdr:colOff>
      <xdr:row>59</xdr:row>
      <xdr:rowOff>70597</xdr:rowOff>
    </xdr:to>
    <xdr:cxnSp macro="">
      <xdr:nvCxnSpPr>
        <xdr:cNvPr id="774" name="直線コネクタ 773"/>
        <xdr:cNvCxnSpPr/>
      </xdr:nvCxnSpPr>
      <xdr:spPr>
        <a:xfrm flipV="1">
          <a:off x="21323300" y="10160446"/>
          <a:ext cx="8382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70597</xdr:rowOff>
    </xdr:from>
    <xdr:to>
      <xdr:col>31</xdr:col>
      <xdr:colOff>34925</xdr:colOff>
      <xdr:row>59</xdr:row>
      <xdr:rowOff>71283</xdr:rowOff>
    </xdr:to>
    <xdr:cxnSp macro="">
      <xdr:nvCxnSpPr>
        <xdr:cNvPr id="777" name="直線コネクタ 776"/>
        <xdr:cNvCxnSpPr/>
      </xdr:nvCxnSpPr>
      <xdr:spPr>
        <a:xfrm flipV="1">
          <a:off x="20434300" y="1018614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71283</xdr:rowOff>
    </xdr:from>
    <xdr:to>
      <xdr:col>29</xdr:col>
      <xdr:colOff>517525</xdr:colOff>
      <xdr:row>59</xdr:row>
      <xdr:rowOff>71838</xdr:rowOff>
    </xdr:to>
    <xdr:cxnSp macro="">
      <xdr:nvCxnSpPr>
        <xdr:cNvPr id="780" name="直線コネクタ 779"/>
        <xdr:cNvCxnSpPr/>
      </xdr:nvCxnSpPr>
      <xdr:spPr>
        <a:xfrm flipV="1">
          <a:off x="19545300" y="10186833"/>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1" name="フローチャート : 判断 780"/>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52788</xdr:rowOff>
    </xdr:from>
    <xdr:ext cx="469744" cy="259045"/>
    <xdr:sp macro="" textlink="">
      <xdr:nvSpPr>
        <xdr:cNvPr id="782" name="テキスト ボックス 781"/>
        <xdr:cNvSpPr txBox="1"/>
      </xdr:nvSpPr>
      <xdr:spPr>
        <a:xfrm>
          <a:off x="20199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63152</xdr:rowOff>
    </xdr:from>
    <xdr:to>
      <xdr:col>28</xdr:col>
      <xdr:colOff>314325</xdr:colOff>
      <xdr:row>59</xdr:row>
      <xdr:rowOff>71838</xdr:rowOff>
    </xdr:to>
    <xdr:cxnSp macro="">
      <xdr:nvCxnSpPr>
        <xdr:cNvPr id="783" name="直線コネクタ 782"/>
        <xdr:cNvCxnSpPr/>
      </xdr:nvCxnSpPr>
      <xdr:spPr>
        <a:xfrm>
          <a:off x="18656300" y="1017870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4" name="フローチャート : 判断 783"/>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112647</xdr:rowOff>
    </xdr:from>
    <xdr:ext cx="469744" cy="259045"/>
    <xdr:sp macro="" textlink="">
      <xdr:nvSpPr>
        <xdr:cNvPr id="785" name="テキスト ボックス 784"/>
        <xdr:cNvSpPr txBox="1"/>
      </xdr:nvSpPr>
      <xdr:spPr>
        <a:xfrm>
          <a:off x="19310427" y="98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6" name="フローチャート : 判断 785"/>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110133</xdr:rowOff>
    </xdr:from>
    <xdr:ext cx="469744" cy="259045"/>
    <xdr:sp macro="" textlink="">
      <xdr:nvSpPr>
        <xdr:cNvPr id="787" name="テキスト ボックス 786"/>
        <xdr:cNvSpPr txBox="1"/>
      </xdr:nvSpPr>
      <xdr:spPr>
        <a:xfrm>
          <a:off x="18421427" y="98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165546</xdr:rowOff>
    </xdr:from>
    <xdr:to>
      <xdr:col>32</xdr:col>
      <xdr:colOff>238125</xdr:colOff>
      <xdr:row>59</xdr:row>
      <xdr:rowOff>95696</xdr:rowOff>
    </xdr:to>
    <xdr:sp macro="" textlink="">
      <xdr:nvSpPr>
        <xdr:cNvPr id="793" name="円/楕円 792"/>
        <xdr:cNvSpPr/>
      </xdr:nvSpPr>
      <xdr:spPr>
        <a:xfrm>
          <a:off x="22110700" y="101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80473</xdr:rowOff>
    </xdr:from>
    <xdr:ext cx="469744" cy="259045"/>
    <xdr:sp macro="" textlink="">
      <xdr:nvSpPr>
        <xdr:cNvPr id="794" name="貸付金該当値テキスト"/>
        <xdr:cNvSpPr txBox="1"/>
      </xdr:nvSpPr>
      <xdr:spPr>
        <a:xfrm>
          <a:off x="22212300" y="1002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19797</xdr:rowOff>
    </xdr:from>
    <xdr:to>
      <xdr:col>31</xdr:col>
      <xdr:colOff>85725</xdr:colOff>
      <xdr:row>59</xdr:row>
      <xdr:rowOff>121397</xdr:rowOff>
    </xdr:to>
    <xdr:sp macro="" textlink="">
      <xdr:nvSpPr>
        <xdr:cNvPr id="795" name="円/楕円 794"/>
        <xdr:cNvSpPr/>
      </xdr:nvSpPr>
      <xdr:spPr>
        <a:xfrm>
          <a:off x="21272500" y="101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112524</xdr:rowOff>
    </xdr:from>
    <xdr:ext cx="378565" cy="259045"/>
    <xdr:sp macro="" textlink="">
      <xdr:nvSpPr>
        <xdr:cNvPr id="796" name="テキスト ボックス 795"/>
        <xdr:cNvSpPr txBox="1"/>
      </xdr:nvSpPr>
      <xdr:spPr>
        <a:xfrm>
          <a:off x="21134017" y="10228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20483</xdr:rowOff>
    </xdr:from>
    <xdr:to>
      <xdr:col>29</xdr:col>
      <xdr:colOff>568325</xdr:colOff>
      <xdr:row>59</xdr:row>
      <xdr:rowOff>122083</xdr:rowOff>
    </xdr:to>
    <xdr:sp macro="" textlink="">
      <xdr:nvSpPr>
        <xdr:cNvPr id="797" name="円/楕円 796"/>
        <xdr:cNvSpPr/>
      </xdr:nvSpPr>
      <xdr:spPr>
        <a:xfrm>
          <a:off x="20383500" y="1013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113210</xdr:rowOff>
    </xdr:from>
    <xdr:ext cx="378565" cy="259045"/>
    <xdr:sp macro="" textlink="">
      <xdr:nvSpPr>
        <xdr:cNvPr id="798" name="テキスト ボックス 797"/>
        <xdr:cNvSpPr txBox="1"/>
      </xdr:nvSpPr>
      <xdr:spPr>
        <a:xfrm>
          <a:off x="20245017" y="1022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21038</xdr:rowOff>
    </xdr:from>
    <xdr:to>
      <xdr:col>28</xdr:col>
      <xdr:colOff>365125</xdr:colOff>
      <xdr:row>59</xdr:row>
      <xdr:rowOff>122638</xdr:rowOff>
    </xdr:to>
    <xdr:sp macro="" textlink="">
      <xdr:nvSpPr>
        <xdr:cNvPr id="799" name="円/楕円 798"/>
        <xdr:cNvSpPr/>
      </xdr:nvSpPr>
      <xdr:spPr>
        <a:xfrm>
          <a:off x="19494500" y="101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113765</xdr:rowOff>
    </xdr:from>
    <xdr:ext cx="378565" cy="259045"/>
    <xdr:sp macro="" textlink="">
      <xdr:nvSpPr>
        <xdr:cNvPr id="800" name="テキスト ボックス 799"/>
        <xdr:cNvSpPr txBox="1"/>
      </xdr:nvSpPr>
      <xdr:spPr>
        <a:xfrm>
          <a:off x="19356017" y="1022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12352</xdr:rowOff>
    </xdr:from>
    <xdr:to>
      <xdr:col>27</xdr:col>
      <xdr:colOff>161925</xdr:colOff>
      <xdr:row>59</xdr:row>
      <xdr:rowOff>113952</xdr:rowOff>
    </xdr:to>
    <xdr:sp macro="" textlink="">
      <xdr:nvSpPr>
        <xdr:cNvPr id="801" name="円/楕円 800"/>
        <xdr:cNvSpPr/>
      </xdr:nvSpPr>
      <xdr:spPr>
        <a:xfrm>
          <a:off x="18605500" y="101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105079</xdr:rowOff>
    </xdr:from>
    <xdr:ext cx="469744" cy="259045"/>
    <xdr:sp macro="" textlink="">
      <xdr:nvSpPr>
        <xdr:cNvPr id="802" name="テキスト ボックス 801"/>
        <xdr:cNvSpPr txBox="1"/>
      </xdr:nvSpPr>
      <xdr:spPr>
        <a:xfrm>
          <a:off x="18421427" y="1022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113258</xdr:rowOff>
    </xdr:from>
    <xdr:to>
      <xdr:col>32</xdr:col>
      <xdr:colOff>187325</xdr:colOff>
      <xdr:row>77</xdr:row>
      <xdr:rowOff>138658</xdr:rowOff>
    </xdr:to>
    <xdr:cxnSp macro="">
      <xdr:nvCxnSpPr>
        <xdr:cNvPr id="832" name="直線コネクタ 831"/>
        <xdr:cNvCxnSpPr/>
      </xdr:nvCxnSpPr>
      <xdr:spPr>
        <a:xfrm>
          <a:off x="21323300" y="13314908"/>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113258</xdr:rowOff>
    </xdr:from>
    <xdr:to>
      <xdr:col>31</xdr:col>
      <xdr:colOff>34925</xdr:colOff>
      <xdr:row>77</xdr:row>
      <xdr:rowOff>169698</xdr:rowOff>
    </xdr:to>
    <xdr:cxnSp macro="">
      <xdr:nvCxnSpPr>
        <xdr:cNvPr id="835" name="直線コネクタ 834"/>
        <xdr:cNvCxnSpPr/>
      </xdr:nvCxnSpPr>
      <xdr:spPr>
        <a:xfrm flipV="1">
          <a:off x="20434300" y="13314908"/>
          <a:ext cx="889000" cy="5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169698</xdr:rowOff>
    </xdr:from>
    <xdr:to>
      <xdr:col>29</xdr:col>
      <xdr:colOff>517525</xdr:colOff>
      <xdr:row>78</xdr:row>
      <xdr:rowOff>23507</xdr:rowOff>
    </xdr:to>
    <xdr:cxnSp macro="">
      <xdr:nvCxnSpPr>
        <xdr:cNvPr id="838" name="直線コネクタ 837"/>
        <xdr:cNvCxnSpPr/>
      </xdr:nvCxnSpPr>
      <xdr:spPr>
        <a:xfrm flipV="1">
          <a:off x="19545300" y="13371348"/>
          <a:ext cx="889000" cy="2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39" name="フローチャート : 判断 838"/>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156176</xdr:rowOff>
    </xdr:from>
    <xdr:ext cx="534377" cy="259045"/>
    <xdr:sp macro="" textlink="">
      <xdr:nvSpPr>
        <xdr:cNvPr id="840" name="テキスト ボックス 839"/>
        <xdr:cNvSpPr txBox="1"/>
      </xdr:nvSpPr>
      <xdr:spPr>
        <a:xfrm>
          <a:off x="20167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23507</xdr:rowOff>
    </xdr:from>
    <xdr:to>
      <xdr:col>28</xdr:col>
      <xdr:colOff>314325</xdr:colOff>
      <xdr:row>78</xdr:row>
      <xdr:rowOff>40970</xdr:rowOff>
    </xdr:to>
    <xdr:cxnSp macro="">
      <xdr:nvCxnSpPr>
        <xdr:cNvPr id="841" name="直線コネクタ 840"/>
        <xdr:cNvCxnSpPr/>
      </xdr:nvCxnSpPr>
      <xdr:spPr>
        <a:xfrm flipV="1">
          <a:off x="18656300" y="13396607"/>
          <a:ext cx="889000" cy="1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2" name="フローチャート : 判断 841"/>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162019</xdr:rowOff>
    </xdr:from>
    <xdr:ext cx="534377" cy="259045"/>
    <xdr:sp macro="" textlink="">
      <xdr:nvSpPr>
        <xdr:cNvPr id="843" name="テキスト ボックス 842"/>
        <xdr:cNvSpPr txBox="1"/>
      </xdr:nvSpPr>
      <xdr:spPr>
        <a:xfrm>
          <a:off x="19278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4" name="フローチャート : 判断 843"/>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9174</xdr:rowOff>
    </xdr:from>
    <xdr:ext cx="534377" cy="259045"/>
    <xdr:sp macro="" textlink="">
      <xdr:nvSpPr>
        <xdr:cNvPr id="845" name="テキスト ボックス 844"/>
        <xdr:cNvSpPr txBox="1"/>
      </xdr:nvSpPr>
      <xdr:spPr>
        <a:xfrm>
          <a:off x="18389111" y="130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87858</xdr:rowOff>
    </xdr:from>
    <xdr:to>
      <xdr:col>32</xdr:col>
      <xdr:colOff>238125</xdr:colOff>
      <xdr:row>78</xdr:row>
      <xdr:rowOff>18008</xdr:rowOff>
    </xdr:to>
    <xdr:sp macro="" textlink="">
      <xdr:nvSpPr>
        <xdr:cNvPr id="851" name="円/楕円 850"/>
        <xdr:cNvSpPr/>
      </xdr:nvSpPr>
      <xdr:spPr>
        <a:xfrm>
          <a:off x="22110700" y="132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66285</xdr:rowOff>
    </xdr:from>
    <xdr:ext cx="534377" cy="259045"/>
    <xdr:sp macro="" textlink="">
      <xdr:nvSpPr>
        <xdr:cNvPr id="852" name="繰出金該当値テキスト"/>
        <xdr:cNvSpPr txBox="1"/>
      </xdr:nvSpPr>
      <xdr:spPr>
        <a:xfrm>
          <a:off x="22212300" y="132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49,582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62458</xdr:rowOff>
    </xdr:from>
    <xdr:to>
      <xdr:col>31</xdr:col>
      <xdr:colOff>85725</xdr:colOff>
      <xdr:row>77</xdr:row>
      <xdr:rowOff>164058</xdr:rowOff>
    </xdr:to>
    <xdr:sp macro="" textlink="">
      <xdr:nvSpPr>
        <xdr:cNvPr id="853" name="円/楕円 852"/>
        <xdr:cNvSpPr/>
      </xdr:nvSpPr>
      <xdr:spPr>
        <a:xfrm>
          <a:off x="21272500" y="132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155185</xdr:rowOff>
    </xdr:from>
    <xdr:ext cx="534377" cy="259045"/>
    <xdr:sp macro="" textlink="">
      <xdr:nvSpPr>
        <xdr:cNvPr id="854" name="テキスト ボックス 853"/>
        <xdr:cNvSpPr txBox="1"/>
      </xdr:nvSpPr>
      <xdr:spPr>
        <a:xfrm>
          <a:off x="21056111" y="1335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118898</xdr:rowOff>
    </xdr:from>
    <xdr:to>
      <xdr:col>29</xdr:col>
      <xdr:colOff>568325</xdr:colOff>
      <xdr:row>78</xdr:row>
      <xdr:rowOff>49048</xdr:rowOff>
    </xdr:to>
    <xdr:sp macro="" textlink="">
      <xdr:nvSpPr>
        <xdr:cNvPr id="855" name="円/楕円 854"/>
        <xdr:cNvSpPr/>
      </xdr:nvSpPr>
      <xdr:spPr>
        <a:xfrm>
          <a:off x="20383500" y="133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40175</xdr:rowOff>
    </xdr:from>
    <xdr:ext cx="534377" cy="259045"/>
    <xdr:sp macro="" textlink="">
      <xdr:nvSpPr>
        <xdr:cNvPr id="856" name="テキスト ボックス 855"/>
        <xdr:cNvSpPr txBox="1"/>
      </xdr:nvSpPr>
      <xdr:spPr>
        <a:xfrm>
          <a:off x="20167111" y="1341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144157</xdr:rowOff>
    </xdr:from>
    <xdr:to>
      <xdr:col>28</xdr:col>
      <xdr:colOff>365125</xdr:colOff>
      <xdr:row>78</xdr:row>
      <xdr:rowOff>74307</xdr:rowOff>
    </xdr:to>
    <xdr:sp macro="" textlink="">
      <xdr:nvSpPr>
        <xdr:cNvPr id="857" name="円/楕円 856"/>
        <xdr:cNvSpPr/>
      </xdr:nvSpPr>
      <xdr:spPr>
        <a:xfrm>
          <a:off x="19494500" y="1334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65434</xdr:rowOff>
    </xdr:from>
    <xdr:ext cx="534377" cy="259045"/>
    <xdr:sp macro="" textlink="">
      <xdr:nvSpPr>
        <xdr:cNvPr id="858" name="テキスト ボックス 857"/>
        <xdr:cNvSpPr txBox="1"/>
      </xdr:nvSpPr>
      <xdr:spPr>
        <a:xfrm>
          <a:off x="19278111" y="1343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161620</xdr:rowOff>
    </xdr:from>
    <xdr:to>
      <xdr:col>27</xdr:col>
      <xdr:colOff>161925</xdr:colOff>
      <xdr:row>78</xdr:row>
      <xdr:rowOff>91770</xdr:rowOff>
    </xdr:to>
    <xdr:sp macro="" textlink="">
      <xdr:nvSpPr>
        <xdr:cNvPr id="859" name="円/楕円 858"/>
        <xdr:cNvSpPr/>
      </xdr:nvSpPr>
      <xdr:spPr>
        <a:xfrm>
          <a:off x="18605500" y="133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82897</xdr:rowOff>
    </xdr:from>
    <xdr:ext cx="534377" cy="259045"/>
    <xdr:sp macro="" textlink="">
      <xdr:nvSpPr>
        <xdr:cNvPr id="860" name="テキスト ボックス 859"/>
        <xdr:cNvSpPr txBox="1"/>
      </xdr:nvSpPr>
      <xdr:spPr>
        <a:xfrm>
          <a:off x="18389111" y="134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歳出決算総額は、人口１人当たり５５７，１４４円となっている。うち、物件費が１０４，２３９円、人件費が９６，１９５円、補助費が９５，９３５円と多く、全体の約５３％を占めている。</a:t>
          </a:r>
          <a:endParaRPr kumimoji="1" lang="en-US" altLang="ja-JP" sz="1200">
            <a:latin typeface="ＭＳ Ｐゴシック"/>
          </a:endParaRPr>
        </a:p>
        <a:p>
          <a:r>
            <a:rPr kumimoji="1" lang="ja-JP" altLang="en-US" sz="1200">
              <a:latin typeface="ＭＳ Ｐゴシック"/>
            </a:rPr>
            <a:t>　物件費について、人口１人当たりの費用については平成２４年度から年々増加しているが、費用的には平成２７年度までほぼ横ばいであった。平成２８年度においては、学校給食センターと町営武道場を建設したことにより備品購入費が増加したことと、中学校統合に伴うスクールバス運行に係る委託料の増加により１．２ポイント多くなっている。施設建設に伴う備品購入費は平成２８年度のみの費用であるため、一時的に増加はしたものの今後は減少していくと見込まれる。</a:t>
          </a:r>
          <a:endParaRPr kumimoji="1" lang="en-US" altLang="ja-JP" sz="1200">
            <a:latin typeface="ＭＳ Ｐゴシック"/>
          </a:endParaRPr>
        </a:p>
        <a:p>
          <a:r>
            <a:rPr kumimoji="1" lang="ja-JP" altLang="en-US" sz="1200">
              <a:latin typeface="ＭＳ Ｐゴシック"/>
            </a:rPr>
            <a:t>　人件費について、平成１７年度の町村合併以降、職員数の削減に取り組んでいるが、合併に伴い町の面積は広くなったため、今までの事務事業を継続するためにはある程度の職員数の確保は必要である。定員適正化計画に基づき、適正な人員配置に努めるとともに、事務事業の見直しもしていく必要がある。</a:t>
          </a:r>
          <a:endParaRPr kumimoji="1" lang="en-US" altLang="ja-JP" sz="1200">
            <a:latin typeface="ＭＳ Ｐゴシック"/>
          </a:endParaRPr>
        </a:p>
        <a:p>
          <a:r>
            <a:rPr kumimoji="1" lang="ja-JP" altLang="en-US" sz="1200">
              <a:latin typeface="ＭＳ Ｐゴシック"/>
            </a:rPr>
            <a:t>　補助費について、平成２５年度の大雪被害補助による増額以降、年々増加傾向にある。平成２８年度からは、水道事業が秩父広域市町村圏組合へ統合されたことにより負担金が増額したことにより増加している。そのため、各種団体への補助金の削減など補助金制度の見直しを継続的に行っていく必要がある。</a:t>
          </a:r>
          <a:endParaRPr kumimoji="1" lang="en-US" altLang="ja-JP"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12,220
12,126
171.26
7,333,437
6,808,302
522,135
4,403,621
7,220,563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27.6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144109</xdr:rowOff>
    </xdr:from>
    <xdr:to>
      <xdr:col>6</xdr:col>
      <xdr:colOff>511175</xdr:colOff>
      <xdr:row>37</xdr:row>
      <xdr:rowOff>36667</xdr:rowOff>
    </xdr:to>
    <xdr:cxnSp macro="">
      <xdr:nvCxnSpPr>
        <xdr:cNvPr id="63" name="直線コネクタ 62"/>
        <xdr:cNvCxnSpPr/>
      </xdr:nvCxnSpPr>
      <xdr:spPr>
        <a:xfrm>
          <a:off x="3797300" y="6316309"/>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144109</xdr:rowOff>
    </xdr:from>
    <xdr:to>
      <xdr:col>5</xdr:col>
      <xdr:colOff>358775</xdr:colOff>
      <xdr:row>37</xdr:row>
      <xdr:rowOff>39606</xdr:rowOff>
    </xdr:to>
    <xdr:cxnSp macro="">
      <xdr:nvCxnSpPr>
        <xdr:cNvPr id="66" name="直線コネクタ 65"/>
        <xdr:cNvCxnSpPr/>
      </xdr:nvCxnSpPr>
      <xdr:spPr>
        <a:xfrm flipV="1">
          <a:off x="2908300" y="631630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39606</xdr:rowOff>
    </xdr:from>
    <xdr:to>
      <xdr:col>4</xdr:col>
      <xdr:colOff>155575</xdr:colOff>
      <xdr:row>37</xdr:row>
      <xdr:rowOff>105900</xdr:rowOff>
    </xdr:to>
    <xdr:cxnSp macro="">
      <xdr:nvCxnSpPr>
        <xdr:cNvPr id="69" name="直線コネクタ 68"/>
        <xdr:cNvCxnSpPr/>
      </xdr:nvCxnSpPr>
      <xdr:spPr>
        <a:xfrm flipV="1">
          <a:off x="2019300" y="638325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165063</xdr:rowOff>
    </xdr:from>
    <xdr:ext cx="469744" cy="259045"/>
    <xdr:sp macro="" textlink="">
      <xdr:nvSpPr>
        <xdr:cNvPr id="71" name="テキスト ボックス 70"/>
        <xdr:cNvSpPr txBox="1"/>
      </xdr:nvSpPr>
      <xdr:spPr>
        <a:xfrm>
          <a:off x="2673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76998</xdr:rowOff>
    </xdr:from>
    <xdr:to>
      <xdr:col>2</xdr:col>
      <xdr:colOff>638175</xdr:colOff>
      <xdr:row>37</xdr:row>
      <xdr:rowOff>105900</xdr:rowOff>
    </xdr:to>
    <xdr:cxnSp macro="">
      <xdr:nvCxnSpPr>
        <xdr:cNvPr id="72" name="直線コネクタ 71"/>
        <xdr:cNvCxnSpPr/>
      </xdr:nvCxnSpPr>
      <xdr:spPr>
        <a:xfrm>
          <a:off x="1130300" y="6420648"/>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56151</xdr:rowOff>
    </xdr:from>
    <xdr:ext cx="469744" cy="259045"/>
    <xdr:sp macro="" textlink="">
      <xdr:nvSpPr>
        <xdr:cNvPr id="74" name="テキスト ボックス 73"/>
        <xdr:cNvSpPr txBox="1"/>
      </xdr:nvSpPr>
      <xdr:spPr>
        <a:xfrm>
          <a:off x="1784427"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18759</xdr:rowOff>
    </xdr:from>
    <xdr:ext cx="469744" cy="259045"/>
    <xdr:sp macro="" textlink="">
      <xdr:nvSpPr>
        <xdr:cNvPr id="76" name="テキスト ボックス 75"/>
        <xdr:cNvSpPr txBox="1"/>
      </xdr:nvSpPr>
      <xdr:spPr>
        <a:xfrm>
          <a:off x="895427" y="60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157317</xdr:rowOff>
    </xdr:from>
    <xdr:to>
      <xdr:col>6</xdr:col>
      <xdr:colOff>561975</xdr:colOff>
      <xdr:row>37</xdr:row>
      <xdr:rowOff>87467</xdr:rowOff>
    </xdr:to>
    <xdr:sp macro="" textlink="">
      <xdr:nvSpPr>
        <xdr:cNvPr id="82" name="円/楕円 81"/>
        <xdr:cNvSpPr/>
      </xdr:nvSpPr>
      <xdr:spPr>
        <a:xfrm>
          <a:off x="4584700" y="63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135744</xdr:rowOff>
    </xdr:from>
    <xdr:ext cx="469744" cy="259045"/>
    <xdr:sp macro="" textlink="">
      <xdr:nvSpPr>
        <xdr:cNvPr id="83" name="議会費該当値テキスト"/>
        <xdr:cNvSpPr txBox="1"/>
      </xdr:nvSpPr>
      <xdr:spPr>
        <a:xfrm>
          <a:off x="4686300" y="630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93309</xdr:rowOff>
    </xdr:from>
    <xdr:to>
      <xdr:col>5</xdr:col>
      <xdr:colOff>409575</xdr:colOff>
      <xdr:row>37</xdr:row>
      <xdr:rowOff>23459</xdr:rowOff>
    </xdr:to>
    <xdr:sp macro="" textlink="">
      <xdr:nvSpPr>
        <xdr:cNvPr id="84" name="円/楕円 83"/>
        <xdr:cNvSpPr/>
      </xdr:nvSpPr>
      <xdr:spPr>
        <a:xfrm>
          <a:off x="3746500" y="62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14586</xdr:rowOff>
    </xdr:from>
    <xdr:ext cx="469744" cy="259045"/>
    <xdr:sp macro="" textlink="">
      <xdr:nvSpPr>
        <xdr:cNvPr id="85" name="テキスト ボックス 84"/>
        <xdr:cNvSpPr txBox="1"/>
      </xdr:nvSpPr>
      <xdr:spPr>
        <a:xfrm>
          <a:off x="3562427" y="635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160256</xdr:rowOff>
    </xdr:from>
    <xdr:to>
      <xdr:col>4</xdr:col>
      <xdr:colOff>206375</xdr:colOff>
      <xdr:row>37</xdr:row>
      <xdr:rowOff>90406</xdr:rowOff>
    </xdr:to>
    <xdr:sp macro="" textlink="">
      <xdr:nvSpPr>
        <xdr:cNvPr id="86" name="円/楕円 85"/>
        <xdr:cNvSpPr/>
      </xdr:nvSpPr>
      <xdr:spPr>
        <a:xfrm>
          <a:off x="2857500" y="63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81533</xdr:rowOff>
    </xdr:from>
    <xdr:ext cx="469744" cy="259045"/>
    <xdr:sp macro="" textlink="">
      <xdr:nvSpPr>
        <xdr:cNvPr id="87" name="テキスト ボックス 86"/>
        <xdr:cNvSpPr txBox="1"/>
      </xdr:nvSpPr>
      <xdr:spPr>
        <a:xfrm>
          <a:off x="2673427" y="642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55100</xdr:rowOff>
    </xdr:from>
    <xdr:to>
      <xdr:col>3</xdr:col>
      <xdr:colOff>3175</xdr:colOff>
      <xdr:row>37</xdr:row>
      <xdr:rowOff>156700</xdr:rowOff>
    </xdr:to>
    <xdr:sp macro="" textlink="">
      <xdr:nvSpPr>
        <xdr:cNvPr id="88" name="円/楕円 87"/>
        <xdr:cNvSpPr/>
      </xdr:nvSpPr>
      <xdr:spPr>
        <a:xfrm>
          <a:off x="1968500" y="6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147827</xdr:rowOff>
    </xdr:from>
    <xdr:ext cx="469744" cy="259045"/>
    <xdr:sp macro="" textlink="">
      <xdr:nvSpPr>
        <xdr:cNvPr id="89" name="テキスト ボックス 88"/>
        <xdr:cNvSpPr txBox="1"/>
      </xdr:nvSpPr>
      <xdr:spPr>
        <a:xfrm>
          <a:off x="1784427" y="649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26198</xdr:rowOff>
    </xdr:from>
    <xdr:to>
      <xdr:col>1</xdr:col>
      <xdr:colOff>485775</xdr:colOff>
      <xdr:row>37</xdr:row>
      <xdr:rowOff>127798</xdr:rowOff>
    </xdr:to>
    <xdr:sp macro="" textlink="">
      <xdr:nvSpPr>
        <xdr:cNvPr id="90" name="円/楕円 89"/>
        <xdr:cNvSpPr/>
      </xdr:nvSpPr>
      <xdr:spPr>
        <a:xfrm>
          <a:off x="1079500" y="636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118925</xdr:rowOff>
    </xdr:from>
    <xdr:ext cx="469744" cy="259045"/>
    <xdr:sp macro="" textlink="">
      <xdr:nvSpPr>
        <xdr:cNvPr id="91" name="テキスト ボックス 90"/>
        <xdr:cNvSpPr txBox="1"/>
      </xdr:nvSpPr>
      <xdr:spPr>
        <a:xfrm>
          <a:off x="895427" y="64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104371</xdr:rowOff>
    </xdr:from>
    <xdr:to>
      <xdr:col>6</xdr:col>
      <xdr:colOff>511175</xdr:colOff>
      <xdr:row>58</xdr:row>
      <xdr:rowOff>136428</xdr:rowOff>
    </xdr:to>
    <xdr:cxnSp macro="">
      <xdr:nvCxnSpPr>
        <xdr:cNvPr id="120" name="直線コネクタ 119"/>
        <xdr:cNvCxnSpPr/>
      </xdr:nvCxnSpPr>
      <xdr:spPr>
        <a:xfrm>
          <a:off x="3797300" y="10048471"/>
          <a:ext cx="838200" cy="3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104371</xdr:rowOff>
    </xdr:from>
    <xdr:to>
      <xdr:col>5</xdr:col>
      <xdr:colOff>358775</xdr:colOff>
      <xdr:row>58</xdr:row>
      <xdr:rowOff>135530</xdr:rowOff>
    </xdr:to>
    <xdr:cxnSp macro="">
      <xdr:nvCxnSpPr>
        <xdr:cNvPr id="123" name="直線コネクタ 122"/>
        <xdr:cNvCxnSpPr/>
      </xdr:nvCxnSpPr>
      <xdr:spPr>
        <a:xfrm flipV="1">
          <a:off x="2908300" y="10048471"/>
          <a:ext cx="889000" cy="3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133903</xdr:rowOff>
    </xdr:from>
    <xdr:to>
      <xdr:col>4</xdr:col>
      <xdr:colOff>155575</xdr:colOff>
      <xdr:row>58</xdr:row>
      <xdr:rowOff>135530</xdr:rowOff>
    </xdr:to>
    <xdr:cxnSp macro="">
      <xdr:nvCxnSpPr>
        <xdr:cNvPr id="126" name="直線コネクタ 125"/>
        <xdr:cNvCxnSpPr/>
      </xdr:nvCxnSpPr>
      <xdr:spPr>
        <a:xfrm>
          <a:off x="2019300" y="10078003"/>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43466</xdr:rowOff>
    </xdr:from>
    <xdr:ext cx="599010" cy="259045"/>
    <xdr:sp macro="" textlink="">
      <xdr:nvSpPr>
        <xdr:cNvPr id="128" name="テキスト ボックス 127"/>
        <xdr:cNvSpPr txBox="1"/>
      </xdr:nvSpPr>
      <xdr:spPr>
        <a:xfrm>
          <a:off x="2608794"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128482</xdr:rowOff>
    </xdr:from>
    <xdr:to>
      <xdr:col>2</xdr:col>
      <xdr:colOff>638175</xdr:colOff>
      <xdr:row>58</xdr:row>
      <xdr:rowOff>133903</xdr:rowOff>
    </xdr:to>
    <xdr:cxnSp macro="">
      <xdr:nvCxnSpPr>
        <xdr:cNvPr id="129" name="直線コネクタ 128"/>
        <xdr:cNvCxnSpPr/>
      </xdr:nvCxnSpPr>
      <xdr:spPr>
        <a:xfrm>
          <a:off x="1130300" y="10072582"/>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8517</xdr:rowOff>
    </xdr:from>
    <xdr:ext cx="534377" cy="259045"/>
    <xdr:sp macro="" textlink="">
      <xdr:nvSpPr>
        <xdr:cNvPr id="131" name="テキスト ボックス 130"/>
        <xdr:cNvSpPr txBox="1"/>
      </xdr:nvSpPr>
      <xdr:spPr>
        <a:xfrm>
          <a:off x="1752111" y="97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9075</xdr:rowOff>
    </xdr:from>
    <xdr:ext cx="534377" cy="259045"/>
    <xdr:sp macro="" textlink="">
      <xdr:nvSpPr>
        <xdr:cNvPr id="133" name="テキスト ボックス 132"/>
        <xdr:cNvSpPr txBox="1"/>
      </xdr:nvSpPr>
      <xdr:spPr>
        <a:xfrm>
          <a:off x="863111" y="97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85628</xdr:rowOff>
    </xdr:from>
    <xdr:to>
      <xdr:col>6</xdr:col>
      <xdr:colOff>561975</xdr:colOff>
      <xdr:row>59</xdr:row>
      <xdr:rowOff>15778</xdr:rowOff>
    </xdr:to>
    <xdr:sp macro="" textlink="">
      <xdr:nvSpPr>
        <xdr:cNvPr id="139" name="円/楕円 138"/>
        <xdr:cNvSpPr/>
      </xdr:nvSpPr>
      <xdr:spPr>
        <a:xfrm>
          <a:off x="4584700" y="1002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62,576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53571</xdr:rowOff>
    </xdr:from>
    <xdr:to>
      <xdr:col>5</xdr:col>
      <xdr:colOff>409575</xdr:colOff>
      <xdr:row>58</xdr:row>
      <xdr:rowOff>155171</xdr:rowOff>
    </xdr:to>
    <xdr:sp macro="" textlink="">
      <xdr:nvSpPr>
        <xdr:cNvPr id="141" name="円/楕円 140"/>
        <xdr:cNvSpPr/>
      </xdr:nvSpPr>
      <xdr:spPr>
        <a:xfrm>
          <a:off x="3746500" y="999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146298</xdr:rowOff>
    </xdr:from>
    <xdr:ext cx="534377" cy="259045"/>
    <xdr:sp macro="" textlink="">
      <xdr:nvSpPr>
        <xdr:cNvPr id="142" name="テキスト ボックス 141"/>
        <xdr:cNvSpPr txBox="1"/>
      </xdr:nvSpPr>
      <xdr:spPr>
        <a:xfrm>
          <a:off x="3530111" y="1009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84730</xdr:rowOff>
    </xdr:from>
    <xdr:to>
      <xdr:col>4</xdr:col>
      <xdr:colOff>206375</xdr:colOff>
      <xdr:row>59</xdr:row>
      <xdr:rowOff>14880</xdr:rowOff>
    </xdr:to>
    <xdr:sp macro="" textlink="">
      <xdr:nvSpPr>
        <xdr:cNvPr id="143" name="円/楕円 142"/>
        <xdr:cNvSpPr/>
      </xdr:nvSpPr>
      <xdr:spPr>
        <a:xfrm>
          <a:off x="2857500" y="1002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6007</xdr:rowOff>
    </xdr:from>
    <xdr:ext cx="534377" cy="259045"/>
    <xdr:sp macro="" textlink="">
      <xdr:nvSpPr>
        <xdr:cNvPr id="144" name="テキスト ボックス 143"/>
        <xdr:cNvSpPr txBox="1"/>
      </xdr:nvSpPr>
      <xdr:spPr>
        <a:xfrm>
          <a:off x="2641111" y="1012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83103</xdr:rowOff>
    </xdr:from>
    <xdr:to>
      <xdr:col>3</xdr:col>
      <xdr:colOff>3175</xdr:colOff>
      <xdr:row>59</xdr:row>
      <xdr:rowOff>13253</xdr:rowOff>
    </xdr:to>
    <xdr:sp macro="" textlink="">
      <xdr:nvSpPr>
        <xdr:cNvPr id="145" name="円/楕円 144"/>
        <xdr:cNvSpPr/>
      </xdr:nvSpPr>
      <xdr:spPr>
        <a:xfrm>
          <a:off x="1968500" y="100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4380</xdr:rowOff>
    </xdr:from>
    <xdr:ext cx="534377" cy="259045"/>
    <xdr:sp macro="" textlink="">
      <xdr:nvSpPr>
        <xdr:cNvPr id="146" name="テキスト ボックス 145"/>
        <xdr:cNvSpPr txBox="1"/>
      </xdr:nvSpPr>
      <xdr:spPr>
        <a:xfrm>
          <a:off x="1752111" y="101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77682</xdr:rowOff>
    </xdr:from>
    <xdr:to>
      <xdr:col>1</xdr:col>
      <xdr:colOff>485775</xdr:colOff>
      <xdr:row>59</xdr:row>
      <xdr:rowOff>7832</xdr:rowOff>
    </xdr:to>
    <xdr:sp macro="" textlink="">
      <xdr:nvSpPr>
        <xdr:cNvPr id="147" name="円/楕円 146"/>
        <xdr:cNvSpPr/>
      </xdr:nvSpPr>
      <xdr:spPr>
        <a:xfrm>
          <a:off x="1079500" y="100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170409</xdr:rowOff>
    </xdr:from>
    <xdr:ext cx="534377" cy="259045"/>
    <xdr:sp macro="" textlink="">
      <xdr:nvSpPr>
        <xdr:cNvPr id="148" name="テキスト ボックス 147"/>
        <xdr:cNvSpPr txBox="1"/>
      </xdr:nvSpPr>
      <xdr:spPr>
        <a:xfrm>
          <a:off x="863111" y="1011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11912</xdr:rowOff>
    </xdr:from>
    <xdr:to>
      <xdr:col>6</xdr:col>
      <xdr:colOff>511175</xdr:colOff>
      <xdr:row>76</xdr:row>
      <xdr:rowOff>34099</xdr:rowOff>
    </xdr:to>
    <xdr:cxnSp macro="">
      <xdr:nvCxnSpPr>
        <xdr:cNvPr id="174" name="直線コネクタ 173"/>
        <xdr:cNvCxnSpPr/>
      </xdr:nvCxnSpPr>
      <xdr:spPr>
        <a:xfrm flipV="1">
          <a:off x="3797300" y="13042112"/>
          <a:ext cx="838200" cy="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41513</xdr:rowOff>
    </xdr:from>
    <xdr:ext cx="599010" cy="259045"/>
    <xdr:sp macro="" textlink="">
      <xdr:nvSpPr>
        <xdr:cNvPr id="175" name="民生費平均値テキスト"/>
        <xdr:cNvSpPr txBox="1"/>
      </xdr:nvSpPr>
      <xdr:spPr>
        <a:xfrm>
          <a:off x="4686300" y="13071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34099</xdr:rowOff>
    </xdr:from>
    <xdr:to>
      <xdr:col>5</xdr:col>
      <xdr:colOff>358775</xdr:colOff>
      <xdr:row>76</xdr:row>
      <xdr:rowOff>87082</xdr:rowOff>
    </xdr:to>
    <xdr:cxnSp macro="">
      <xdr:nvCxnSpPr>
        <xdr:cNvPr id="177" name="直線コネクタ 176"/>
        <xdr:cNvCxnSpPr/>
      </xdr:nvCxnSpPr>
      <xdr:spPr>
        <a:xfrm flipV="1">
          <a:off x="2908300" y="13064299"/>
          <a:ext cx="889000" cy="5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121911</xdr:rowOff>
    </xdr:from>
    <xdr:ext cx="599010" cy="259045"/>
    <xdr:sp macro="" textlink="">
      <xdr:nvSpPr>
        <xdr:cNvPr id="179" name="テキスト ボックス 178"/>
        <xdr:cNvSpPr txBox="1"/>
      </xdr:nvSpPr>
      <xdr:spPr>
        <a:xfrm>
          <a:off x="3497794"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87082</xdr:rowOff>
    </xdr:from>
    <xdr:to>
      <xdr:col>4</xdr:col>
      <xdr:colOff>155575</xdr:colOff>
      <xdr:row>76</xdr:row>
      <xdr:rowOff>142421</xdr:rowOff>
    </xdr:to>
    <xdr:cxnSp macro="">
      <xdr:nvCxnSpPr>
        <xdr:cNvPr id="180" name="直線コネクタ 179"/>
        <xdr:cNvCxnSpPr/>
      </xdr:nvCxnSpPr>
      <xdr:spPr>
        <a:xfrm flipV="1">
          <a:off x="2019300" y="13117282"/>
          <a:ext cx="889000" cy="5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11393</xdr:rowOff>
    </xdr:from>
    <xdr:to>
      <xdr:col>4</xdr:col>
      <xdr:colOff>206375</xdr:colOff>
      <xdr:row>76</xdr:row>
      <xdr:rowOff>112993</xdr:rowOff>
    </xdr:to>
    <xdr:sp macro="" textlink="">
      <xdr:nvSpPr>
        <xdr:cNvPr id="181" name="フローチャート : 判断 180"/>
        <xdr:cNvSpPr/>
      </xdr:nvSpPr>
      <xdr:spPr>
        <a:xfrm>
          <a:off x="2857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129520</xdr:rowOff>
    </xdr:from>
    <xdr:ext cx="599010" cy="259045"/>
    <xdr:sp macro="" textlink="">
      <xdr:nvSpPr>
        <xdr:cNvPr id="182" name="テキスト ボックス 181"/>
        <xdr:cNvSpPr txBox="1"/>
      </xdr:nvSpPr>
      <xdr:spPr>
        <a:xfrm>
          <a:off x="2608794"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142421</xdr:rowOff>
    </xdr:from>
    <xdr:to>
      <xdr:col>2</xdr:col>
      <xdr:colOff>638175</xdr:colOff>
      <xdr:row>76</xdr:row>
      <xdr:rowOff>160851</xdr:rowOff>
    </xdr:to>
    <xdr:cxnSp macro="">
      <xdr:nvCxnSpPr>
        <xdr:cNvPr id="183" name="直線コネクタ 182"/>
        <xdr:cNvCxnSpPr/>
      </xdr:nvCxnSpPr>
      <xdr:spPr>
        <a:xfrm flipV="1">
          <a:off x="1130300" y="13172621"/>
          <a:ext cx="88900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92244</xdr:rowOff>
    </xdr:from>
    <xdr:to>
      <xdr:col>3</xdr:col>
      <xdr:colOff>3175</xdr:colOff>
      <xdr:row>77</xdr:row>
      <xdr:rowOff>22394</xdr:rowOff>
    </xdr:to>
    <xdr:sp macro="" textlink="">
      <xdr:nvSpPr>
        <xdr:cNvPr id="184" name="フローチャート : 判断 183"/>
        <xdr:cNvSpPr/>
      </xdr:nvSpPr>
      <xdr:spPr>
        <a:xfrm>
          <a:off x="1968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13521</xdr:rowOff>
    </xdr:from>
    <xdr:ext cx="599010" cy="259045"/>
    <xdr:sp macro="" textlink="">
      <xdr:nvSpPr>
        <xdr:cNvPr id="185" name="テキスト ボックス 184"/>
        <xdr:cNvSpPr txBox="1"/>
      </xdr:nvSpPr>
      <xdr:spPr>
        <a:xfrm>
          <a:off x="1719794" y="1321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14816</xdr:rowOff>
    </xdr:from>
    <xdr:to>
      <xdr:col>1</xdr:col>
      <xdr:colOff>485775</xdr:colOff>
      <xdr:row>77</xdr:row>
      <xdr:rowOff>116416</xdr:rowOff>
    </xdr:to>
    <xdr:sp macro="" textlink="">
      <xdr:nvSpPr>
        <xdr:cNvPr id="186" name="フローチャート : 判断 185"/>
        <xdr:cNvSpPr/>
      </xdr:nvSpPr>
      <xdr:spPr>
        <a:xfrm>
          <a:off x="1079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107543</xdr:rowOff>
    </xdr:from>
    <xdr:ext cx="599010" cy="259045"/>
    <xdr:sp macro="" textlink="">
      <xdr:nvSpPr>
        <xdr:cNvPr id="187" name="テキスト ボックス 186"/>
        <xdr:cNvSpPr txBox="1"/>
      </xdr:nvSpPr>
      <xdr:spPr>
        <a:xfrm>
          <a:off x="830794" y="1330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132562</xdr:rowOff>
    </xdr:from>
    <xdr:to>
      <xdr:col>6</xdr:col>
      <xdr:colOff>561975</xdr:colOff>
      <xdr:row>76</xdr:row>
      <xdr:rowOff>62712</xdr:rowOff>
    </xdr:to>
    <xdr:sp macro="" textlink="">
      <xdr:nvSpPr>
        <xdr:cNvPr id="193" name="円/楕円 192"/>
        <xdr:cNvSpPr/>
      </xdr:nvSpPr>
      <xdr:spPr>
        <a:xfrm>
          <a:off x="4584700" y="129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155439</xdr:rowOff>
    </xdr:from>
    <xdr:ext cx="599010" cy="259045"/>
    <xdr:sp macro="" textlink="">
      <xdr:nvSpPr>
        <xdr:cNvPr id="194" name="民生費該当値テキスト"/>
        <xdr:cNvSpPr txBox="1"/>
      </xdr:nvSpPr>
      <xdr:spPr>
        <a:xfrm>
          <a:off x="4686300" y="1284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162,360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154749</xdr:rowOff>
    </xdr:from>
    <xdr:to>
      <xdr:col>5</xdr:col>
      <xdr:colOff>409575</xdr:colOff>
      <xdr:row>76</xdr:row>
      <xdr:rowOff>84899</xdr:rowOff>
    </xdr:to>
    <xdr:sp macro="" textlink="">
      <xdr:nvSpPr>
        <xdr:cNvPr id="195" name="円/楕円 194"/>
        <xdr:cNvSpPr/>
      </xdr:nvSpPr>
      <xdr:spPr>
        <a:xfrm>
          <a:off x="3746500" y="130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101425</xdr:rowOff>
    </xdr:from>
    <xdr:ext cx="599010" cy="259045"/>
    <xdr:sp macro="" textlink="">
      <xdr:nvSpPr>
        <xdr:cNvPr id="196" name="テキスト ボックス 195"/>
        <xdr:cNvSpPr txBox="1"/>
      </xdr:nvSpPr>
      <xdr:spPr>
        <a:xfrm>
          <a:off x="3497794" y="1278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158,478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36282</xdr:rowOff>
    </xdr:from>
    <xdr:to>
      <xdr:col>4</xdr:col>
      <xdr:colOff>206375</xdr:colOff>
      <xdr:row>76</xdr:row>
      <xdr:rowOff>137882</xdr:rowOff>
    </xdr:to>
    <xdr:sp macro="" textlink="">
      <xdr:nvSpPr>
        <xdr:cNvPr id="197" name="円/楕円 196"/>
        <xdr:cNvSpPr/>
      </xdr:nvSpPr>
      <xdr:spPr>
        <a:xfrm>
          <a:off x="2857500" y="130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129009</xdr:rowOff>
    </xdr:from>
    <xdr:ext cx="599010" cy="259045"/>
    <xdr:sp macro="" textlink="">
      <xdr:nvSpPr>
        <xdr:cNvPr id="198" name="テキスト ボックス 197"/>
        <xdr:cNvSpPr txBox="1"/>
      </xdr:nvSpPr>
      <xdr:spPr>
        <a:xfrm>
          <a:off x="2608794" y="1315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149,207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91621</xdr:rowOff>
    </xdr:from>
    <xdr:to>
      <xdr:col>3</xdr:col>
      <xdr:colOff>3175</xdr:colOff>
      <xdr:row>77</xdr:row>
      <xdr:rowOff>21771</xdr:rowOff>
    </xdr:to>
    <xdr:sp macro="" textlink="">
      <xdr:nvSpPr>
        <xdr:cNvPr id="199" name="円/楕円 198"/>
        <xdr:cNvSpPr/>
      </xdr:nvSpPr>
      <xdr:spPr>
        <a:xfrm>
          <a:off x="1968500" y="1312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38297</xdr:rowOff>
    </xdr:from>
    <xdr:ext cx="599010" cy="259045"/>
    <xdr:sp macro="" textlink="">
      <xdr:nvSpPr>
        <xdr:cNvPr id="200" name="テキスト ボックス 199"/>
        <xdr:cNvSpPr txBox="1"/>
      </xdr:nvSpPr>
      <xdr:spPr>
        <a:xfrm>
          <a:off x="1719794" y="1289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139,524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110051</xdr:rowOff>
    </xdr:from>
    <xdr:to>
      <xdr:col>1</xdr:col>
      <xdr:colOff>485775</xdr:colOff>
      <xdr:row>77</xdr:row>
      <xdr:rowOff>40201</xdr:rowOff>
    </xdr:to>
    <xdr:sp macro="" textlink="">
      <xdr:nvSpPr>
        <xdr:cNvPr id="201" name="円/楕円 200"/>
        <xdr:cNvSpPr/>
      </xdr:nvSpPr>
      <xdr:spPr>
        <a:xfrm>
          <a:off x="1079500" y="131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56728</xdr:rowOff>
    </xdr:from>
    <xdr:ext cx="599010" cy="259045"/>
    <xdr:sp macro="" textlink="">
      <xdr:nvSpPr>
        <xdr:cNvPr id="202" name="テキスト ボックス 201"/>
        <xdr:cNvSpPr txBox="1"/>
      </xdr:nvSpPr>
      <xdr:spPr>
        <a:xfrm>
          <a:off x="830794" y="1291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136156</xdr:rowOff>
    </xdr:from>
    <xdr:to>
      <xdr:col>6</xdr:col>
      <xdr:colOff>511175</xdr:colOff>
      <xdr:row>96</xdr:row>
      <xdr:rowOff>116236</xdr:rowOff>
    </xdr:to>
    <xdr:cxnSp macro="">
      <xdr:nvCxnSpPr>
        <xdr:cNvPr id="234" name="直線コネクタ 233"/>
        <xdr:cNvCxnSpPr/>
      </xdr:nvCxnSpPr>
      <xdr:spPr>
        <a:xfrm flipV="1">
          <a:off x="3797300" y="16423906"/>
          <a:ext cx="838200" cy="15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116236</xdr:rowOff>
    </xdr:from>
    <xdr:to>
      <xdr:col>5</xdr:col>
      <xdr:colOff>358775</xdr:colOff>
      <xdr:row>96</xdr:row>
      <xdr:rowOff>141643</xdr:rowOff>
    </xdr:to>
    <xdr:cxnSp macro="">
      <xdr:nvCxnSpPr>
        <xdr:cNvPr id="237" name="直線コネクタ 236"/>
        <xdr:cNvCxnSpPr/>
      </xdr:nvCxnSpPr>
      <xdr:spPr>
        <a:xfrm flipV="1">
          <a:off x="2908300" y="16575436"/>
          <a:ext cx="889000" cy="2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113477</xdr:rowOff>
    </xdr:from>
    <xdr:to>
      <xdr:col>4</xdr:col>
      <xdr:colOff>155575</xdr:colOff>
      <xdr:row>96</xdr:row>
      <xdr:rowOff>141643</xdr:rowOff>
    </xdr:to>
    <xdr:cxnSp macro="">
      <xdr:nvCxnSpPr>
        <xdr:cNvPr id="240" name="直線コネクタ 239"/>
        <xdr:cNvCxnSpPr/>
      </xdr:nvCxnSpPr>
      <xdr:spPr>
        <a:xfrm>
          <a:off x="2019300" y="16572677"/>
          <a:ext cx="889000" cy="2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1" name="フローチャート : 判断 240"/>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91623</xdr:rowOff>
    </xdr:from>
    <xdr:ext cx="534377" cy="259045"/>
    <xdr:sp macro="" textlink="">
      <xdr:nvSpPr>
        <xdr:cNvPr id="242" name="テキスト ボックス 241"/>
        <xdr:cNvSpPr txBox="1"/>
      </xdr:nvSpPr>
      <xdr:spPr>
        <a:xfrm>
          <a:off x="2641111" y="167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113477</xdr:rowOff>
    </xdr:from>
    <xdr:to>
      <xdr:col>2</xdr:col>
      <xdr:colOff>638175</xdr:colOff>
      <xdr:row>96</xdr:row>
      <xdr:rowOff>126392</xdr:rowOff>
    </xdr:to>
    <xdr:cxnSp macro="">
      <xdr:nvCxnSpPr>
        <xdr:cNvPr id="243" name="直線コネクタ 242"/>
        <xdr:cNvCxnSpPr/>
      </xdr:nvCxnSpPr>
      <xdr:spPr>
        <a:xfrm flipV="1">
          <a:off x="1130300" y="16572677"/>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44" name="フローチャート : 判断 243"/>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145606</xdr:rowOff>
    </xdr:from>
    <xdr:ext cx="534377" cy="259045"/>
    <xdr:sp macro="" textlink="">
      <xdr:nvSpPr>
        <xdr:cNvPr id="245" name="テキスト ボックス 244"/>
        <xdr:cNvSpPr txBox="1"/>
      </xdr:nvSpPr>
      <xdr:spPr>
        <a:xfrm>
          <a:off x="1752111" y="167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46" name="フローチャート : 判断 245"/>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24382</xdr:rowOff>
    </xdr:from>
    <xdr:ext cx="534377" cy="259045"/>
    <xdr:sp macro="" textlink="">
      <xdr:nvSpPr>
        <xdr:cNvPr id="247" name="テキスト ボックス 246"/>
        <xdr:cNvSpPr txBox="1"/>
      </xdr:nvSpPr>
      <xdr:spPr>
        <a:xfrm>
          <a:off x="863111" y="168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85356</xdr:rowOff>
    </xdr:from>
    <xdr:to>
      <xdr:col>6</xdr:col>
      <xdr:colOff>561975</xdr:colOff>
      <xdr:row>96</xdr:row>
      <xdr:rowOff>15506</xdr:rowOff>
    </xdr:to>
    <xdr:sp macro="" textlink="">
      <xdr:nvSpPr>
        <xdr:cNvPr id="253" name="円/楕円 252"/>
        <xdr:cNvSpPr/>
      </xdr:nvSpPr>
      <xdr:spPr>
        <a:xfrm>
          <a:off x="4584700" y="1637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108233</xdr:rowOff>
    </xdr:from>
    <xdr:ext cx="534377" cy="259045"/>
    <xdr:sp macro="" textlink="">
      <xdr:nvSpPr>
        <xdr:cNvPr id="254" name="衛生費該当値テキスト"/>
        <xdr:cNvSpPr txBox="1"/>
      </xdr:nvSpPr>
      <xdr:spPr>
        <a:xfrm>
          <a:off x="4686300" y="162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65436</xdr:rowOff>
    </xdr:from>
    <xdr:to>
      <xdr:col>5</xdr:col>
      <xdr:colOff>409575</xdr:colOff>
      <xdr:row>96</xdr:row>
      <xdr:rowOff>167036</xdr:rowOff>
    </xdr:to>
    <xdr:sp macro="" textlink="">
      <xdr:nvSpPr>
        <xdr:cNvPr id="255" name="円/楕円 254"/>
        <xdr:cNvSpPr/>
      </xdr:nvSpPr>
      <xdr:spPr>
        <a:xfrm>
          <a:off x="3746500" y="1652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12113</xdr:rowOff>
    </xdr:from>
    <xdr:ext cx="534377" cy="259045"/>
    <xdr:sp macro="" textlink="">
      <xdr:nvSpPr>
        <xdr:cNvPr id="256" name="テキスト ボックス 255"/>
        <xdr:cNvSpPr txBox="1"/>
      </xdr:nvSpPr>
      <xdr:spPr>
        <a:xfrm>
          <a:off x="3530111" y="1629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90843</xdr:rowOff>
    </xdr:from>
    <xdr:to>
      <xdr:col>4</xdr:col>
      <xdr:colOff>206375</xdr:colOff>
      <xdr:row>97</xdr:row>
      <xdr:rowOff>20993</xdr:rowOff>
    </xdr:to>
    <xdr:sp macro="" textlink="">
      <xdr:nvSpPr>
        <xdr:cNvPr id="257" name="円/楕円 256"/>
        <xdr:cNvSpPr/>
      </xdr:nvSpPr>
      <xdr:spPr>
        <a:xfrm>
          <a:off x="2857500" y="165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37520</xdr:rowOff>
    </xdr:from>
    <xdr:ext cx="534377" cy="259045"/>
    <xdr:sp macro="" textlink="">
      <xdr:nvSpPr>
        <xdr:cNvPr id="258" name="テキスト ボックス 257"/>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62677</xdr:rowOff>
    </xdr:from>
    <xdr:to>
      <xdr:col>3</xdr:col>
      <xdr:colOff>3175</xdr:colOff>
      <xdr:row>96</xdr:row>
      <xdr:rowOff>164277</xdr:rowOff>
    </xdr:to>
    <xdr:sp macro="" textlink="">
      <xdr:nvSpPr>
        <xdr:cNvPr id="259" name="円/楕円 258"/>
        <xdr:cNvSpPr/>
      </xdr:nvSpPr>
      <xdr:spPr>
        <a:xfrm>
          <a:off x="1968500" y="165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9354</xdr:rowOff>
    </xdr:from>
    <xdr:ext cx="534377" cy="259045"/>
    <xdr:sp macro="" textlink="">
      <xdr:nvSpPr>
        <xdr:cNvPr id="260" name="テキスト ボックス 259"/>
        <xdr:cNvSpPr txBox="1"/>
      </xdr:nvSpPr>
      <xdr:spPr>
        <a:xfrm>
          <a:off x="1752111" y="1629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50,606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75592</xdr:rowOff>
    </xdr:from>
    <xdr:to>
      <xdr:col>1</xdr:col>
      <xdr:colOff>485775</xdr:colOff>
      <xdr:row>97</xdr:row>
      <xdr:rowOff>5742</xdr:rowOff>
    </xdr:to>
    <xdr:sp macro="" textlink="">
      <xdr:nvSpPr>
        <xdr:cNvPr id="261" name="円/楕円 260"/>
        <xdr:cNvSpPr/>
      </xdr:nvSpPr>
      <xdr:spPr>
        <a:xfrm>
          <a:off x="1079500" y="165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22269</xdr:rowOff>
    </xdr:from>
    <xdr:ext cx="534377" cy="259045"/>
    <xdr:sp macro="" textlink="">
      <xdr:nvSpPr>
        <xdr:cNvPr id="262" name="テキスト ボックス 261"/>
        <xdr:cNvSpPr txBox="1"/>
      </xdr:nvSpPr>
      <xdr:spPr>
        <a:xfrm>
          <a:off x="863111" y="1631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72644</xdr:rowOff>
    </xdr:from>
    <xdr:to>
      <xdr:col>12</xdr:col>
      <xdr:colOff>511175</xdr:colOff>
      <xdr:row>39</xdr:row>
      <xdr:rowOff>44450</xdr:rowOff>
    </xdr:to>
    <xdr:cxnSp macro="">
      <xdr:nvCxnSpPr>
        <xdr:cNvPr id="297" name="直線コネクタ 296"/>
        <xdr:cNvCxnSpPr/>
      </xdr:nvCxnSpPr>
      <xdr:spPr>
        <a:xfrm>
          <a:off x="7861300" y="6587744"/>
          <a:ext cx="889000" cy="1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298" name="フローチャート : 判断 297"/>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144</xdr:rowOff>
    </xdr:from>
    <xdr:ext cx="469744" cy="259045"/>
    <xdr:sp macro="" textlink="">
      <xdr:nvSpPr>
        <xdr:cNvPr id="299" name="テキスト ボックス 298"/>
        <xdr:cNvSpPr txBox="1"/>
      </xdr:nvSpPr>
      <xdr:spPr>
        <a:xfrm>
          <a:off x="8515427"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116459</xdr:rowOff>
    </xdr:from>
    <xdr:to>
      <xdr:col>11</xdr:col>
      <xdr:colOff>307975</xdr:colOff>
      <xdr:row>38</xdr:row>
      <xdr:rowOff>72644</xdr:rowOff>
    </xdr:to>
    <xdr:cxnSp macro="">
      <xdr:nvCxnSpPr>
        <xdr:cNvPr id="300" name="直線コネクタ 299"/>
        <xdr:cNvCxnSpPr/>
      </xdr:nvCxnSpPr>
      <xdr:spPr>
        <a:xfrm>
          <a:off x="6972300" y="6288659"/>
          <a:ext cx="889000" cy="2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1" name="フローチャート : 判断 300"/>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22623</xdr:rowOff>
    </xdr:from>
    <xdr:ext cx="469744" cy="259045"/>
    <xdr:sp macro="" textlink="">
      <xdr:nvSpPr>
        <xdr:cNvPr id="302" name="テキスト ボックス 301"/>
        <xdr:cNvSpPr txBox="1"/>
      </xdr:nvSpPr>
      <xdr:spPr>
        <a:xfrm>
          <a:off x="7626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3" name="フローチャート : 判断 302"/>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134002</xdr:rowOff>
    </xdr:from>
    <xdr:ext cx="469744" cy="259045"/>
    <xdr:sp macro="" textlink="">
      <xdr:nvSpPr>
        <xdr:cNvPr id="304" name="テキスト ボックス 303"/>
        <xdr:cNvSpPr txBox="1"/>
      </xdr:nvSpPr>
      <xdr:spPr>
        <a:xfrm>
          <a:off x="6737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0" name="円/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2" name="円/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3" name="テキスト ボックス 312"/>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4" name="円/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5" name="テキスト ボックス 314"/>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21844</xdr:rowOff>
    </xdr:from>
    <xdr:to>
      <xdr:col>11</xdr:col>
      <xdr:colOff>358775</xdr:colOff>
      <xdr:row>38</xdr:row>
      <xdr:rowOff>123444</xdr:rowOff>
    </xdr:to>
    <xdr:sp macro="" textlink="">
      <xdr:nvSpPr>
        <xdr:cNvPr id="316" name="円/楕円 315"/>
        <xdr:cNvSpPr/>
      </xdr:nvSpPr>
      <xdr:spPr>
        <a:xfrm>
          <a:off x="7810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114571</xdr:rowOff>
    </xdr:from>
    <xdr:ext cx="378565" cy="259045"/>
    <xdr:sp macro="" textlink="">
      <xdr:nvSpPr>
        <xdr:cNvPr id="317" name="テキスト ボックス 316"/>
        <xdr:cNvSpPr txBox="1"/>
      </xdr:nvSpPr>
      <xdr:spPr>
        <a:xfrm>
          <a:off x="7672017" y="662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65659</xdr:rowOff>
    </xdr:from>
    <xdr:to>
      <xdr:col>10</xdr:col>
      <xdr:colOff>155575</xdr:colOff>
      <xdr:row>36</xdr:row>
      <xdr:rowOff>167259</xdr:rowOff>
    </xdr:to>
    <xdr:sp macro="" textlink="">
      <xdr:nvSpPr>
        <xdr:cNvPr id="318" name="円/楕円 317"/>
        <xdr:cNvSpPr/>
      </xdr:nvSpPr>
      <xdr:spPr>
        <a:xfrm>
          <a:off x="6921500" y="623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12336</xdr:rowOff>
    </xdr:from>
    <xdr:ext cx="469744" cy="259045"/>
    <xdr:sp macro="" textlink="">
      <xdr:nvSpPr>
        <xdr:cNvPr id="319" name="テキスト ボックス 318"/>
        <xdr:cNvSpPr txBox="1"/>
      </xdr:nvSpPr>
      <xdr:spPr>
        <a:xfrm>
          <a:off x="6737427" y="601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38856</xdr:rowOff>
    </xdr:from>
    <xdr:to>
      <xdr:col>15</xdr:col>
      <xdr:colOff>180975</xdr:colOff>
      <xdr:row>58</xdr:row>
      <xdr:rowOff>39025</xdr:rowOff>
    </xdr:to>
    <xdr:cxnSp macro="">
      <xdr:nvCxnSpPr>
        <xdr:cNvPr id="346" name="直線コネクタ 345"/>
        <xdr:cNvCxnSpPr/>
      </xdr:nvCxnSpPr>
      <xdr:spPr>
        <a:xfrm flipV="1">
          <a:off x="9639300" y="9982956"/>
          <a:ext cx="8382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14039</xdr:rowOff>
    </xdr:from>
    <xdr:to>
      <xdr:col>14</xdr:col>
      <xdr:colOff>28575</xdr:colOff>
      <xdr:row>58</xdr:row>
      <xdr:rowOff>39025</xdr:rowOff>
    </xdr:to>
    <xdr:cxnSp macro="">
      <xdr:nvCxnSpPr>
        <xdr:cNvPr id="349" name="直線コネクタ 348"/>
        <xdr:cNvCxnSpPr/>
      </xdr:nvCxnSpPr>
      <xdr:spPr>
        <a:xfrm>
          <a:off x="8750300" y="9958139"/>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14039</xdr:rowOff>
    </xdr:from>
    <xdr:to>
      <xdr:col>12</xdr:col>
      <xdr:colOff>511175</xdr:colOff>
      <xdr:row>58</xdr:row>
      <xdr:rowOff>51346</xdr:rowOff>
    </xdr:to>
    <xdr:cxnSp macro="">
      <xdr:nvCxnSpPr>
        <xdr:cNvPr id="352" name="直線コネクタ 351"/>
        <xdr:cNvCxnSpPr/>
      </xdr:nvCxnSpPr>
      <xdr:spPr>
        <a:xfrm flipV="1">
          <a:off x="7861300" y="9958139"/>
          <a:ext cx="8890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3" name="フローチャート : 判断 352"/>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54" name="テキスト ボックス 353"/>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51346</xdr:rowOff>
    </xdr:from>
    <xdr:to>
      <xdr:col>11</xdr:col>
      <xdr:colOff>307975</xdr:colOff>
      <xdr:row>58</xdr:row>
      <xdr:rowOff>59517</xdr:rowOff>
    </xdr:to>
    <xdr:cxnSp macro="">
      <xdr:nvCxnSpPr>
        <xdr:cNvPr id="355" name="直線コネクタ 354"/>
        <xdr:cNvCxnSpPr/>
      </xdr:nvCxnSpPr>
      <xdr:spPr>
        <a:xfrm flipV="1">
          <a:off x="6972300" y="9995446"/>
          <a:ext cx="889000" cy="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6" name="フローチャート : 判断 355"/>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61125</xdr:rowOff>
    </xdr:from>
    <xdr:ext cx="534377" cy="259045"/>
    <xdr:sp macro="" textlink="">
      <xdr:nvSpPr>
        <xdr:cNvPr id="357" name="テキスト ボックス 356"/>
        <xdr:cNvSpPr txBox="1"/>
      </xdr:nvSpPr>
      <xdr:spPr>
        <a:xfrm>
          <a:off x="7594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8" name="フローチャート : 判断 357"/>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92361</xdr:rowOff>
    </xdr:from>
    <xdr:ext cx="534377" cy="259045"/>
    <xdr:sp macro="" textlink="">
      <xdr:nvSpPr>
        <xdr:cNvPr id="359" name="テキスト ボックス 358"/>
        <xdr:cNvSpPr txBox="1"/>
      </xdr:nvSpPr>
      <xdr:spPr>
        <a:xfrm>
          <a:off x="6705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159506</xdr:rowOff>
    </xdr:from>
    <xdr:to>
      <xdr:col>15</xdr:col>
      <xdr:colOff>231775</xdr:colOff>
      <xdr:row>58</xdr:row>
      <xdr:rowOff>89656</xdr:rowOff>
    </xdr:to>
    <xdr:sp macro="" textlink="">
      <xdr:nvSpPr>
        <xdr:cNvPr id="365" name="円/楕円 364"/>
        <xdr:cNvSpPr/>
      </xdr:nvSpPr>
      <xdr:spPr>
        <a:xfrm>
          <a:off x="10426700" y="993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83160</xdr:rowOff>
    </xdr:from>
    <xdr:ext cx="534377" cy="259045"/>
    <xdr:sp macro="" textlink="">
      <xdr:nvSpPr>
        <xdr:cNvPr id="366" name="農林水産業費該当値テキスト"/>
        <xdr:cNvSpPr txBox="1"/>
      </xdr:nvSpPr>
      <xdr:spPr>
        <a:xfrm>
          <a:off x="10528300" y="98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22,057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159675</xdr:rowOff>
    </xdr:from>
    <xdr:to>
      <xdr:col>14</xdr:col>
      <xdr:colOff>79375</xdr:colOff>
      <xdr:row>58</xdr:row>
      <xdr:rowOff>89825</xdr:rowOff>
    </xdr:to>
    <xdr:sp macro="" textlink="">
      <xdr:nvSpPr>
        <xdr:cNvPr id="367" name="円/楕円 366"/>
        <xdr:cNvSpPr/>
      </xdr:nvSpPr>
      <xdr:spPr>
        <a:xfrm>
          <a:off x="9588500" y="99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80952</xdr:rowOff>
    </xdr:from>
    <xdr:ext cx="534377" cy="259045"/>
    <xdr:sp macro="" textlink="">
      <xdr:nvSpPr>
        <xdr:cNvPr id="368" name="テキスト ボックス 367"/>
        <xdr:cNvSpPr txBox="1"/>
      </xdr:nvSpPr>
      <xdr:spPr>
        <a:xfrm>
          <a:off x="9372111" y="100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134689</xdr:rowOff>
    </xdr:from>
    <xdr:to>
      <xdr:col>12</xdr:col>
      <xdr:colOff>561975</xdr:colOff>
      <xdr:row>58</xdr:row>
      <xdr:rowOff>64839</xdr:rowOff>
    </xdr:to>
    <xdr:sp macro="" textlink="">
      <xdr:nvSpPr>
        <xdr:cNvPr id="369" name="円/楕円 368"/>
        <xdr:cNvSpPr/>
      </xdr:nvSpPr>
      <xdr:spPr>
        <a:xfrm>
          <a:off x="8699500" y="99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55966</xdr:rowOff>
    </xdr:from>
    <xdr:ext cx="534377" cy="259045"/>
    <xdr:sp macro="" textlink="">
      <xdr:nvSpPr>
        <xdr:cNvPr id="370" name="テキスト ボックス 369"/>
        <xdr:cNvSpPr txBox="1"/>
      </xdr:nvSpPr>
      <xdr:spPr>
        <a:xfrm>
          <a:off x="8483111" y="1000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546</xdr:rowOff>
    </xdr:from>
    <xdr:to>
      <xdr:col>11</xdr:col>
      <xdr:colOff>358775</xdr:colOff>
      <xdr:row>58</xdr:row>
      <xdr:rowOff>102146</xdr:rowOff>
    </xdr:to>
    <xdr:sp macro="" textlink="">
      <xdr:nvSpPr>
        <xdr:cNvPr id="371" name="円/楕円 370"/>
        <xdr:cNvSpPr/>
      </xdr:nvSpPr>
      <xdr:spPr>
        <a:xfrm>
          <a:off x="7810500" y="99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93273</xdr:rowOff>
    </xdr:from>
    <xdr:ext cx="534377" cy="259045"/>
    <xdr:sp macro="" textlink="">
      <xdr:nvSpPr>
        <xdr:cNvPr id="372" name="テキスト ボックス 371"/>
        <xdr:cNvSpPr txBox="1"/>
      </xdr:nvSpPr>
      <xdr:spPr>
        <a:xfrm>
          <a:off x="7594111" y="100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8717</xdr:rowOff>
    </xdr:from>
    <xdr:to>
      <xdr:col>10</xdr:col>
      <xdr:colOff>155575</xdr:colOff>
      <xdr:row>58</xdr:row>
      <xdr:rowOff>110317</xdr:rowOff>
    </xdr:to>
    <xdr:sp macro="" textlink="">
      <xdr:nvSpPr>
        <xdr:cNvPr id="373" name="円/楕円 372"/>
        <xdr:cNvSpPr/>
      </xdr:nvSpPr>
      <xdr:spPr>
        <a:xfrm>
          <a:off x="6921500" y="995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101444</xdr:rowOff>
    </xdr:from>
    <xdr:ext cx="534377" cy="259045"/>
    <xdr:sp macro="" textlink="">
      <xdr:nvSpPr>
        <xdr:cNvPr id="374" name="テキスト ボックス 373"/>
        <xdr:cNvSpPr txBox="1"/>
      </xdr:nvSpPr>
      <xdr:spPr>
        <a:xfrm>
          <a:off x="6705111" y="1004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113509</xdr:rowOff>
    </xdr:from>
    <xdr:to>
      <xdr:col>15</xdr:col>
      <xdr:colOff>180975</xdr:colOff>
      <xdr:row>76</xdr:row>
      <xdr:rowOff>16224</xdr:rowOff>
    </xdr:to>
    <xdr:cxnSp macro="">
      <xdr:nvCxnSpPr>
        <xdr:cNvPr id="405" name="直線コネクタ 404"/>
        <xdr:cNvCxnSpPr/>
      </xdr:nvCxnSpPr>
      <xdr:spPr>
        <a:xfrm flipV="1">
          <a:off x="9639300" y="12972259"/>
          <a:ext cx="838200" cy="7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154816</xdr:rowOff>
    </xdr:from>
    <xdr:ext cx="534377" cy="259045"/>
    <xdr:sp macro="" textlink="">
      <xdr:nvSpPr>
        <xdr:cNvPr id="406" name="商工費平均値テキスト"/>
        <xdr:cNvSpPr txBox="1"/>
      </xdr:nvSpPr>
      <xdr:spPr>
        <a:xfrm>
          <a:off x="10528300" y="1301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150183</xdr:rowOff>
    </xdr:from>
    <xdr:to>
      <xdr:col>14</xdr:col>
      <xdr:colOff>28575</xdr:colOff>
      <xdr:row>76</xdr:row>
      <xdr:rowOff>16224</xdr:rowOff>
    </xdr:to>
    <xdr:cxnSp macro="">
      <xdr:nvCxnSpPr>
        <xdr:cNvPr id="408" name="直線コネクタ 407"/>
        <xdr:cNvCxnSpPr/>
      </xdr:nvCxnSpPr>
      <xdr:spPr>
        <a:xfrm>
          <a:off x="8750300" y="13008933"/>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150183</xdr:rowOff>
    </xdr:from>
    <xdr:to>
      <xdr:col>12</xdr:col>
      <xdr:colOff>511175</xdr:colOff>
      <xdr:row>76</xdr:row>
      <xdr:rowOff>119224</xdr:rowOff>
    </xdr:to>
    <xdr:cxnSp macro="">
      <xdr:nvCxnSpPr>
        <xdr:cNvPr id="411" name="直線コネクタ 410"/>
        <xdr:cNvCxnSpPr/>
      </xdr:nvCxnSpPr>
      <xdr:spPr>
        <a:xfrm flipV="1">
          <a:off x="7861300" y="13008933"/>
          <a:ext cx="889000" cy="14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2" name="フローチャート : 判断 411"/>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144431</xdr:rowOff>
    </xdr:from>
    <xdr:ext cx="534377" cy="259045"/>
    <xdr:sp macro="" textlink="">
      <xdr:nvSpPr>
        <xdr:cNvPr id="413" name="テキスト ボックス 412"/>
        <xdr:cNvSpPr txBox="1"/>
      </xdr:nvSpPr>
      <xdr:spPr>
        <a:xfrm>
          <a:off x="8483111" y="1334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96397</xdr:rowOff>
    </xdr:from>
    <xdr:to>
      <xdr:col>11</xdr:col>
      <xdr:colOff>307975</xdr:colOff>
      <xdr:row>76</xdr:row>
      <xdr:rowOff>119224</xdr:rowOff>
    </xdr:to>
    <xdr:cxnSp macro="">
      <xdr:nvCxnSpPr>
        <xdr:cNvPr id="414" name="直線コネクタ 413"/>
        <xdr:cNvCxnSpPr/>
      </xdr:nvCxnSpPr>
      <xdr:spPr>
        <a:xfrm>
          <a:off x="6972300" y="13126597"/>
          <a:ext cx="889000" cy="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5" name="フローチャート : 判断 414"/>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27486</xdr:rowOff>
    </xdr:from>
    <xdr:ext cx="469744" cy="259045"/>
    <xdr:sp macro="" textlink="">
      <xdr:nvSpPr>
        <xdr:cNvPr id="416" name="テキスト ボックス 415"/>
        <xdr:cNvSpPr txBox="1"/>
      </xdr:nvSpPr>
      <xdr:spPr>
        <a:xfrm>
          <a:off x="7626427" y="1340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7" name="フローチャート : 判断 416"/>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56256</xdr:rowOff>
    </xdr:from>
    <xdr:ext cx="469744" cy="259045"/>
    <xdr:sp macro="" textlink="">
      <xdr:nvSpPr>
        <xdr:cNvPr id="418" name="テキスト ボックス 417"/>
        <xdr:cNvSpPr txBox="1"/>
      </xdr:nvSpPr>
      <xdr:spPr>
        <a:xfrm>
          <a:off x="6737427" y="1342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62709</xdr:rowOff>
    </xdr:from>
    <xdr:to>
      <xdr:col>15</xdr:col>
      <xdr:colOff>231775</xdr:colOff>
      <xdr:row>75</xdr:row>
      <xdr:rowOff>164309</xdr:rowOff>
    </xdr:to>
    <xdr:sp macro="" textlink="">
      <xdr:nvSpPr>
        <xdr:cNvPr id="424" name="円/楕円 423"/>
        <xdr:cNvSpPr/>
      </xdr:nvSpPr>
      <xdr:spPr>
        <a:xfrm>
          <a:off x="10426700" y="1292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85586</xdr:rowOff>
    </xdr:from>
    <xdr:ext cx="534377" cy="259045"/>
    <xdr:sp macro="" textlink="">
      <xdr:nvSpPr>
        <xdr:cNvPr id="425" name="商工費該当値テキスト"/>
        <xdr:cNvSpPr txBox="1"/>
      </xdr:nvSpPr>
      <xdr:spPr>
        <a:xfrm>
          <a:off x="10528300" y="1277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20,552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136873</xdr:rowOff>
    </xdr:from>
    <xdr:to>
      <xdr:col>14</xdr:col>
      <xdr:colOff>79375</xdr:colOff>
      <xdr:row>76</xdr:row>
      <xdr:rowOff>67022</xdr:rowOff>
    </xdr:to>
    <xdr:sp macro="" textlink="">
      <xdr:nvSpPr>
        <xdr:cNvPr id="426" name="円/楕円 425"/>
        <xdr:cNvSpPr/>
      </xdr:nvSpPr>
      <xdr:spPr>
        <a:xfrm>
          <a:off x="9588500" y="129956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58151</xdr:rowOff>
    </xdr:from>
    <xdr:ext cx="534377" cy="259045"/>
    <xdr:sp macro="" textlink="">
      <xdr:nvSpPr>
        <xdr:cNvPr id="427" name="テキスト ボックス 426"/>
        <xdr:cNvSpPr txBox="1"/>
      </xdr:nvSpPr>
      <xdr:spPr>
        <a:xfrm>
          <a:off x="9372111" y="1308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99383</xdr:rowOff>
    </xdr:from>
    <xdr:to>
      <xdr:col>12</xdr:col>
      <xdr:colOff>561975</xdr:colOff>
      <xdr:row>76</xdr:row>
      <xdr:rowOff>29533</xdr:rowOff>
    </xdr:to>
    <xdr:sp macro="" textlink="">
      <xdr:nvSpPr>
        <xdr:cNvPr id="428" name="円/楕円 427"/>
        <xdr:cNvSpPr/>
      </xdr:nvSpPr>
      <xdr:spPr>
        <a:xfrm>
          <a:off x="8699500" y="1295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46060</xdr:rowOff>
    </xdr:from>
    <xdr:ext cx="534377" cy="259045"/>
    <xdr:sp macro="" textlink="">
      <xdr:nvSpPr>
        <xdr:cNvPr id="429" name="テキスト ボックス 428"/>
        <xdr:cNvSpPr txBox="1"/>
      </xdr:nvSpPr>
      <xdr:spPr>
        <a:xfrm>
          <a:off x="8483111" y="1273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68424</xdr:rowOff>
    </xdr:from>
    <xdr:to>
      <xdr:col>11</xdr:col>
      <xdr:colOff>358775</xdr:colOff>
      <xdr:row>76</xdr:row>
      <xdr:rowOff>170024</xdr:rowOff>
    </xdr:to>
    <xdr:sp macro="" textlink="">
      <xdr:nvSpPr>
        <xdr:cNvPr id="430" name="円/楕円 429"/>
        <xdr:cNvSpPr/>
      </xdr:nvSpPr>
      <xdr:spPr>
        <a:xfrm>
          <a:off x="7810500" y="130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15101</xdr:rowOff>
    </xdr:from>
    <xdr:ext cx="534377" cy="259045"/>
    <xdr:sp macro="" textlink="">
      <xdr:nvSpPr>
        <xdr:cNvPr id="431" name="テキスト ボックス 430"/>
        <xdr:cNvSpPr txBox="1"/>
      </xdr:nvSpPr>
      <xdr:spPr>
        <a:xfrm>
          <a:off x="7594111" y="1287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45597</xdr:rowOff>
    </xdr:from>
    <xdr:to>
      <xdr:col>10</xdr:col>
      <xdr:colOff>155575</xdr:colOff>
      <xdr:row>76</xdr:row>
      <xdr:rowOff>147197</xdr:rowOff>
    </xdr:to>
    <xdr:sp macro="" textlink="">
      <xdr:nvSpPr>
        <xdr:cNvPr id="432" name="円/楕円 431"/>
        <xdr:cNvSpPr/>
      </xdr:nvSpPr>
      <xdr:spPr>
        <a:xfrm>
          <a:off x="6921500" y="1307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163723</xdr:rowOff>
    </xdr:from>
    <xdr:ext cx="534377" cy="259045"/>
    <xdr:sp macro="" textlink="">
      <xdr:nvSpPr>
        <xdr:cNvPr id="433" name="テキスト ボックス 432"/>
        <xdr:cNvSpPr txBox="1"/>
      </xdr:nvSpPr>
      <xdr:spPr>
        <a:xfrm>
          <a:off x="6705111" y="1285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26119</xdr:rowOff>
    </xdr:from>
    <xdr:to>
      <xdr:col>15</xdr:col>
      <xdr:colOff>180975</xdr:colOff>
      <xdr:row>99</xdr:row>
      <xdr:rowOff>26150</xdr:rowOff>
    </xdr:to>
    <xdr:cxnSp macro="">
      <xdr:nvCxnSpPr>
        <xdr:cNvPr id="462" name="直線コネクタ 461"/>
        <xdr:cNvCxnSpPr/>
      </xdr:nvCxnSpPr>
      <xdr:spPr>
        <a:xfrm flipV="1">
          <a:off x="9639300" y="16999669"/>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25315</xdr:rowOff>
    </xdr:from>
    <xdr:to>
      <xdr:col>14</xdr:col>
      <xdr:colOff>28575</xdr:colOff>
      <xdr:row>99</xdr:row>
      <xdr:rowOff>26150</xdr:rowOff>
    </xdr:to>
    <xdr:cxnSp macro="">
      <xdr:nvCxnSpPr>
        <xdr:cNvPr id="465" name="直線コネクタ 464"/>
        <xdr:cNvCxnSpPr/>
      </xdr:nvCxnSpPr>
      <xdr:spPr>
        <a:xfrm>
          <a:off x="8750300" y="16998865"/>
          <a:ext cx="889000" cy="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25315</xdr:rowOff>
    </xdr:from>
    <xdr:to>
      <xdr:col>12</xdr:col>
      <xdr:colOff>511175</xdr:colOff>
      <xdr:row>99</xdr:row>
      <xdr:rowOff>28138</xdr:rowOff>
    </xdr:to>
    <xdr:cxnSp macro="">
      <xdr:nvCxnSpPr>
        <xdr:cNvPr id="468" name="直線コネクタ 467"/>
        <xdr:cNvCxnSpPr/>
      </xdr:nvCxnSpPr>
      <xdr:spPr>
        <a:xfrm flipV="1">
          <a:off x="7861300" y="16998865"/>
          <a:ext cx="889000" cy="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69" name="フローチャート : 判断 468"/>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31174</xdr:rowOff>
    </xdr:from>
    <xdr:ext cx="599010" cy="259045"/>
    <xdr:sp macro="" textlink="">
      <xdr:nvSpPr>
        <xdr:cNvPr id="470" name="テキスト ボックス 469"/>
        <xdr:cNvSpPr txBox="1"/>
      </xdr:nvSpPr>
      <xdr:spPr>
        <a:xfrm>
          <a:off x="8450794" y="166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28138</xdr:rowOff>
    </xdr:from>
    <xdr:to>
      <xdr:col>11</xdr:col>
      <xdr:colOff>307975</xdr:colOff>
      <xdr:row>99</xdr:row>
      <xdr:rowOff>28462</xdr:rowOff>
    </xdr:to>
    <xdr:cxnSp macro="">
      <xdr:nvCxnSpPr>
        <xdr:cNvPr id="471" name="直線コネクタ 470"/>
        <xdr:cNvCxnSpPr/>
      </xdr:nvCxnSpPr>
      <xdr:spPr>
        <a:xfrm flipV="1">
          <a:off x="6972300" y="17001688"/>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2" name="フローチャート : 判断 471"/>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66270</xdr:rowOff>
    </xdr:from>
    <xdr:ext cx="534377" cy="259045"/>
    <xdr:sp macro="" textlink="">
      <xdr:nvSpPr>
        <xdr:cNvPr id="473" name="テキスト ボックス 472"/>
        <xdr:cNvSpPr txBox="1"/>
      </xdr:nvSpPr>
      <xdr:spPr>
        <a:xfrm>
          <a:off x="7594111" y="166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4" name="フローチャート : 判断 473"/>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78635</xdr:rowOff>
    </xdr:from>
    <xdr:ext cx="534377" cy="259045"/>
    <xdr:sp macro="" textlink="">
      <xdr:nvSpPr>
        <xdr:cNvPr id="475" name="テキスト ボックス 474"/>
        <xdr:cNvSpPr txBox="1"/>
      </xdr:nvSpPr>
      <xdr:spPr>
        <a:xfrm>
          <a:off x="6705111" y="167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146769</xdr:rowOff>
    </xdr:from>
    <xdr:to>
      <xdr:col>15</xdr:col>
      <xdr:colOff>231775</xdr:colOff>
      <xdr:row>99</xdr:row>
      <xdr:rowOff>76919</xdr:rowOff>
    </xdr:to>
    <xdr:sp macro="" textlink="">
      <xdr:nvSpPr>
        <xdr:cNvPr id="481" name="円/楕円 480"/>
        <xdr:cNvSpPr/>
      </xdr:nvSpPr>
      <xdr:spPr>
        <a:xfrm>
          <a:off x="10426700" y="169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97189</xdr:rowOff>
    </xdr:from>
    <xdr:ext cx="534377" cy="259045"/>
    <xdr:sp macro="" textlink="">
      <xdr:nvSpPr>
        <xdr:cNvPr id="482" name="土木費該当値テキスト"/>
        <xdr:cNvSpPr txBox="1"/>
      </xdr:nvSpPr>
      <xdr:spPr>
        <a:xfrm>
          <a:off x="10528300" y="1689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146800</xdr:rowOff>
    </xdr:from>
    <xdr:to>
      <xdr:col>14</xdr:col>
      <xdr:colOff>79375</xdr:colOff>
      <xdr:row>99</xdr:row>
      <xdr:rowOff>76950</xdr:rowOff>
    </xdr:to>
    <xdr:sp macro="" textlink="">
      <xdr:nvSpPr>
        <xdr:cNvPr id="483" name="円/楕円 482"/>
        <xdr:cNvSpPr/>
      </xdr:nvSpPr>
      <xdr:spPr>
        <a:xfrm>
          <a:off x="9588500" y="169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68077</xdr:rowOff>
    </xdr:from>
    <xdr:ext cx="534377" cy="259045"/>
    <xdr:sp macro="" textlink="">
      <xdr:nvSpPr>
        <xdr:cNvPr id="484" name="テキスト ボックス 483"/>
        <xdr:cNvSpPr txBox="1"/>
      </xdr:nvSpPr>
      <xdr:spPr>
        <a:xfrm>
          <a:off x="9372111" y="170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145965</xdr:rowOff>
    </xdr:from>
    <xdr:to>
      <xdr:col>12</xdr:col>
      <xdr:colOff>561975</xdr:colOff>
      <xdr:row>99</xdr:row>
      <xdr:rowOff>76115</xdr:rowOff>
    </xdr:to>
    <xdr:sp macro="" textlink="">
      <xdr:nvSpPr>
        <xdr:cNvPr id="485" name="円/楕円 484"/>
        <xdr:cNvSpPr/>
      </xdr:nvSpPr>
      <xdr:spPr>
        <a:xfrm>
          <a:off x="8699500" y="1694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67242</xdr:rowOff>
    </xdr:from>
    <xdr:ext cx="534377" cy="259045"/>
    <xdr:sp macro="" textlink="">
      <xdr:nvSpPr>
        <xdr:cNvPr id="486" name="テキスト ボックス 485"/>
        <xdr:cNvSpPr txBox="1"/>
      </xdr:nvSpPr>
      <xdr:spPr>
        <a:xfrm>
          <a:off x="8483111" y="1704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148788</xdr:rowOff>
    </xdr:from>
    <xdr:to>
      <xdr:col>11</xdr:col>
      <xdr:colOff>358775</xdr:colOff>
      <xdr:row>99</xdr:row>
      <xdr:rowOff>78938</xdr:rowOff>
    </xdr:to>
    <xdr:sp macro="" textlink="">
      <xdr:nvSpPr>
        <xdr:cNvPr id="487" name="円/楕円 486"/>
        <xdr:cNvSpPr/>
      </xdr:nvSpPr>
      <xdr:spPr>
        <a:xfrm>
          <a:off x="7810500" y="1695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70065</xdr:rowOff>
    </xdr:from>
    <xdr:ext cx="534377" cy="259045"/>
    <xdr:sp macro="" textlink="">
      <xdr:nvSpPr>
        <xdr:cNvPr id="488" name="テキスト ボックス 487"/>
        <xdr:cNvSpPr txBox="1"/>
      </xdr:nvSpPr>
      <xdr:spPr>
        <a:xfrm>
          <a:off x="7594111" y="1704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149112</xdr:rowOff>
    </xdr:from>
    <xdr:to>
      <xdr:col>10</xdr:col>
      <xdr:colOff>155575</xdr:colOff>
      <xdr:row>99</xdr:row>
      <xdr:rowOff>79262</xdr:rowOff>
    </xdr:to>
    <xdr:sp macro="" textlink="">
      <xdr:nvSpPr>
        <xdr:cNvPr id="489" name="円/楕円 488"/>
        <xdr:cNvSpPr/>
      </xdr:nvSpPr>
      <xdr:spPr>
        <a:xfrm>
          <a:off x="6921500" y="169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70389</xdr:rowOff>
    </xdr:from>
    <xdr:ext cx="534377" cy="259045"/>
    <xdr:sp macro="" textlink="">
      <xdr:nvSpPr>
        <xdr:cNvPr id="490" name="テキスト ボックス 489"/>
        <xdr:cNvSpPr txBox="1"/>
      </xdr:nvSpPr>
      <xdr:spPr>
        <a:xfrm>
          <a:off x="6705111" y="1704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103434</xdr:rowOff>
    </xdr:from>
    <xdr:to>
      <xdr:col>23</xdr:col>
      <xdr:colOff>517525</xdr:colOff>
      <xdr:row>36</xdr:row>
      <xdr:rowOff>161091</xdr:rowOff>
    </xdr:to>
    <xdr:cxnSp macro="">
      <xdr:nvCxnSpPr>
        <xdr:cNvPr id="521" name="直線コネクタ 520"/>
        <xdr:cNvCxnSpPr/>
      </xdr:nvCxnSpPr>
      <xdr:spPr>
        <a:xfrm flipV="1">
          <a:off x="15481300" y="6275634"/>
          <a:ext cx="838200" cy="5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123301</xdr:rowOff>
    </xdr:from>
    <xdr:ext cx="534377" cy="259045"/>
    <xdr:sp macro="" textlink="">
      <xdr:nvSpPr>
        <xdr:cNvPr id="522" name="消防費平均値テキスト"/>
        <xdr:cNvSpPr txBox="1"/>
      </xdr:nvSpPr>
      <xdr:spPr>
        <a:xfrm>
          <a:off x="16370300" y="629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161091</xdr:rowOff>
    </xdr:from>
    <xdr:to>
      <xdr:col>22</xdr:col>
      <xdr:colOff>365125</xdr:colOff>
      <xdr:row>36</xdr:row>
      <xdr:rowOff>168308</xdr:rowOff>
    </xdr:to>
    <xdr:cxnSp macro="">
      <xdr:nvCxnSpPr>
        <xdr:cNvPr id="524" name="直線コネクタ 523"/>
        <xdr:cNvCxnSpPr/>
      </xdr:nvCxnSpPr>
      <xdr:spPr>
        <a:xfrm flipV="1">
          <a:off x="14592300" y="6333291"/>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85354</xdr:rowOff>
    </xdr:from>
    <xdr:ext cx="534377" cy="259045"/>
    <xdr:sp macro="" textlink="">
      <xdr:nvSpPr>
        <xdr:cNvPr id="526" name="テキスト ボックス 525"/>
        <xdr:cNvSpPr txBox="1"/>
      </xdr:nvSpPr>
      <xdr:spPr>
        <a:xfrm>
          <a:off x="15214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168308</xdr:rowOff>
    </xdr:from>
    <xdr:to>
      <xdr:col>21</xdr:col>
      <xdr:colOff>161925</xdr:colOff>
      <xdr:row>37</xdr:row>
      <xdr:rowOff>10688</xdr:rowOff>
    </xdr:to>
    <xdr:cxnSp macro="">
      <xdr:nvCxnSpPr>
        <xdr:cNvPr id="527" name="直線コネクタ 526"/>
        <xdr:cNvCxnSpPr/>
      </xdr:nvCxnSpPr>
      <xdr:spPr>
        <a:xfrm flipV="1">
          <a:off x="13703300" y="6340508"/>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28" name="フローチャート : 判断 527"/>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54003</xdr:rowOff>
    </xdr:from>
    <xdr:ext cx="534377" cy="259045"/>
    <xdr:sp macro="" textlink="">
      <xdr:nvSpPr>
        <xdr:cNvPr id="529" name="テキスト ボックス 528"/>
        <xdr:cNvSpPr txBox="1"/>
      </xdr:nvSpPr>
      <xdr:spPr>
        <a:xfrm>
          <a:off x="14325111" y="63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10688</xdr:rowOff>
    </xdr:from>
    <xdr:to>
      <xdr:col>19</xdr:col>
      <xdr:colOff>644525</xdr:colOff>
      <xdr:row>37</xdr:row>
      <xdr:rowOff>24388</xdr:rowOff>
    </xdr:to>
    <xdr:cxnSp macro="">
      <xdr:nvCxnSpPr>
        <xdr:cNvPr id="530" name="直線コネクタ 529"/>
        <xdr:cNvCxnSpPr/>
      </xdr:nvCxnSpPr>
      <xdr:spPr>
        <a:xfrm flipV="1">
          <a:off x="12814300" y="6354338"/>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1" name="フローチャート : 判断 530"/>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83884</xdr:rowOff>
    </xdr:from>
    <xdr:ext cx="534377" cy="259045"/>
    <xdr:sp macro="" textlink="">
      <xdr:nvSpPr>
        <xdr:cNvPr id="532" name="テキスト ボックス 531"/>
        <xdr:cNvSpPr txBox="1"/>
      </xdr:nvSpPr>
      <xdr:spPr>
        <a:xfrm>
          <a:off x="13436111" y="64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3" name="フローチャート : 判断 532"/>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139564</xdr:rowOff>
    </xdr:from>
    <xdr:ext cx="534377" cy="259045"/>
    <xdr:sp macro="" textlink="">
      <xdr:nvSpPr>
        <xdr:cNvPr id="534" name="テキスト ボックス 533"/>
        <xdr:cNvSpPr txBox="1"/>
      </xdr:nvSpPr>
      <xdr:spPr>
        <a:xfrm>
          <a:off x="12547111" y="648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52634</xdr:rowOff>
    </xdr:from>
    <xdr:to>
      <xdr:col>23</xdr:col>
      <xdr:colOff>568325</xdr:colOff>
      <xdr:row>36</xdr:row>
      <xdr:rowOff>154234</xdr:rowOff>
    </xdr:to>
    <xdr:sp macro="" textlink="">
      <xdr:nvSpPr>
        <xdr:cNvPr id="540" name="円/楕円 539"/>
        <xdr:cNvSpPr/>
      </xdr:nvSpPr>
      <xdr:spPr>
        <a:xfrm>
          <a:off x="16268700" y="62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75511</xdr:rowOff>
    </xdr:from>
    <xdr:ext cx="534377" cy="259045"/>
    <xdr:sp macro="" textlink="">
      <xdr:nvSpPr>
        <xdr:cNvPr id="541" name="消防費該当値テキスト"/>
        <xdr:cNvSpPr txBox="1"/>
      </xdr:nvSpPr>
      <xdr:spPr>
        <a:xfrm>
          <a:off x="16370300" y="60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31,221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110291</xdr:rowOff>
    </xdr:from>
    <xdr:to>
      <xdr:col>22</xdr:col>
      <xdr:colOff>415925</xdr:colOff>
      <xdr:row>37</xdr:row>
      <xdr:rowOff>40441</xdr:rowOff>
    </xdr:to>
    <xdr:sp macro="" textlink="">
      <xdr:nvSpPr>
        <xdr:cNvPr id="542" name="円/楕円 541"/>
        <xdr:cNvSpPr/>
      </xdr:nvSpPr>
      <xdr:spPr>
        <a:xfrm>
          <a:off x="15430500" y="62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56968</xdr:rowOff>
    </xdr:from>
    <xdr:ext cx="534377" cy="259045"/>
    <xdr:sp macro="" textlink="">
      <xdr:nvSpPr>
        <xdr:cNvPr id="543" name="テキスト ボックス 542"/>
        <xdr:cNvSpPr txBox="1"/>
      </xdr:nvSpPr>
      <xdr:spPr>
        <a:xfrm>
          <a:off x="15214111" y="60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117508</xdr:rowOff>
    </xdr:from>
    <xdr:to>
      <xdr:col>21</xdr:col>
      <xdr:colOff>212725</xdr:colOff>
      <xdr:row>37</xdr:row>
      <xdr:rowOff>47658</xdr:rowOff>
    </xdr:to>
    <xdr:sp macro="" textlink="">
      <xdr:nvSpPr>
        <xdr:cNvPr id="544" name="円/楕円 543"/>
        <xdr:cNvSpPr/>
      </xdr:nvSpPr>
      <xdr:spPr>
        <a:xfrm>
          <a:off x="14541500" y="628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64185</xdr:rowOff>
    </xdr:from>
    <xdr:ext cx="534377" cy="259045"/>
    <xdr:sp macro="" textlink="">
      <xdr:nvSpPr>
        <xdr:cNvPr id="545" name="テキスト ボックス 544"/>
        <xdr:cNvSpPr txBox="1"/>
      </xdr:nvSpPr>
      <xdr:spPr>
        <a:xfrm>
          <a:off x="14325111" y="606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131338</xdr:rowOff>
    </xdr:from>
    <xdr:to>
      <xdr:col>20</xdr:col>
      <xdr:colOff>9525</xdr:colOff>
      <xdr:row>37</xdr:row>
      <xdr:rowOff>61488</xdr:rowOff>
    </xdr:to>
    <xdr:sp macro="" textlink="">
      <xdr:nvSpPr>
        <xdr:cNvPr id="546" name="円/楕円 545"/>
        <xdr:cNvSpPr/>
      </xdr:nvSpPr>
      <xdr:spPr>
        <a:xfrm>
          <a:off x="13652500" y="63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78015</xdr:rowOff>
    </xdr:from>
    <xdr:ext cx="534377" cy="259045"/>
    <xdr:sp macro="" textlink="">
      <xdr:nvSpPr>
        <xdr:cNvPr id="547" name="テキスト ボックス 546"/>
        <xdr:cNvSpPr txBox="1"/>
      </xdr:nvSpPr>
      <xdr:spPr>
        <a:xfrm>
          <a:off x="13436111" y="607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145038</xdr:rowOff>
    </xdr:from>
    <xdr:to>
      <xdr:col>18</xdr:col>
      <xdr:colOff>492125</xdr:colOff>
      <xdr:row>37</xdr:row>
      <xdr:rowOff>75188</xdr:rowOff>
    </xdr:to>
    <xdr:sp macro="" textlink="">
      <xdr:nvSpPr>
        <xdr:cNvPr id="548" name="円/楕円 547"/>
        <xdr:cNvSpPr/>
      </xdr:nvSpPr>
      <xdr:spPr>
        <a:xfrm>
          <a:off x="12763500" y="63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91715</xdr:rowOff>
    </xdr:from>
    <xdr:ext cx="534377" cy="259045"/>
    <xdr:sp macro="" textlink="">
      <xdr:nvSpPr>
        <xdr:cNvPr id="549" name="テキスト ボックス 548"/>
        <xdr:cNvSpPr txBox="1"/>
      </xdr:nvSpPr>
      <xdr:spPr>
        <a:xfrm>
          <a:off x="12547111" y="60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143901</xdr:rowOff>
    </xdr:from>
    <xdr:to>
      <xdr:col>23</xdr:col>
      <xdr:colOff>517525</xdr:colOff>
      <xdr:row>55</xdr:row>
      <xdr:rowOff>150650</xdr:rowOff>
    </xdr:to>
    <xdr:cxnSp macro="">
      <xdr:nvCxnSpPr>
        <xdr:cNvPr id="576" name="直線コネクタ 575"/>
        <xdr:cNvCxnSpPr/>
      </xdr:nvCxnSpPr>
      <xdr:spPr>
        <a:xfrm flipV="1">
          <a:off x="15481300" y="9573651"/>
          <a:ext cx="8382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129684</xdr:rowOff>
    </xdr:from>
    <xdr:ext cx="534377" cy="259045"/>
    <xdr:sp macro="" textlink="">
      <xdr:nvSpPr>
        <xdr:cNvPr id="577" name="教育費平均値テキスト"/>
        <xdr:cNvSpPr txBox="1"/>
      </xdr:nvSpPr>
      <xdr:spPr>
        <a:xfrm>
          <a:off x="16370300" y="9730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53828</xdr:rowOff>
    </xdr:from>
    <xdr:to>
      <xdr:col>22</xdr:col>
      <xdr:colOff>365125</xdr:colOff>
      <xdr:row>55</xdr:row>
      <xdr:rowOff>150650</xdr:rowOff>
    </xdr:to>
    <xdr:cxnSp macro="">
      <xdr:nvCxnSpPr>
        <xdr:cNvPr id="579" name="直線コネクタ 578"/>
        <xdr:cNvCxnSpPr/>
      </xdr:nvCxnSpPr>
      <xdr:spPr>
        <a:xfrm>
          <a:off x="14592300" y="9483578"/>
          <a:ext cx="889000" cy="9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57671</xdr:rowOff>
    </xdr:from>
    <xdr:ext cx="534377" cy="259045"/>
    <xdr:sp macro="" textlink="">
      <xdr:nvSpPr>
        <xdr:cNvPr id="581" name="テキスト ボックス 580"/>
        <xdr:cNvSpPr txBox="1"/>
      </xdr:nvSpPr>
      <xdr:spPr>
        <a:xfrm>
          <a:off x="15214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53828</xdr:rowOff>
    </xdr:from>
    <xdr:to>
      <xdr:col>21</xdr:col>
      <xdr:colOff>161925</xdr:colOff>
      <xdr:row>56</xdr:row>
      <xdr:rowOff>138488</xdr:rowOff>
    </xdr:to>
    <xdr:cxnSp macro="">
      <xdr:nvCxnSpPr>
        <xdr:cNvPr id="582" name="直線コネクタ 581"/>
        <xdr:cNvCxnSpPr/>
      </xdr:nvCxnSpPr>
      <xdr:spPr>
        <a:xfrm flipV="1">
          <a:off x="13703300" y="9483578"/>
          <a:ext cx="889000" cy="25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3" name="フローチャート : 判断 582"/>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167664</xdr:rowOff>
    </xdr:from>
    <xdr:ext cx="534377" cy="259045"/>
    <xdr:sp macro="" textlink="">
      <xdr:nvSpPr>
        <xdr:cNvPr id="584" name="テキスト ボックス 583"/>
        <xdr:cNvSpPr txBox="1"/>
      </xdr:nvSpPr>
      <xdr:spPr>
        <a:xfrm>
          <a:off x="14325111" y="97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138488</xdr:rowOff>
    </xdr:from>
    <xdr:to>
      <xdr:col>19</xdr:col>
      <xdr:colOff>644525</xdr:colOff>
      <xdr:row>57</xdr:row>
      <xdr:rowOff>38247</xdr:rowOff>
    </xdr:to>
    <xdr:cxnSp macro="">
      <xdr:nvCxnSpPr>
        <xdr:cNvPr id="585" name="直線コネクタ 584"/>
        <xdr:cNvCxnSpPr/>
      </xdr:nvCxnSpPr>
      <xdr:spPr>
        <a:xfrm flipV="1">
          <a:off x="12814300" y="9739688"/>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6" name="フローチャート : 判断 585"/>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54809</xdr:rowOff>
    </xdr:from>
    <xdr:ext cx="534377" cy="259045"/>
    <xdr:sp macro="" textlink="">
      <xdr:nvSpPr>
        <xdr:cNvPr id="587" name="テキスト ボックス 586"/>
        <xdr:cNvSpPr txBox="1"/>
      </xdr:nvSpPr>
      <xdr:spPr>
        <a:xfrm>
          <a:off x="13436111" y="98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8" name="フローチャート : 判断 587"/>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56956</xdr:rowOff>
    </xdr:from>
    <xdr:ext cx="534377" cy="259045"/>
    <xdr:sp macro="" textlink="">
      <xdr:nvSpPr>
        <xdr:cNvPr id="589" name="テキスト ボックス 588"/>
        <xdr:cNvSpPr txBox="1"/>
      </xdr:nvSpPr>
      <xdr:spPr>
        <a:xfrm>
          <a:off x="12547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93101</xdr:rowOff>
    </xdr:from>
    <xdr:to>
      <xdr:col>23</xdr:col>
      <xdr:colOff>568325</xdr:colOff>
      <xdr:row>56</xdr:row>
      <xdr:rowOff>23251</xdr:rowOff>
    </xdr:to>
    <xdr:sp macro="" textlink="">
      <xdr:nvSpPr>
        <xdr:cNvPr id="595" name="円/楕円 594"/>
        <xdr:cNvSpPr/>
      </xdr:nvSpPr>
      <xdr:spPr>
        <a:xfrm>
          <a:off x="16268700" y="952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115978</xdr:rowOff>
    </xdr:from>
    <xdr:ext cx="599010" cy="259045"/>
    <xdr:sp macro="" textlink="">
      <xdr:nvSpPr>
        <xdr:cNvPr id="596" name="教育費該当値テキスト"/>
        <xdr:cNvSpPr txBox="1"/>
      </xdr:nvSpPr>
      <xdr:spPr>
        <a:xfrm>
          <a:off x="16370300" y="937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111,581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99850</xdr:rowOff>
    </xdr:from>
    <xdr:to>
      <xdr:col>22</xdr:col>
      <xdr:colOff>415925</xdr:colOff>
      <xdr:row>56</xdr:row>
      <xdr:rowOff>30000</xdr:rowOff>
    </xdr:to>
    <xdr:sp macro="" textlink="">
      <xdr:nvSpPr>
        <xdr:cNvPr id="597" name="円/楕円 596"/>
        <xdr:cNvSpPr/>
      </xdr:nvSpPr>
      <xdr:spPr>
        <a:xfrm>
          <a:off x="15430500" y="952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46527</xdr:rowOff>
    </xdr:from>
    <xdr:ext cx="599010" cy="259045"/>
    <xdr:sp macro="" textlink="">
      <xdr:nvSpPr>
        <xdr:cNvPr id="598" name="テキスト ボックス 597"/>
        <xdr:cNvSpPr txBox="1"/>
      </xdr:nvSpPr>
      <xdr:spPr>
        <a:xfrm>
          <a:off x="15181794" y="930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110,105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3028</xdr:rowOff>
    </xdr:from>
    <xdr:to>
      <xdr:col>21</xdr:col>
      <xdr:colOff>212725</xdr:colOff>
      <xdr:row>55</xdr:row>
      <xdr:rowOff>104628</xdr:rowOff>
    </xdr:to>
    <xdr:sp macro="" textlink="">
      <xdr:nvSpPr>
        <xdr:cNvPr id="599" name="円/楕円 598"/>
        <xdr:cNvSpPr/>
      </xdr:nvSpPr>
      <xdr:spPr>
        <a:xfrm>
          <a:off x="14541500" y="94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121155</xdr:rowOff>
    </xdr:from>
    <xdr:ext cx="599010" cy="259045"/>
    <xdr:sp macro="" textlink="">
      <xdr:nvSpPr>
        <xdr:cNvPr id="600" name="テキスト ボックス 599"/>
        <xdr:cNvSpPr txBox="1"/>
      </xdr:nvSpPr>
      <xdr:spPr>
        <a:xfrm>
          <a:off x="14292794" y="920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131,282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87688</xdr:rowOff>
    </xdr:from>
    <xdr:to>
      <xdr:col>20</xdr:col>
      <xdr:colOff>9525</xdr:colOff>
      <xdr:row>57</xdr:row>
      <xdr:rowOff>17838</xdr:rowOff>
    </xdr:to>
    <xdr:sp macro="" textlink="">
      <xdr:nvSpPr>
        <xdr:cNvPr id="601" name="円/楕円 600"/>
        <xdr:cNvSpPr/>
      </xdr:nvSpPr>
      <xdr:spPr>
        <a:xfrm>
          <a:off x="13652500" y="96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34365</xdr:rowOff>
    </xdr:from>
    <xdr:ext cx="534377" cy="259045"/>
    <xdr:sp macro="" textlink="">
      <xdr:nvSpPr>
        <xdr:cNvPr id="602" name="テキスト ボックス 601"/>
        <xdr:cNvSpPr txBox="1"/>
      </xdr:nvSpPr>
      <xdr:spPr>
        <a:xfrm>
          <a:off x="13436111" y="94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158897</xdr:rowOff>
    </xdr:from>
    <xdr:to>
      <xdr:col>18</xdr:col>
      <xdr:colOff>492125</xdr:colOff>
      <xdr:row>57</xdr:row>
      <xdr:rowOff>89047</xdr:rowOff>
    </xdr:to>
    <xdr:sp macro="" textlink="">
      <xdr:nvSpPr>
        <xdr:cNvPr id="603" name="円/楕円 602"/>
        <xdr:cNvSpPr/>
      </xdr:nvSpPr>
      <xdr:spPr>
        <a:xfrm>
          <a:off x="12763500" y="976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80174</xdr:rowOff>
    </xdr:from>
    <xdr:ext cx="534377" cy="259045"/>
    <xdr:sp macro="" textlink="">
      <xdr:nvSpPr>
        <xdr:cNvPr id="604" name="テキスト ボックス 603"/>
        <xdr:cNvSpPr txBox="1"/>
      </xdr:nvSpPr>
      <xdr:spPr>
        <a:xfrm>
          <a:off x="12547111" y="985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137695</xdr:rowOff>
    </xdr:from>
    <xdr:to>
      <xdr:col>23</xdr:col>
      <xdr:colOff>517525</xdr:colOff>
      <xdr:row>78</xdr:row>
      <xdr:rowOff>137942</xdr:rowOff>
    </xdr:to>
    <xdr:cxnSp macro="">
      <xdr:nvCxnSpPr>
        <xdr:cNvPr id="631" name="直線コネクタ 630"/>
        <xdr:cNvCxnSpPr/>
      </xdr:nvCxnSpPr>
      <xdr:spPr>
        <a:xfrm flipV="1">
          <a:off x="15481300" y="13510795"/>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137942</xdr:rowOff>
    </xdr:from>
    <xdr:to>
      <xdr:col>22</xdr:col>
      <xdr:colOff>365125</xdr:colOff>
      <xdr:row>78</xdr:row>
      <xdr:rowOff>139700</xdr:rowOff>
    </xdr:to>
    <xdr:cxnSp macro="">
      <xdr:nvCxnSpPr>
        <xdr:cNvPr id="634" name="直線コネクタ 633"/>
        <xdr:cNvCxnSpPr/>
      </xdr:nvCxnSpPr>
      <xdr:spPr>
        <a:xfrm flipV="1">
          <a:off x="14592300" y="13511042"/>
          <a:ext cx="889000" cy="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8" name="フローチャート : 判断 637"/>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9" name="テキスト ボックス 638"/>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1" name="フローチャート : 判断 640"/>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167198</xdr:rowOff>
    </xdr:from>
    <xdr:ext cx="534377" cy="259045"/>
    <xdr:sp macro="" textlink="">
      <xdr:nvSpPr>
        <xdr:cNvPr id="642" name="テキスト ボックス 641"/>
        <xdr:cNvSpPr txBox="1"/>
      </xdr:nvSpPr>
      <xdr:spPr>
        <a:xfrm>
          <a:off x="13436111" y="131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3" name="フローチャート : 判断 642"/>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xdr:rowOff>
    </xdr:from>
    <xdr:ext cx="534377" cy="259045"/>
    <xdr:sp macro="" textlink="">
      <xdr:nvSpPr>
        <xdr:cNvPr id="644" name="テキスト ボックス 643"/>
        <xdr:cNvSpPr txBox="1"/>
      </xdr:nvSpPr>
      <xdr:spPr>
        <a:xfrm>
          <a:off x="12547111" y="13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86895</xdr:rowOff>
    </xdr:from>
    <xdr:to>
      <xdr:col>23</xdr:col>
      <xdr:colOff>568325</xdr:colOff>
      <xdr:row>79</xdr:row>
      <xdr:rowOff>17045</xdr:rowOff>
    </xdr:to>
    <xdr:sp macro="" textlink="">
      <xdr:nvSpPr>
        <xdr:cNvPr id="650" name="円/楕円 649"/>
        <xdr:cNvSpPr/>
      </xdr:nvSpPr>
      <xdr:spPr>
        <a:xfrm>
          <a:off x="16268700" y="1345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378565" cy="259045"/>
    <xdr:sp macro="" textlink="">
      <xdr:nvSpPr>
        <xdr:cNvPr id="651" name="災害復旧費該当値テキスト"/>
        <xdr:cNvSpPr txBox="1"/>
      </xdr:nvSpPr>
      <xdr:spPr>
        <a:xfrm>
          <a:off x="16370300" y="1342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87142</xdr:rowOff>
    </xdr:from>
    <xdr:to>
      <xdr:col>22</xdr:col>
      <xdr:colOff>415925</xdr:colOff>
      <xdr:row>79</xdr:row>
      <xdr:rowOff>17292</xdr:rowOff>
    </xdr:to>
    <xdr:sp macro="" textlink="">
      <xdr:nvSpPr>
        <xdr:cNvPr id="652" name="円/楕円 651"/>
        <xdr:cNvSpPr/>
      </xdr:nvSpPr>
      <xdr:spPr>
        <a:xfrm>
          <a:off x="15430500" y="134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8419</xdr:rowOff>
    </xdr:from>
    <xdr:ext cx="378565" cy="259045"/>
    <xdr:sp macro="" textlink="">
      <xdr:nvSpPr>
        <xdr:cNvPr id="653" name="テキスト ボックス 652"/>
        <xdr:cNvSpPr txBox="1"/>
      </xdr:nvSpPr>
      <xdr:spPr>
        <a:xfrm>
          <a:off x="15292017" y="13552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8" name="円/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9" name="テキスト ボックス 658"/>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130846</xdr:rowOff>
    </xdr:from>
    <xdr:to>
      <xdr:col>23</xdr:col>
      <xdr:colOff>517525</xdr:colOff>
      <xdr:row>96</xdr:row>
      <xdr:rowOff>134762</xdr:rowOff>
    </xdr:to>
    <xdr:cxnSp macro="">
      <xdr:nvCxnSpPr>
        <xdr:cNvPr id="688" name="直線コネクタ 687"/>
        <xdr:cNvCxnSpPr/>
      </xdr:nvCxnSpPr>
      <xdr:spPr>
        <a:xfrm>
          <a:off x="15481300" y="16590046"/>
          <a:ext cx="8382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130846</xdr:rowOff>
    </xdr:from>
    <xdr:to>
      <xdr:col>22</xdr:col>
      <xdr:colOff>365125</xdr:colOff>
      <xdr:row>96</xdr:row>
      <xdr:rowOff>134443</xdr:rowOff>
    </xdr:to>
    <xdr:cxnSp macro="">
      <xdr:nvCxnSpPr>
        <xdr:cNvPr id="691" name="直線コネクタ 690"/>
        <xdr:cNvCxnSpPr/>
      </xdr:nvCxnSpPr>
      <xdr:spPr>
        <a:xfrm flipV="1">
          <a:off x="14592300" y="16590046"/>
          <a:ext cx="889000" cy="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99130</xdr:rowOff>
    </xdr:from>
    <xdr:to>
      <xdr:col>21</xdr:col>
      <xdr:colOff>161925</xdr:colOff>
      <xdr:row>96</xdr:row>
      <xdr:rowOff>134443</xdr:rowOff>
    </xdr:to>
    <xdr:cxnSp macro="">
      <xdr:nvCxnSpPr>
        <xdr:cNvPr id="694" name="直線コネクタ 693"/>
        <xdr:cNvCxnSpPr/>
      </xdr:nvCxnSpPr>
      <xdr:spPr>
        <a:xfrm>
          <a:off x="13703300" y="16558330"/>
          <a:ext cx="889000" cy="3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5" name="フローチャート : 判断 694"/>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91184</xdr:rowOff>
    </xdr:from>
    <xdr:ext cx="534377" cy="259045"/>
    <xdr:sp macro="" textlink="">
      <xdr:nvSpPr>
        <xdr:cNvPr id="696" name="テキスト ボックス 695"/>
        <xdr:cNvSpPr txBox="1"/>
      </xdr:nvSpPr>
      <xdr:spPr>
        <a:xfrm>
          <a:off x="14325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94483</xdr:rowOff>
    </xdr:from>
    <xdr:to>
      <xdr:col>19</xdr:col>
      <xdr:colOff>644525</xdr:colOff>
      <xdr:row>96</xdr:row>
      <xdr:rowOff>99130</xdr:rowOff>
    </xdr:to>
    <xdr:cxnSp macro="">
      <xdr:nvCxnSpPr>
        <xdr:cNvPr id="697" name="直線コネクタ 696"/>
        <xdr:cNvCxnSpPr/>
      </xdr:nvCxnSpPr>
      <xdr:spPr>
        <a:xfrm>
          <a:off x="12814300" y="16553683"/>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8" name="フローチャート : 判断 697"/>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72753</xdr:rowOff>
    </xdr:from>
    <xdr:ext cx="534377" cy="259045"/>
    <xdr:sp macro="" textlink="">
      <xdr:nvSpPr>
        <xdr:cNvPr id="699" name="テキスト ボックス 698"/>
        <xdr:cNvSpPr txBox="1"/>
      </xdr:nvSpPr>
      <xdr:spPr>
        <a:xfrm>
          <a:off x="13436111" y="167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0" name="フローチャート : 判断 699"/>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63783</xdr:rowOff>
    </xdr:from>
    <xdr:ext cx="534377" cy="259045"/>
    <xdr:sp macro="" textlink="">
      <xdr:nvSpPr>
        <xdr:cNvPr id="701" name="テキスト ボックス 700"/>
        <xdr:cNvSpPr txBox="1"/>
      </xdr:nvSpPr>
      <xdr:spPr>
        <a:xfrm>
          <a:off x="12547111" y="16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83962</xdr:rowOff>
    </xdr:from>
    <xdr:to>
      <xdr:col>23</xdr:col>
      <xdr:colOff>568325</xdr:colOff>
      <xdr:row>97</xdr:row>
      <xdr:rowOff>14112</xdr:rowOff>
    </xdr:to>
    <xdr:sp macro="" textlink="">
      <xdr:nvSpPr>
        <xdr:cNvPr id="707" name="円/楕円 706"/>
        <xdr:cNvSpPr/>
      </xdr:nvSpPr>
      <xdr:spPr>
        <a:xfrm>
          <a:off x="16268700" y="1654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62389</xdr:rowOff>
    </xdr:from>
    <xdr:ext cx="534377" cy="259045"/>
    <xdr:sp macro="" textlink="">
      <xdr:nvSpPr>
        <xdr:cNvPr id="708" name="公債費該当値テキスト"/>
        <xdr:cNvSpPr txBox="1"/>
      </xdr:nvSpPr>
      <xdr:spPr>
        <a:xfrm>
          <a:off x="16370300" y="1652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55,648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80046</xdr:rowOff>
    </xdr:from>
    <xdr:to>
      <xdr:col>22</xdr:col>
      <xdr:colOff>415925</xdr:colOff>
      <xdr:row>97</xdr:row>
      <xdr:rowOff>10196</xdr:rowOff>
    </xdr:to>
    <xdr:sp macro="" textlink="">
      <xdr:nvSpPr>
        <xdr:cNvPr id="709" name="円/楕円 708"/>
        <xdr:cNvSpPr/>
      </xdr:nvSpPr>
      <xdr:spPr>
        <a:xfrm>
          <a:off x="15430500" y="165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1323</xdr:rowOff>
    </xdr:from>
    <xdr:ext cx="534377" cy="259045"/>
    <xdr:sp macro="" textlink="">
      <xdr:nvSpPr>
        <xdr:cNvPr id="710" name="テキスト ボックス 709"/>
        <xdr:cNvSpPr txBox="1"/>
      </xdr:nvSpPr>
      <xdr:spPr>
        <a:xfrm>
          <a:off x="15214111" y="1663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83643</xdr:rowOff>
    </xdr:from>
    <xdr:to>
      <xdr:col>21</xdr:col>
      <xdr:colOff>212725</xdr:colOff>
      <xdr:row>97</xdr:row>
      <xdr:rowOff>13793</xdr:rowOff>
    </xdr:to>
    <xdr:sp macro="" textlink="">
      <xdr:nvSpPr>
        <xdr:cNvPr id="711" name="円/楕円 710"/>
        <xdr:cNvSpPr/>
      </xdr:nvSpPr>
      <xdr:spPr>
        <a:xfrm>
          <a:off x="14541500" y="165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30320</xdr:rowOff>
    </xdr:from>
    <xdr:ext cx="534377" cy="259045"/>
    <xdr:sp macro="" textlink="">
      <xdr:nvSpPr>
        <xdr:cNvPr id="712" name="テキスト ボックス 711"/>
        <xdr:cNvSpPr txBox="1"/>
      </xdr:nvSpPr>
      <xdr:spPr>
        <a:xfrm>
          <a:off x="14325111" y="163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48330</xdr:rowOff>
    </xdr:from>
    <xdr:to>
      <xdr:col>20</xdr:col>
      <xdr:colOff>9525</xdr:colOff>
      <xdr:row>96</xdr:row>
      <xdr:rowOff>149930</xdr:rowOff>
    </xdr:to>
    <xdr:sp macro="" textlink="">
      <xdr:nvSpPr>
        <xdr:cNvPr id="713" name="円/楕円 712"/>
        <xdr:cNvSpPr/>
      </xdr:nvSpPr>
      <xdr:spPr>
        <a:xfrm>
          <a:off x="13652500" y="1650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166457</xdr:rowOff>
    </xdr:from>
    <xdr:ext cx="534377" cy="259045"/>
    <xdr:sp macro="" textlink="">
      <xdr:nvSpPr>
        <xdr:cNvPr id="714" name="テキスト ボックス 713"/>
        <xdr:cNvSpPr txBox="1"/>
      </xdr:nvSpPr>
      <xdr:spPr>
        <a:xfrm>
          <a:off x="13436111" y="1628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43683</xdr:rowOff>
    </xdr:from>
    <xdr:to>
      <xdr:col>18</xdr:col>
      <xdr:colOff>492125</xdr:colOff>
      <xdr:row>96</xdr:row>
      <xdr:rowOff>145283</xdr:rowOff>
    </xdr:to>
    <xdr:sp macro="" textlink="">
      <xdr:nvSpPr>
        <xdr:cNvPr id="715" name="円/楕円 714"/>
        <xdr:cNvSpPr/>
      </xdr:nvSpPr>
      <xdr:spPr>
        <a:xfrm>
          <a:off x="12763500" y="165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161810</xdr:rowOff>
    </xdr:from>
    <xdr:ext cx="534377" cy="259045"/>
    <xdr:sp macro="" textlink="">
      <xdr:nvSpPr>
        <xdr:cNvPr id="716" name="テキスト ボックス 715"/>
        <xdr:cNvSpPr txBox="1"/>
      </xdr:nvSpPr>
      <xdr:spPr>
        <a:xfrm>
          <a:off x="12547111" y="162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41783</xdr:rowOff>
    </xdr:from>
    <xdr:to>
      <xdr:col>32</xdr:col>
      <xdr:colOff>187325</xdr:colOff>
      <xdr:row>39</xdr:row>
      <xdr:rowOff>41910</xdr:rowOff>
    </xdr:to>
    <xdr:cxnSp macro="">
      <xdr:nvCxnSpPr>
        <xdr:cNvPr id="745" name="直線コネクタ 744"/>
        <xdr:cNvCxnSpPr/>
      </xdr:nvCxnSpPr>
      <xdr:spPr>
        <a:xfrm flipV="1">
          <a:off x="21323300" y="6728333"/>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41910</xdr:rowOff>
    </xdr:from>
    <xdr:to>
      <xdr:col>31</xdr:col>
      <xdr:colOff>34925</xdr:colOff>
      <xdr:row>39</xdr:row>
      <xdr:rowOff>41910</xdr:rowOff>
    </xdr:to>
    <xdr:cxnSp macro="">
      <xdr:nvCxnSpPr>
        <xdr:cNvPr id="748" name="直線コネクタ 747"/>
        <xdr:cNvCxnSpPr/>
      </xdr:nvCxnSpPr>
      <xdr:spPr>
        <a:xfrm>
          <a:off x="20434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16510</xdr:rowOff>
    </xdr:from>
    <xdr:to>
      <xdr:col>29</xdr:col>
      <xdr:colOff>517525</xdr:colOff>
      <xdr:row>39</xdr:row>
      <xdr:rowOff>41910</xdr:rowOff>
    </xdr:to>
    <xdr:cxnSp macro="">
      <xdr:nvCxnSpPr>
        <xdr:cNvPr id="751" name="直線コネクタ 750"/>
        <xdr:cNvCxnSpPr/>
      </xdr:nvCxnSpPr>
      <xdr:spPr>
        <a:xfrm>
          <a:off x="19545300" y="6531610"/>
          <a:ext cx="88900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2" name="フローチャート : 判断 751"/>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35069</xdr:rowOff>
    </xdr:from>
    <xdr:ext cx="378565" cy="259045"/>
    <xdr:sp macro="" textlink="">
      <xdr:nvSpPr>
        <xdr:cNvPr id="753" name="テキスト ボックス 752"/>
        <xdr:cNvSpPr txBox="1"/>
      </xdr:nvSpPr>
      <xdr:spPr>
        <a:xfrm>
          <a:off x="20245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75438</xdr:rowOff>
    </xdr:from>
    <xdr:to>
      <xdr:col>28</xdr:col>
      <xdr:colOff>314325</xdr:colOff>
      <xdr:row>38</xdr:row>
      <xdr:rowOff>16510</xdr:rowOff>
    </xdr:to>
    <xdr:cxnSp macro="">
      <xdr:nvCxnSpPr>
        <xdr:cNvPr id="754" name="直線コネクタ 753"/>
        <xdr:cNvCxnSpPr/>
      </xdr:nvCxnSpPr>
      <xdr:spPr>
        <a:xfrm>
          <a:off x="18656300" y="6247638"/>
          <a:ext cx="889000" cy="2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55" name="フローチャート : 判断 754"/>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43324</xdr:rowOff>
    </xdr:from>
    <xdr:ext cx="378565" cy="259045"/>
    <xdr:sp macro="" textlink="">
      <xdr:nvSpPr>
        <xdr:cNvPr id="756" name="テキスト ボックス 755"/>
        <xdr:cNvSpPr txBox="1"/>
      </xdr:nvSpPr>
      <xdr:spPr>
        <a:xfrm>
          <a:off x="19356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57" name="フローチャート : 判断 756"/>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27449</xdr:rowOff>
    </xdr:from>
    <xdr:ext cx="469744" cy="259045"/>
    <xdr:sp macro="" textlink="">
      <xdr:nvSpPr>
        <xdr:cNvPr id="758" name="テキスト ボックス 757"/>
        <xdr:cNvSpPr txBox="1"/>
      </xdr:nvSpPr>
      <xdr:spPr>
        <a:xfrm>
          <a:off x="18421427" y="63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162433</xdr:rowOff>
    </xdr:from>
    <xdr:to>
      <xdr:col>32</xdr:col>
      <xdr:colOff>238125</xdr:colOff>
      <xdr:row>39</xdr:row>
      <xdr:rowOff>92583</xdr:rowOff>
    </xdr:to>
    <xdr:sp macro="" textlink="">
      <xdr:nvSpPr>
        <xdr:cNvPr id="764" name="円/楕円 763"/>
        <xdr:cNvSpPr/>
      </xdr:nvSpPr>
      <xdr:spPr>
        <a:xfrm>
          <a:off x="22110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313932" cy="259045"/>
    <xdr:sp macro="" textlink="">
      <xdr:nvSpPr>
        <xdr:cNvPr id="765" name="諸支出金該当値テキスト"/>
        <xdr:cNvSpPr txBox="1"/>
      </xdr:nvSpPr>
      <xdr:spPr>
        <a:xfrm>
          <a:off x="22212300" y="6633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162560</xdr:rowOff>
    </xdr:from>
    <xdr:to>
      <xdr:col>31</xdr:col>
      <xdr:colOff>85725</xdr:colOff>
      <xdr:row>39</xdr:row>
      <xdr:rowOff>92710</xdr:rowOff>
    </xdr:to>
    <xdr:sp macro="" textlink="">
      <xdr:nvSpPr>
        <xdr:cNvPr id="766" name="円/楕円 765"/>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83837</xdr:rowOff>
    </xdr:from>
    <xdr:ext cx="313932" cy="259045"/>
    <xdr:sp macro="" textlink="">
      <xdr:nvSpPr>
        <xdr:cNvPr id="767" name="テキスト ボックス 766"/>
        <xdr:cNvSpPr txBox="1"/>
      </xdr:nvSpPr>
      <xdr:spPr>
        <a:xfrm>
          <a:off x="21166333" y="6770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162560</xdr:rowOff>
    </xdr:from>
    <xdr:to>
      <xdr:col>29</xdr:col>
      <xdr:colOff>568325</xdr:colOff>
      <xdr:row>39</xdr:row>
      <xdr:rowOff>92710</xdr:rowOff>
    </xdr:to>
    <xdr:sp macro="" textlink="">
      <xdr:nvSpPr>
        <xdr:cNvPr id="768" name="円/楕円 767"/>
        <xdr:cNvSpPr/>
      </xdr:nvSpPr>
      <xdr:spPr>
        <a:xfrm>
          <a:off x="2038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83837</xdr:rowOff>
    </xdr:from>
    <xdr:ext cx="313932" cy="259045"/>
    <xdr:sp macro="" textlink="">
      <xdr:nvSpPr>
        <xdr:cNvPr id="769" name="テキスト ボックス 768"/>
        <xdr:cNvSpPr txBox="1"/>
      </xdr:nvSpPr>
      <xdr:spPr>
        <a:xfrm>
          <a:off x="20277333" y="6770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137160</xdr:rowOff>
    </xdr:from>
    <xdr:to>
      <xdr:col>28</xdr:col>
      <xdr:colOff>365125</xdr:colOff>
      <xdr:row>38</xdr:row>
      <xdr:rowOff>67310</xdr:rowOff>
    </xdr:to>
    <xdr:sp macro="" textlink="">
      <xdr:nvSpPr>
        <xdr:cNvPr id="770" name="円/楕円 769"/>
        <xdr:cNvSpPr/>
      </xdr:nvSpPr>
      <xdr:spPr>
        <a:xfrm>
          <a:off x="194945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83837</xdr:rowOff>
    </xdr:from>
    <xdr:ext cx="469744" cy="259045"/>
    <xdr:sp macro="" textlink="">
      <xdr:nvSpPr>
        <xdr:cNvPr id="771" name="テキスト ボックス 770"/>
        <xdr:cNvSpPr txBox="1"/>
      </xdr:nvSpPr>
      <xdr:spPr>
        <a:xfrm>
          <a:off x="19310427" y="625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24638</xdr:rowOff>
    </xdr:from>
    <xdr:to>
      <xdr:col>27</xdr:col>
      <xdr:colOff>161925</xdr:colOff>
      <xdr:row>36</xdr:row>
      <xdr:rowOff>126238</xdr:rowOff>
    </xdr:to>
    <xdr:sp macro="" textlink="">
      <xdr:nvSpPr>
        <xdr:cNvPr id="772" name="円/楕円 771"/>
        <xdr:cNvSpPr/>
      </xdr:nvSpPr>
      <xdr:spPr>
        <a:xfrm>
          <a:off x="18605500" y="61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142765</xdr:rowOff>
    </xdr:from>
    <xdr:ext cx="469744" cy="259045"/>
    <xdr:sp macro="" textlink="">
      <xdr:nvSpPr>
        <xdr:cNvPr id="773" name="テキスト ボックス 772"/>
        <xdr:cNvSpPr txBox="1"/>
      </xdr:nvSpPr>
      <xdr:spPr>
        <a:xfrm>
          <a:off x="18421427" y="59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衛生費の住民一人当たりコストにおいて、前年より９，２８０円と大幅増となっているが、秩父広域市町村圏組合が斎場を建設したことによる負担金の増と、水道事業が広域化したことによる負担金の増加の影響が大きい。また、町立病院の運営費の補助も増加したため、衛生費の決算値は平成２７年度から平成２８年度で約１億円増加している。</a:t>
          </a:r>
          <a:endParaRPr kumimoji="1" lang="en-US" altLang="ja-JP" sz="1200">
            <a:latin typeface="ＭＳ Ｐゴシック"/>
          </a:endParaRPr>
        </a:p>
        <a:p>
          <a:r>
            <a:rPr kumimoji="1" lang="ja-JP" altLang="en-US" sz="1200">
              <a:latin typeface="ＭＳ Ｐゴシック"/>
            </a:rPr>
            <a:t>　消防費では、類似団体平均とほぼ横ばいであったものが平成２８年度では大きく増えている。秩父広域市町村圏組合に対する常備消防の負担金が増加していること、消防団員の退団者が多く報奨金が増加したこと、県主体事業の衛星系防災行政無線再整備事業に対する負担金などが大きな要因となっている。消防費全体で平成２７年度から平成２８年度では約３，６００万円の増となっている。今後も防災行政無線の整備は計画されており、消防費として増加することが考えられる。</a:t>
          </a:r>
          <a:endParaRPr kumimoji="1" lang="en-US" altLang="ja-JP" sz="1200">
            <a:latin typeface="ＭＳ Ｐゴシック"/>
          </a:endParaRPr>
        </a:p>
        <a:p>
          <a:r>
            <a:rPr kumimoji="1" lang="ja-JP" altLang="en-US" sz="1200">
              <a:latin typeface="ＭＳ Ｐゴシック"/>
            </a:rPr>
            <a:t>　商工費においても、住民一人当たりコストが前年より２，２７１円と増加している。国民宿舎事業に対する運営費補助が増加したほか、町で運営管理している温泉館施設管理費の増加、農産物直売所の施設管理費の増加が大きな要因となっている。商工費に限らず、町有施設のほとんどが老朽化してきており、今後施設の修繕にかける費用が多くなってくると考えられるため、施設の廃止等も視野にいれ費用削減に努める必要がある。</a:t>
          </a:r>
          <a:endParaRPr kumimoji="1" lang="en-US" altLang="ja-JP"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２３年度以降順調に基金残高が増加しているが、平成２６年度は基金を取崩したため減少、平成２７年度は積立金が多くできたため基金が増加した。平成２８年度は基金を取崩したため基金は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２７年度については、地方消費税交付金や地方交付税が増加し歳入が増加し基金の積立が増加した。平成２８年度は、地方交付税が減少し、歳入が減少したため基金を取崩すこととなり、実質単年度収支はマイナスとなった。今後においても、地方税や地方交付税の歳入については減少見込であるため、基金残高は減少するものと思われ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すべての会計において赤字は無く健全な財政運営となっている。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おいて、患者数全体で平成２７年度と比べ△２．２％であり、入院患者数は△０．８％、外来患者数は△３．１％と収益減少の要因となっている。地域の中核病院であり、地域包括ケアシステムの拠点施設でもあるため、施設や医療機器の老朽化については、しっかりと対策していかなければならない。今後も、医師の確保に努め、診療体制を充実させ、安定した経営につなげ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宿舎事業会計においては、宿泊プランに工夫を凝らすなど、宿泊者の増に努めていたが、施設設備の老朽化による改修工事に伴い、約１ヶ月休館したため、収益は減少している。また、宿泊者数全体においても減少しているため、収益は前年度比で６．７％減となった。今後も、営業活動と経費削減を積極的に行い、安定した経営に努め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おいては、増嵩する医療費とともに厳しい状況が続いており、日ごろから保険・予防活動の推進により医療費の抑制を図ると同時に、保険税の見直しを行うなど、安定した運営に努め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06247\AppData\Local\Microsoft\Windows\Temporary%20Internet%20Files\Content.IE5\VZ0Y1JVF\%20&#12304;&#36001;&#25919;&#29366;&#27841;&#36039;&#26009;&#38598;&#12305;_113654_&#23567;&#40575;&#37326;&#30010;_2016(&#20877;&#25552;&#2098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27.4</v>
          </cell>
        </row>
        <row r="53">
          <cell r="N53">
            <v>72.8</v>
          </cell>
        </row>
        <row r="55">
          <cell r="G55" t="str">
            <v>類似団体内平均値</v>
          </cell>
          <cell r="N55">
            <v>20.2</v>
          </cell>
        </row>
        <row r="57">
          <cell r="N57">
            <v>55.8</v>
          </cell>
        </row>
        <row r="72">
          <cell r="K72" t="str">
            <v>H24</v>
          </cell>
          <cell r="L72" t="str">
            <v>H25</v>
          </cell>
          <cell r="M72" t="str">
            <v>H26</v>
          </cell>
          <cell r="N72" t="str">
            <v>H27</v>
          </cell>
          <cell r="O72" t="str">
            <v>H28</v>
          </cell>
        </row>
        <row r="73">
          <cell r="G73" t="str">
            <v>当該団体値</v>
          </cell>
          <cell r="K73">
            <v>41</v>
          </cell>
          <cell r="L73">
            <v>32.9</v>
          </cell>
          <cell r="M73">
            <v>34.299999999999997</v>
          </cell>
          <cell r="N73">
            <v>27.4</v>
          </cell>
          <cell r="O73">
            <v>27.6</v>
          </cell>
        </row>
        <row r="75">
          <cell r="K75">
            <v>12.4</v>
          </cell>
          <cell r="L75">
            <v>11.5</v>
          </cell>
          <cell r="M75">
            <v>10.1</v>
          </cell>
          <cell r="N75">
            <v>9</v>
          </cell>
          <cell r="O75">
            <v>8.1</v>
          </cell>
        </row>
        <row r="77">
          <cell r="G77" t="str">
            <v>類似団体内平均値</v>
          </cell>
          <cell r="K77">
            <v>34.299999999999997</v>
          </cell>
          <cell r="L77">
            <v>24.3</v>
          </cell>
          <cell r="M77">
            <v>0</v>
          </cell>
          <cell r="N77">
            <v>20.2</v>
          </cell>
          <cell r="O77">
            <v>38.5</v>
          </cell>
        </row>
        <row r="79">
          <cell r="K79">
            <v>10.4</v>
          </cell>
          <cell r="L79">
            <v>9.8000000000000007</v>
          </cell>
          <cell r="M79">
            <v>8.5</v>
          </cell>
          <cell r="N79">
            <v>9.3000000000000007</v>
          </cell>
          <cell r="O79">
            <v>9.1999999999999993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7333437</v>
      </c>
      <c r="BO4" s="381"/>
      <c r="BP4" s="381"/>
      <c r="BQ4" s="381"/>
      <c r="BR4" s="381"/>
      <c r="BS4" s="381"/>
      <c r="BT4" s="381"/>
      <c r="BU4" s="382"/>
      <c r="BV4" s="380">
        <v>7494939</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11.9</v>
      </c>
      <c r="CU4" s="387"/>
      <c r="CV4" s="387"/>
      <c r="CW4" s="387"/>
      <c r="CX4" s="387"/>
      <c r="CY4" s="387"/>
      <c r="CZ4" s="387"/>
      <c r="DA4" s="388"/>
      <c r="DB4" s="386">
        <v>10.4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6808302</v>
      </c>
      <c r="BO5" s="418"/>
      <c r="BP5" s="418"/>
      <c r="BQ5" s="418"/>
      <c r="BR5" s="418"/>
      <c r="BS5" s="418"/>
      <c r="BT5" s="418"/>
      <c r="BU5" s="419"/>
      <c r="BV5" s="417">
        <v>7017040</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83.4</v>
      </c>
      <c r="CU5" s="415"/>
      <c r="CV5" s="415"/>
      <c r="CW5" s="415"/>
      <c r="CX5" s="415"/>
      <c r="CY5" s="415"/>
      <c r="CZ5" s="415"/>
      <c r="DA5" s="416"/>
      <c r="DB5" s="414">
        <v>82.7</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525135</v>
      </c>
      <c r="BO6" s="418"/>
      <c r="BP6" s="418"/>
      <c r="BQ6" s="418"/>
      <c r="BR6" s="418"/>
      <c r="BS6" s="418"/>
      <c r="BT6" s="418"/>
      <c r="BU6" s="419"/>
      <c r="BV6" s="417">
        <v>477899</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87.5</v>
      </c>
      <c r="CU6" s="455"/>
      <c r="CV6" s="455"/>
      <c r="CW6" s="455"/>
      <c r="CX6" s="455"/>
      <c r="CY6" s="455"/>
      <c r="CZ6" s="455"/>
      <c r="DA6" s="456"/>
      <c r="DB6" s="454">
        <v>87.7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3000</v>
      </c>
      <c r="BO7" s="418"/>
      <c r="BP7" s="418"/>
      <c r="BQ7" s="418"/>
      <c r="BR7" s="418"/>
      <c r="BS7" s="418"/>
      <c r="BT7" s="418"/>
      <c r="BU7" s="419"/>
      <c r="BV7" s="417">
        <v>14359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4403621</v>
      </c>
      <c r="CU7" s="418"/>
      <c r="CV7" s="418"/>
      <c r="CW7" s="418"/>
      <c r="CX7" s="418"/>
      <c r="CY7" s="418"/>
      <c r="CZ7" s="418"/>
      <c r="DA7" s="419"/>
      <c r="DB7" s="417">
        <v>4451638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522135</v>
      </c>
      <c r="BO8" s="418"/>
      <c r="BP8" s="418"/>
      <c r="BQ8" s="418"/>
      <c r="BR8" s="418"/>
      <c r="BS8" s="418"/>
      <c r="BT8" s="418"/>
      <c r="BU8" s="419"/>
      <c r="BV8" s="417">
        <v>463540</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0.34</v>
      </c>
      <c r="CU8" s="458"/>
      <c r="CV8" s="458"/>
      <c r="CW8" s="458"/>
      <c r="CX8" s="458"/>
      <c r="CY8" s="458"/>
      <c r="CZ8" s="458"/>
      <c r="DA8" s="459"/>
      <c r="DB8" s="457">
        <v>0.35</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12117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58595</v>
      </c>
      <c r="BO9" s="418"/>
      <c r="BP9" s="418"/>
      <c r="BQ9" s="418"/>
      <c r="BR9" s="418"/>
      <c r="BS9" s="418"/>
      <c r="BT9" s="418"/>
      <c r="BU9" s="419"/>
      <c r="BV9" s="417">
        <v>-33109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12.6</v>
      </c>
      <c r="CU9" s="415"/>
      <c r="CV9" s="415"/>
      <c r="CW9" s="415"/>
      <c r="CX9" s="415"/>
      <c r="CY9" s="415"/>
      <c r="CZ9" s="415"/>
      <c r="DA9" s="416"/>
      <c r="DB9" s="414">
        <v>12.4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13436</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2078</v>
      </c>
      <c r="BO10" s="418"/>
      <c r="BP10" s="418"/>
      <c r="BQ10" s="418"/>
      <c r="BR10" s="418"/>
      <c r="BS10" s="418"/>
      <c r="BT10" s="418"/>
      <c r="BU10" s="419"/>
      <c r="BV10" s="417">
        <v>164245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12220</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105000</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12126</v>
      </c>
      <c r="S13" s="499"/>
      <c r="T13" s="499"/>
      <c r="U13" s="499"/>
      <c r="V13" s="500"/>
      <c r="W13" s="433" t="s">
        <v>125</v>
      </c>
      <c r="X13" s="434"/>
      <c r="Y13" s="434"/>
      <c r="Z13" s="434"/>
      <c r="AA13" s="434"/>
      <c r="AB13" s="424"/>
      <c r="AC13" s="468">
        <v>386</v>
      </c>
      <c r="AD13" s="469"/>
      <c r="AE13" s="469"/>
      <c r="AF13" s="469"/>
      <c r="AG13" s="508"/>
      <c r="AH13" s="468">
        <v>448</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-44327</v>
      </c>
      <c r="BO13" s="418"/>
      <c r="BP13" s="418"/>
      <c r="BQ13" s="418"/>
      <c r="BR13" s="418"/>
      <c r="BS13" s="418"/>
      <c r="BT13" s="418"/>
      <c r="BU13" s="419"/>
      <c r="BV13" s="417">
        <v>131136</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8.1</v>
      </c>
      <c r="CU13" s="415"/>
      <c r="CV13" s="415"/>
      <c r="CW13" s="415"/>
      <c r="CX13" s="415"/>
      <c r="CY13" s="415"/>
      <c r="CZ13" s="415"/>
      <c r="DA13" s="416"/>
      <c r="DB13" s="414">
        <v>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12471</v>
      </c>
      <c r="S14" s="499"/>
      <c r="T14" s="499"/>
      <c r="U14" s="499"/>
      <c r="V14" s="500"/>
      <c r="W14" s="407"/>
      <c r="X14" s="408"/>
      <c r="Y14" s="408"/>
      <c r="Z14" s="408"/>
      <c r="AA14" s="408"/>
      <c r="AB14" s="397"/>
      <c r="AC14" s="501">
        <v>6.5</v>
      </c>
      <c r="AD14" s="502"/>
      <c r="AE14" s="502"/>
      <c r="AF14" s="502"/>
      <c r="AG14" s="503"/>
      <c r="AH14" s="501">
        <v>7.1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27.6</v>
      </c>
      <c r="CU14" s="513"/>
      <c r="CV14" s="513"/>
      <c r="CW14" s="513"/>
      <c r="CX14" s="513"/>
      <c r="CY14" s="513"/>
      <c r="CZ14" s="513"/>
      <c r="DA14" s="514"/>
      <c r="DB14" s="512">
        <v>27.4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12372</v>
      </c>
      <c r="S15" s="499"/>
      <c r="T15" s="499"/>
      <c r="U15" s="499"/>
      <c r="V15" s="500"/>
      <c r="W15" s="433" t="s">
        <v>132</v>
      </c>
      <c r="X15" s="434"/>
      <c r="Y15" s="434"/>
      <c r="Z15" s="434"/>
      <c r="AA15" s="434"/>
      <c r="AB15" s="424"/>
      <c r="AC15" s="468">
        <v>2311</v>
      </c>
      <c r="AD15" s="469"/>
      <c r="AE15" s="469"/>
      <c r="AF15" s="469"/>
      <c r="AG15" s="508"/>
      <c r="AH15" s="468">
        <v>2466</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1238881</v>
      </c>
      <c r="BO15" s="381"/>
      <c r="BP15" s="381"/>
      <c r="BQ15" s="381"/>
      <c r="BR15" s="381"/>
      <c r="BS15" s="381"/>
      <c r="BT15" s="381"/>
      <c r="BU15" s="382"/>
      <c r="BV15" s="380">
        <v>1219798</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38.700000000000003</v>
      </c>
      <c r="AD16" s="502"/>
      <c r="AE16" s="502"/>
      <c r="AF16" s="502"/>
      <c r="AG16" s="503"/>
      <c r="AH16" s="501">
        <v>39.1</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3655275</v>
      </c>
      <c r="BO16" s="418"/>
      <c r="BP16" s="418"/>
      <c r="BQ16" s="418"/>
      <c r="BR16" s="418"/>
      <c r="BS16" s="418"/>
      <c r="BT16" s="418"/>
      <c r="BU16" s="419"/>
      <c r="BV16" s="417">
        <v>3552396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3270</v>
      </c>
      <c r="AD17" s="469"/>
      <c r="AE17" s="469"/>
      <c r="AF17" s="469"/>
      <c r="AG17" s="508"/>
      <c r="AH17" s="468">
        <v>3386</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1570559</v>
      </c>
      <c r="BO17" s="418"/>
      <c r="BP17" s="418"/>
      <c r="BQ17" s="418"/>
      <c r="BR17" s="418"/>
      <c r="BS17" s="418"/>
      <c r="BT17" s="418"/>
      <c r="BU17" s="419"/>
      <c r="BV17" s="417">
        <v>1539931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171.26</v>
      </c>
      <c r="M18" s="530"/>
      <c r="N18" s="530"/>
      <c r="O18" s="530"/>
      <c r="P18" s="530"/>
      <c r="Q18" s="530"/>
      <c r="R18" s="531"/>
      <c r="S18" s="531"/>
      <c r="T18" s="531"/>
      <c r="U18" s="531"/>
      <c r="V18" s="532"/>
      <c r="W18" s="435"/>
      <c r="X18" s="436"/>
      <c r="Y18" s="436"/>
      <c r="Z18" s="436"/>
      <c r="AA18" s="436"/>
      <c r="AB18" s="427"/>
      <c r="AC18" s="533">
        <v>54.8</v>
      </c>
      <c r="AD18" s="534"/>
      <c r="AE18" s="534"/>
      <c r="AF18" s="534"/>
      <c r="AG18" s="535"/>
      <c r="AH18" s="533">
        <v>53.7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3678952</v>
      </c>
      <c r="BO18" s="418"/>
      <c r="BP18" s="418"/>
      <c r="BQ18" s="418"/>
      <c r="BR18" s="418"/>
      <c r="BS18" s="418"/>
      <c r="BT18" s="418"/>
      <c r="BU18" s="419"/>
      <c r="BV18" s="417">
        <v>3753167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71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5355311</v>
      </c>
      <c r="BO19" s="418"/>
      <c r="BP19" s="418"/>
      <c r="BQ19" s="418"/>
      <c r="BR19" s="418"/>
      <c r="BS19" s="418"/>
      <c r="BT19" s="418"/>
      <c r="BU19" s="419"/>
      <c r="BV19" s="417">
        <v>5545387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4363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7220563</v>
      </c>
      <c r="BO23" s="418"/>
      <c r="BP23" s="418"/>
      <c r="BQ23" s="418"/>
      <c r="BR23" s="418"/>
      <c r="BS23" s="418"/>
      <c r="BT23" s="418"/>
      <c r="BU23" s="419"/>
      <c r="BV23" s="417">
        <v>6969661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6500</v>
      </c>
      <c r="R24" s="469"/>
      <c r="S24" s="469"/>
      <c r="T24" s="469"/>
      <c r="U24" s="469"/>
      <c r="V24" s="508"/>
      <c r="W24" s="563"/>
      <c r="X24" s="551"/>
      <c r="Y24" s="552"/>
      <c r="Z24" s="467" t="s">
        <v>155</v>
      </c>
      <c r="AA24" s="447"/>
      <c r="AB24" s="447"/>
      <c r="AC24" s="447"/>
      <c r="AD24" s="447"/>
      <c r="AE24" s="447"/>
      <c r="AF24" s="447"/>
      <c r="AG24" s="448"/>
      <c r="AH24" s="468">
        <v>145</v>
      </c>
      <c r="AI24" s="469"/>
      <c r="AJ24" s="469"/>
      <c r="AK24" s="469"/>
      <c r="AL24" s="508"/>
      <c r="AM24" s="468">
        <v>418180</v>
      </c>
      <c r="AN24" s="469"/>
      <c r="AO24" s="469"/>
      <c r="AP24" s="469"/>
      <c r="AQ24" s="469"/>
      <c r="AR24" s="508"/>
      <c r="AS24" s="468">
        <v>2884</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3960471</v>
      </c>
      <c r="BO24" s="418"/>
      <c r="BP24" s="418"/>
      <c r="BQ24" s="418"/>
      <c r="BR24" s="418"/>
      <c r="BS24" s="418"/>
      <c r="BT24" s="418"/>
      <c r="BU24" s="419"/>
      <c r="BV24" s="417">
        <v>4015590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5650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90013</v>
      </c>
      <c r="BO25" s="381"/>
      <c r="BP25" s="381"/>
      <c r="BQ25" s="381"/>
      <c r="BR25" s="381"/>
      <c r="BS25" s="381"/>
      <c r="BT25" s="381"/>
      <c r="BU25" s="382"/>
      <c r="BV25" s="380">
        <v>61742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5200</v>
      </c>
      <c r="R26" s="469"/>
      <c r="S26" s="469"/>
      <c r="T26" s="469"/>
      <c r="U26" s="469"/>
      <c r="V26" s="508"/>
      <c r="W26" s="563"/>
      <c r="X26" s="551"/>
      <c r="Y26" s="552"/>
      <c r="Z26" s="467" t="s">
        <v>161</v>
      </c>
      <c r="AA26" s="573"/>
      <c r="AB26" s="573"/>
      <c r="AC26" s="573"/>
      <c r="AD26" s="573"/>
      <c r="AE26" s="573"/>
      <c r="AF26" s="573"/>
      <c r="AG26" s="574"/>
      <c r="AH26" s="468">
        <v>6</v>
      </c>
      <c r="AI26" s="469"/>
      <c r="AJ26" s="469"/>
      <c r="AK26" s="469"/>
      <c r="AL26" s="508"/>
      <c r="AM26" s="468">
        <v>15504</v>
      </c>
      <c r="AN26" s="469"/>
      <c r="AO26" s="469"/>
      <c r="AP26" s="469"/>
      <c r="AQ26" s="469"/>
      <c r="AR26" s="508"/>
      <c r="AS26" s="468">
        <v>2584</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2470</v>
      </c>
      <c r="R27" s="469"/>
      <c r="S27" s="469"/>
      <c r="T27" s="469"/>
      <c r="U27" s="469"/>
      <c r="V27" s="508"/>
      <c r="W27" s="563"/>
      <c r="X27" s="551"/>
      <c r="Y27" s="552"/>
      <c r="Z27" s="467" t="s">
        <v>164</v>
      </c>
      <c r="AA27" s="447"/>
      <c r="AB27" s="447"/>
      <c r="AC27" s="447"/>
      <c r="AD27" s="447"/>
      <c r="AE27" s="447"/>
      <c r="AF27" s="447"/>
      <c r="AG27" s="448"/>
      <c r="AH27" s="468">
        <v>9</v>
      </c>
      <c r="AI27" s="469"/>
      <c r="AJ27" s="469"/>
      <c r="AK27" s="469"/>
      <c r="AL27" s="508"/>
      <c r="AM27" s="468">
        <v>29677</v>
      </c>
      <c r="AN27" s="469"/>
      <c r="AO27" s="469"/>
      <c r="AP27" s="469"/>
      <c r="AQ27" s="469"/>
      <c r="AR27" s="508"/>
      <c r="AS27" s="468">
        <v>3297</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1930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1342017</v>
      </c>
      <c r="BO28" s="381"/>
      <c r="BP28" s="381"/>
      <c r="BQ28" s="381"/>
      <c r="BR28" s="381"/>
      <c r="BS28" s="381"/>
      <c r="BT28" s="381"/>
      <c r="BU28" s="382"/>
      <c r="BV28" s="380">
        <v>1444939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12</v>
      </c>
      <c r="M29" s="469"/>
      <c r="N29" s="469"/>
      <c r="O29" s="469"/>
      <c r="P29" s="508"/>
      <c r="Q29" s="468">
        <v>1750</v>
      </c>
      <c r="R29" s="469"/>
      <c r="S29" s="469"/>
      <c r="T29" s="469"/>
      <c r="U29" s="469"/>
      <c r="V29" s="508"/>
      <c r="W29" s="564"/>
      <c r="X29" s="565"/>
      <c r="Y29" s="566"/>
      <c r="Z29" s="467" t="s">
        <v>171</v>
      </c>
      <c r="AA29" s="447"/>
      <c r="AB29" s="447"/>
      <c r="AC29" s="447"/>
      <c r="AD29" s="447"/>
      <c r="AE29" s="447"/>
      <c r="AF29" s="447"/>
      <c r="AG29" s="448"/>
      <c r="AH29" s="468">
        <v>154</v>
      </c>
      <c r="AI29" s="469"/>
      <c r="AJ29" s="469"/>
      <c r="AK29" s="469"/>
      <c r="AL29" s="508"/>
      <c r="AM29" s="468">
        <v>447857</v>
      </c>
      <c r="AN29" s="469"/>
      <c r="AO29" s="469"/>
      <c r="AP29" s="469"/>
      <c r="AQ29" s="469"/>
      <c r="AR29" s="508"/>
      <c r="AS29" s="468">
        <v>2908</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801768</v>
      </c>
      <c r="BO29" s="418"/>
      <c r="BP29" s="418"/>
      <c r="BQ29" s="418"/>
      <c r="BR29" s="418"/>
      <c r="BS29" s="418"/>
      <c r="BT29" s="418"/>
      <c r="BU29" s="419"/>
      <c r="BV29" s="417">
        <v>800650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93.2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250839</v>
      </c>
      <c r="BO30" s="587"/>
      <c r="BP30" s="587"/>
      <c r="BQ30" s="587"/>
      <c r="BR30" s="587"/>
      <c r="BS30" s="587"/>
      <c r="BT30" s="587"/>
      <c r="BU30" s="588"/>
      <c r="BV30" s="586">
        <v>247937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病院事業会計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浄化槽設置管理等特別会計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秩父広域市町村圏組合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小鹿野町振興公社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国民宿舎事業会計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秩父広域市町村圏組合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埼玉県後期高齢者医療広域連合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埼玉県後期高齢者医療広域連合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埼玉県市町村総合事務組合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埼玉県市町村総合事務組合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彩の国さいたま人づくり広域連合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7" t="s">
        <v>526</v>
      </c>
      <c r="D34" s="1187"/>
      <c r="E34" s="1188"/>
      <c r="F34" s="32">
        <v>11.43</v>
      </c>
      <c r="G34" s="33">
        <v>10.75</v>
      </c>
      <c r="H34" s="33">
        <v>11.51</v>
      </c>
      <c r="I34" s="33">
        <v>10.41</v>
      </c>
      <c r="J34" s="34">
        <v>11.85</v>
      </c>
      <c r="K34" s="22"/>
      <c r="L34" s="22"/>
      <c r="M34" s="22"/>
      <c r="N34" s="22"/>
      <c r="O34" s="22"/>
      <c r="P34" s="22"/>
    </row>
    <row r="35" spans="1:16" ht="39" customHeight="1">
      <c r="A35" s="22"/>
      <c r="B35" s="35"/>
      <c r="C35" s="1181" t="s">
        <v>527</v>
      </c>
      <c r="D35" s="1182"/>
      <c r="E35" s="1183"/>
      <c r="F35" s="36">
        <v>1.57</v>
      </c>
      <c r="G35" s="37">
        <v>1.67</v>
      </c>
      <c r="H35" s="37">
        <v>0.68</v>
      </c>
      <c r="I35" s="37">
        <v>0.76</v>
      </c>
      <c r="J35" s="38">
        <v>2.9</v>
      </c>
      <c r="K35" s="22"/>
      <c r="L35" s="22"/>
      <c r="M35" s="22"/>
      <c r="N35" s="22"/>
      <c r="O35" s="22"/>
      <c r="P35" s="22"/>
    </row>
    <row r="36" spans="1:16" ht="39" customHeight="1">
      <c r="A36" s="22"/>
      <c r="B36" s="35"/>
      <c r="C36" s="1181" t="s">
        <v>528</v>
      </c>
      <c r="D36" s="1182"/>
      <c r="E36" s="1183"/>
      <c r="F36" s="36">
        <v>5.95</v>
      </c>
      <c r="G36" s="37">
        <v>5.04</v>
      </c>
      <c r="H36" s="37">
        <v>1.17</v>
      </c>
      <c r="I36" s="37">
        <v>2.0499999999999998</v>
      </c>
      <c r="J36" s="38">
        <v>2.42</v>
      </c>
      <c r="K36" s="22"/>
      <c r="L36" s="22"/>
      <c r="M36" s="22"/>
      <c r="N36" s="22"/>
      <c r="O36" s="22"/>
      <c r="P36" s="22"/>
    </row>
    <row r="37" spans="1:16" ht="39" customHeight="1">
      <c r="A37" s="22"/>
      <c r="B37" s="35"/>
      <c r="C37" s="1181" t="s">
        <v>529</v>
      </c>
      <c r="D37" s="1182"/>
      <c r="E37" s="1183"/>
      <c r="F37" s="36">
        <v>1.52</v>
      </c>
      <c r="G37" s="37">
        <v>1.79</v>
      </c>
      <c r="H37" s="37">
        <v>1.88</v>
      </c>
      <c r="I37" s="37">
        <v>2.36</v>
      </c>
      <c r="J37" s="38">
        <v>1.96</v>
      </c>
      <c r="K37" s="22"/>
      <c r="L37" s="22"/>
      <c r="M37" s="22"/>
      <c r="N37" s="22"/>
      <c r="O37" s="22"/>
      <c r="P37" s="22"/>
    </row>
    <row r="38" spans="1:16" ht="39" customHeight="1">
      <c r="A38" s="22"/>
      <c r="B38" s="35"/>
      <c r="C38" s="1181" t="s">
        <v>530</v>
      </c>
      <c r="D38" s="1182"/>
      <c r="E38" s="1183"/>
      <c r="F38" s="36">
        <v>0.42</v>
      </c>
      <c r="G38" s="37">
        <v>0.59</v>
      </c>
      <c r="H38" s="37">
        <v>0.64</v>
      </c>
      <c r="I38" s="37">
        <v>0.46</v>
      </c>
      <c r="J38" s="38">
        <v>0.55000000000000004</v>
      </c>
      <c r="K38" s="22"/>
      <c r="L38" s="22"/>
      <c r="M38" s="22"/>
      <c r="N38" s="22"/>
      <c r="O38" s="22"/>
      <c r="P38" s="22"/>
    </row>
    <row r="39" spans="1:16" ht="39" customHeight="1">
      <c r="A39" s="22"/>
      <c r="B39" s="35"/>
      <c r="C39" s="1181" t="s">
        <v>531</v>
      </c>
      <c r="D39" s="1182"/>
      <c r="E39" s="1183"/>
      <c r="F39" s="36">
        <v>0.06</v>
      </c>
      <c r="G39" s="37">
        <v>0.06</v>
      </c>
      <c r="H39" s="37">
        <v>0.06</v>
      </c>
      <c r="I39" s="37">
        <v>0.06</v>
      </c>
      <c r="J39" s="38">
        <v>0.5</v>
      </c>
      <c r="K39" s="22"/>
      <c r="L39" s="22"/>
      <c r="M39" s="22"/>
      <c r="N39" s="22"/>
      <c r="O39" s="22"/>
      <c r="P39" s="22"/>
    </row>
    <row r="40" spans="1:16" ht="39" customHeight="1">
      <c r="A40" s="22"/>
      <c r="B40" s="35"/>
      <c r="C40" s="1181" t="s">
        <v>532</v>
      </c>
      <c r="D40" s="1182"/>
      <c r="E40" s="1183"/>
      <c r="F40" s="36">
        <v>0.12</v>
      </c>
      <c r="G40" s="37">
        <v>0.23</v>
      </c>
      <c r="H40" s="37">
        <v>0.17</v>
      </c>
      <c r="I40" s="37">
        <v>0.2</v>
      </c>
      <c r="J40" s="38">
        <v>0.27</v>
      </c>
      <c r="K40" s="22"/>
      <c r="L40" s="22"/>
      <c r="M40" s="22"/>
      <c r="N40" s="22"/>
      <c r="O40" s="22"/>
      <c r="P40" s="22"/>
    </row>
    <row r="41" spans="1:16" ht="39" customHeight="1">
      <c r="A41" s="22"/>
      <c r="B41" s="35"/>
      <c r="C41" s="1181"/>
      <c r="D41" s="1182"/>
      <c r="E41" s="1183"/>
      <c r="F41" s="36"/>
      <c r="G41" s="37"/>
      <c r="H41" s="37"/>
      <c r="I41" s="37"/>
      <c r="J41" s="38"/>
      <c r="K41" s="22"/>
      <c r="L41" s="22"/>
      <c r="M41" s="22"/>
      <c r="N41" s="22"/>
      <c r="O41" s="22"/>
      <c r="P41" s="22"/>
    </row>
    <row r="42" spans="1:16" ht="39" customHeight="1">
      <c r="A42" s="22"/>
      <c r="B42" s="39"/>
      <c r="C42" s="1181" t="s">
        <v>533</v>
      </c>
      <c r="D42" s="1182"/>
      <c r="E42" s="1183"/>
      <c r="F42" s="36" t="s">
        <v>479</v>
      </c>
      <c r="G42" s="37" t="s">
        <v>479</v>
      </c>
      <c r="H42" s="37" t="s">
        <v>479</v>
      </c>
      <c r="I42" s="37" t="s">
        <v>479</v>
      </c>
      <c r="J42" s="38" t="s">
        <v>479</v>
      </c>
      <c r="K42" s="22"/>
      <c r="L42" s="22"/>
      <c r="M42" s="22"/>
      <c r="N42" s="22"/>
      <c r="O42" s="22"/>
      <c r="P42" s="22"/>
    </row>
    <row r="43" spans="1:16" ht="39" customHeight="1" thickBot="1">
      <c r="A43" s="22"/>
      <c r="B43" s="40"/>
      <c r="C43" s="1184" t="s">
        <v>534</v>
      </c>
      <c r="D43" s="1185"/>
      <c r="E43" s="1186"/>
      <c r="F43" s="41">
        <v>6.22</v>
      </c>
      <c r="G43" s="42">
        <v>6.34</v>
      </c>
      <c r="H43" s="42">
        <v>5.38</v>
      </c>
      <c r="I43" s="42">
        <v>5.05</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7" t="s">
        <v>11</v>
      </c>
      <c r="C45" s="1198"/>
      <c r="D45" s="58"/>
      <c r="E45" s="1203" t="s">
        <v>12</v>
      </c>
      <c r="F45" s="1203"/>
      <c r="G45" s="1203"/>
      <c r="H45" s="1203"/>
      <c r="I45" s="1203"/>
      <c r="J45" s="1204"/>
      <c r="K45" s="59">
        <v>802</v>
      </c>
      <c r="L45" s="60">
        <v>786</v>
      </c>
      <c r="M45" s="60">
        <v>712</v>
      </c>
      <c r="N45" s="60">
        <v>700</v>
      </c>
      <c r="O45" s="61">
        <v>680</v>
      </c>
      <c r="P45" s="48"/>
      <c r="Q45" s="48"/>
      <c r="R45" s="48"/>
      <c r="S45" s="48"/>
      <c r="T45" s="48"/>
      <c r="U45" s="48"/>
    </row>
    <row r="46" spans="1:21" ht="30.75" customHeight="1">
      <c r="A46" s="48"/>
      <c r="B46" s="1199"/>
      <c r="C46" s="1200"/>
      <c r="D46" s="62"/>
      <c r="E46" s="1191" t="s">
        <v>13</v>
      </c>
      <c r="F46" s="1191"/>
      <c r="G46" s="1191"/>
      <c r="H46" s="1191"/>
      <c r="I46" s="1191"/>
      <c r="J46" s="1192"/>
      <c r="K46" s="63" t="s">
        <v>479</v>
      </c>
      <c r="L46" s="64" t="s">
        <v>479</v>
      </c>
      <c r="M46" s="64" t="s">
        <v>479</v>
      </c>
      <c r="N46" s="64" t="s">
        <v>479</v>
      </c>
      <c r="O46" s="65" t="s">
        <v>479</v>
      </c>
      <c r="P46" s="48"/>
      <c r="Q46" s="48"/>
      <c r="R46" s="48"/>
      <c r="S46" s="48"/>
      <c r="T46" s="48"/>
      <c r="U46" s="48"/>
    </row>
    <row r="47" spans="1:21" ht="30.75" customHeight="1">
      <c r="A47" s="48"/>
      <c r="B47" s="1199"/>
      <c r="C47" s="1200"/>
      <c r="D47" s="62"/>
      <c r="E47" s="1191" t="s">
        <v>14</v>
      </c>
      <c r="F47" s="1191"/>
      <c r="G47" s="1191"/>
      <c r="H47" s="1191"/>
      <c r="I47" s="1191"/>
      <c r="J47" s="1192"/>
      <c r="K47" s="63" t="s">
        <v>479</v>
      </c>
      <c r="L47" s="64" t="s">
        <v>479</v>
      </c>
      <c r="M47" s="64" t="s">
        <v>479</v>
      </c>
      <c r="N47" s="64" t="s">
        <v>479</v>
      </c>
      <c r="O47" s="65" t="s">
        <v>479</v>
      </c>
      <c r="P47" s="48"/>
      <c r="Q47" s="48"/>
      <c r="R47" s="48"/>
      <c r="S47" s="48"/>
      <c r="T47" s="48"/>
      <c r="U47" s="48"/>
    </row>
    <row r="48" spans="1:21" ht="30.75" customHeight="1">
      <c r="A48" s="48"/>
      <c r="B48" s="1199"/>
      <c r="C48" s="1200"/>
      <c r="D48" s="62"/>
      <c r="E48" s="1191" t="s">
        <v>15</v>
      </c>
      <c r="F48" s="1191"/>
      <c r="G48" s="1191"/>
      <c r="H48" s="1191"/>
      <c r="I48" s="1191"/>
      <c r="J48" s="1192"/>
      <c r="K48" s="63">
        <v>75</v>
      </c>
      <c r="L48" s="64">
        <v>89</v>
      </c>
      <c r="M48" s="64">
        <v>87</v>
      </c>
      <c r="N48" s="64">
        <v>92</v>
      </c>
      <c r="O48" s="65">
        <v>103</v>
      </c>
      <c r="P48" s="48"/>
      <c r="Q48" s="48"/>
      <c r="R48" s="48"/>
      <c r="S48" s="48"/>
      <c r="T48" s="48"/>
      <c r="U48" s="48"/>
    </row>
    <row r="49" spans="1:21" ht="30.75" customHeight="1">
      <c r="A49" s="48"/>
      <c r="B49" s="1199"/>
      <c r="C49" s="1200"/>
      <c r="D49" s="62"/>
      <c r="E49" s="1191" t="s">
        <v>16</v>
      </c>
      <c r="F49" s="1191"/>
      <c r="G49" s="1191"/>
      <c r="H49" s="1191"/>
      <c r="I49" s="1191"/>
      <c r="J49" s="1192"/>
      <c r="K49" s="63">
        <v>7</v>
      </c>
      <c r="L49" s="64">
        <v>7</v>
      </c>
      <c r="M49" s="64">
        <v>11</v>
      </c>
      <c r="N49" s="64">
        <v>21</v>
      </c>
      <c r="O49" s="65">
        <v>30</v>
      </c>
      <c r="P49" s="48"/>
      <c r="Q49" s="48"/>
      <c r="R49" s="48"/>
      <c r="S49" s="48"/>
      <c r="T49" s="48"/>
      <c r="U49" s="48"/>
    </row>
    <row r="50" spans="1:21" ht="30.75" customHeight="1">
      <c r="A50" s="48"/>
      <c r="B50" s="1199"/>
      <c r="C50" s="1200"/>
      <c r="D50" s="62"/>
      <c r="E50" s="1191" t="s">
        <v>17</v>
      </c>
      <c r="F50" s="1191"/>
      <c r="G50" s="1191"/>
      <c r="H50" s="1191"/>
      <c r="I50" s="1191"/>
      <c r="J50" s="1192"/>
      <c r="K50" s="63">
        <v>12</v>
      </c>
      <c r="L50" s="64">
        <v>12</v>
      </c>
      <c r="M50" s="64">
        <v>13</v>
      </c>
      <c r="N50" s="64">
        <v>14</v>
      </c>
      <c r="O50" s="65">
        <v>2</v>
      </c>
      <c r="P50" s="48"/>
      <c r="Q50" s="48"/>
      <c r="R50" s="48"/>
      <c r="S50" s="48"/>
      <c r="T50" s="48"/>
      <c r="U50" s="48"/>
    </row>
    <row r="51" spans="1:21" ht="30.75" customHeight="1">
      <c r="A51" s="48"/>
      <c r="B51" s="1201"/>
      <c r="C51" s="1202"/>
      <c r="D51" s="66"/>
      <c r="E51" s="1191" t="s">
        <v>18</v>
      </c>
      <c r="F51" s="1191"/>
      <c r="G51" s="1191"/>
      <c r="H51" s="1191"/>
      <c r="I51" s="1191"/>
      <c r="J51" s="1192"/>
      <c r="K51" s="63" t="s">
        <v>479</v>
      </c>
      <c r="L51" s="64" t="s">
        <v>479</v>
      </c>
      <c r="M51" s="64" t="s">
        <v>479</v>
      </c>
      <c r="N51" s="64" t="s">
        <v>479</v>
      </c>
      <c r="O51" s="65" t="s">
        <v>479</v>
      </c>
      <c r="P51" s="48"/>
      <c r="Q51" s="48"/>
      <c r="R51" s="48"/>
      <c r="S51" s="48"/>
      <c r="T51" s="48"/>
      <c r="U51" s="48"/>
    </row>
    <row r="52" spans="1:21" ht="30.75" customHeight="1">
      <c r="A52" s="48"/>
      <c r="B52" s="1189" t="s">
        <v>19</v>
      </c>
      <c r="C52" s="1190"/>
      <c r="D52" s="66"/>
      <c r="E52" s="1191" t="s">
        <v>20</v>
      </c>
      <c r="F52" s="1191"/>
      <c r="G52" s="1191"/>
      <c r="H52" s="1191"/>
      <c r="I52" s="1191"/>
      <c r="J52" s="1192"/>
      <c r="K52" s="63">
        <v>465</v>
      </c>
      <c r="L52" s="64">
        <v>473</v>
      </c>
      <c r="M52" s="64">
        <v>493</v>
      </c>
      <c r="N52" s="64">
        <v>514</v>
      </c>
      <c r="O52" s="65">
        <v>511</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431</v>
      </c>
      <c r="L53" s="69">
        <v>421</v>
      </c>
      <c r="M53" s="69">
        <v>330</v>
      </c>
      <c r="N53" s="69">
        <v>313</v>
      </c>
      <c r="O53" s="70">
        <v>304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5" t="s">
        <v>24</v>
      </c>
      <c r="C41" s="1206"/>
      <c r="D41" s="81"/>
      <c r="E41" s="1211" t="s">
        <v>25</v>
      </c>
      <c r="F41" s="1211"/>
      <c r="G41" s="1211"/>
      <c r="H41" s="1212"/>
      <c r="I41" s="82">
        <v>6495</v>
      </c>
      <c r="J41" s="83">
        <v>6315</v>
      </c>
      <c r="K41" s="83">
        <v>6688</v>
      </c>
      <c r="L41" s="83">
        <v>6970</v>
      </c>
      <c r="M41" s="84">
        <v>7221</v>
      </c>
    </row>
    <row r="42" spans="2:13" ht="27.75" customHeight="1">
      <c r="B42" s="1207"/>
      <c r="C42" s="1208"/>
      <c r="D42" s="85"/>
      <c r="E42" s="1213" t="s">
        <v>26</v>
      </c>
      <c r="F42" s="1213"/>
      <c r="G42" s="1213"/>
      <c r="H42" s="1214"/>
      <c r="I42" s="86">
        <v>35</v>
      </c>
      <c r="J42" s="87">
        <v>23</v>
      </c>
      <c r="K42" s="87">
        <v>14</v>
      </c>
      <c r="L42" s="87">
        <v>61</v>
      </c>
      <c r="M42" s="88">
        <v>90</v>
      </c>
    </row>
    <row r="43" spans="2:13" ht="27.75" customHeight="1">
      <c r="B43" s="1207"/>
      <c r="C43" s="1208"/>
      <c r="D43" s="85"/>
      <c r="E43" s="1213" t="s">
        <v>27</v>
      </c>
      <c r="F43" s="1213"/>
      <c r="G43" s="1213"/>
      <c r="H43" s="1214"/>
      <c r="I43" s="86">
        <v>1199</v>
      </c>
      <c r="J43" s="87">
        <v>1174</v>
      </c>
      <c r="K43" s="87">
        <v>1103</v>
      </c>
      <c r="L43" s="87">
        <v>1065</v>
      </c>
      <c r="M43" s="88">
        <v>952</v>
      </c>
    </row>
    <row r="44" spans="2:13" ht="27.75" customHeight="1">
      <c r="B44" s="1207"/>
      <c r="C44" s="1208"/>
      <c r="D44" s="85"/>
      <c r="E44" s="1213" t="s">
        <v>28</v>
      </c>
      <c r="F44" s="1213"/>
      <c r="G44" s="1213"/>
      <c r="H44" s="1214"/>
      <c r="I44" s="86">
        <v>87</v>
      </c>
      <c r="J44" s="87">
        <v>137</v>
      </c>
      <c r="K44" s="87">
        <v>293</v>
      </c>
      <c r="L44" s="87">
        <v>337</v>
      </c>
      <c r="M44" s="88">
        <v>374</v>
      </c>
    </row>
    <row r="45" spans="2:13" ht="27.75" customHeight="1">
      <c r="B45" s="1207"/>
      <c r="C45" s="1208"/>
      <c r="D45" s="85"/>
      <c r="E45" s="1213" t="s">
        <v>29</v>
      </c>
      <c r="F45" s="1213"/>
      <c r="G45" s="1213"/>
      <c r="H45" s="1214"/>
      <c r="I45" s="86">
        <v>1632</v>
      </c>
      <c r="J45" s="87">
        <v>1605</v>
      </c>
      <c r="K45" s="87">
        <v>1508</v>
      </c>
      <c r="L45" s="87">
        <v>1468</v>
      </c>
      <c r="M45" s="88">
        <v>1418</v>
      </c>
    </row>
    <row r="46" spans="2:13" ht="27.75" customHeight="1">
      <c r="B46" s="1207"/>
      <c r="C46" s="1208"/>
      <c r="D46" s="89"/>
      <c r="E46" s="1213" t="s">
        <v>30</v>
      </c>
      <c r="F46" s="1213"/>
      <c r="G46" s="1213"/>
      <c r="H46" s="1214"/>
      <c r="I46" s="86" t="s">
        <v>479</v>
      </c>
      <c r="J46" s="87" t="s">
        <v>479</v>
      </c>
      <c r="K46" s="87" t="s">
        <v>479</v>
      </c>
      <c r="L46" s="87" t="s">
        <v>479</v>
      </c>
      <c r="M46" s="88" t="s">
        <v>479</v>
      </c>
    </row>
    <row r="47" spans="2:13" ht="27.75" customHeight="1">
      <c r="B47" s="1207"/>
      <c r="C47" s="1208"/>
      <c r="D47" s="90"/>
      <c r="E47" s="1215" t="s">
        <v>31</v>
      </c>
      <c r="F47" s="1216"/>
      <c r="G47" s="1216"/>
      <c r="H47" s="1217"/>
      <c r="I47" s="86" t="s">
        <v>479</v>
      </c>
      <c r="J47" s="87" t="s">
        <v>479</v>
      </c>
      <c r="K47" s="87" t="s">
        <v>479</v>
      </c>
      <c r="L47" s="87" t="s">
        <v>479</v>
      </c>
      <c r="M47" s="88" t="s">
        <v>479</v>
      </c>
    </row>
    <row r="48" spans="2:13" ht="27.75" customHeight="1">
      <c r="B48" s="1207"/>
      <c r="C48" s="1208"/>
      <c r="D48" s="85"/>
      <c r="E48" s="1213" t="s">
        <v>32</v>
      </c>
      <c r="F48" s="1213"/>
      <c r="G48" s="1213"/>
      <c r="H48" s="1214"/>
      <c r="I48" s="86" t="s">
        <v>479</v>
      </c>
      <c r="J48" s="87" t="s">
        <v>479</v>
      </c>
      <c r="K48" s="87" t="s">
        <v>479</v>
      </c>
      <c r="L48" s="87" t="s">
        <v>479</v>
      </c>
      <c r="M48" s="88" t="s">
        <v>479</v>
      </c>
    </row>
    <row r="49" spans="2:13" ht="27.75" customHeight="1">
      <c r="B49" s="1209"/>
      <c r="C49" s="1210"/>
      <c r="D49" s="85"/>
      <c r="E49" s="1213" t="s">
        <v>33</v>
      </c>
      <c r="F49" s="1213"/>
      <c r="G49" s="1213"/>
      <c r="H49" s="1214"/>
      <c r="I49" s="86" t="s">
        <v>479</v>
      </c>
      <c r="J49" s="87" t="s">
        <v>479</v>
      </c>
      <c r="K49" s="87" t="s">
        <v>479</v>
      </c>
      <c r="L49" s="87" t="s">
        <v>479</v>
      </c>
      <c r="M49" s="88" t="s">
        <v>479</v>
      </c>
    </row>
    <row r="50" spans="2:13" ht="27.75" customHeight="1">
      <c r="B50" s="1218" t="s">
        <v>34</v>
      </c>
      <c r="C50" s="1219"/>
      <c r="D50" s="91"/>
      <c r="E50" s="1213" t="s">
        <v>35</v>
      </c>
      <c r="F50" s="1213"/>
      <c r="G50" s="1213"/>
      <c r="H50" s="1214"/>
      <c r="I50" s="86">
        <v>2424</v>
      </c>
      <c r="J50" s="87">
        <v>2457</v>
      </c>
      <c r="K50" s="87">
        <v>2343</v>
      </c>
      <c r="L50" s="87">
        <v>2578</v>
      </c>
      <c r="M50" s="88">
        <v>2512</v>
      </c>
    </row>
    <row r="51" spans="2:13" ht="27.75" customHeight="1">
      <c r="B51" s="1207"/>
      <c r="C51" s="1208"/>
      <c r="D51" s="85"/>
      <c r="E51" s="1213" t="s">
        <v>36</v>
      </c>
      <c r="F51" s="1213"/>
      <c r="G51" s="1213"/>
      <c r="H51" s="1214"/>
      <c r="I51" s="86">
        <v>72</v>
      </c>
      <c r="J51" s="87">
        <v>55</v>
      </c>
      <c r="K51" s="87">
        <v>42</v>
      </c>
      <c r="L51" s="87">
        <v>29</v>
      </c>
      <c r="M51" s="88">
        <v>23</v>
      </c>
    </row>
    <row r="52" spans="2:13" ht="27.75" customHeight="1">
      <c r="B52" s="1209"/>
      <c r="C52" s="1210"/>
      <c r="D52" s="85"/>
      <c r="E52" s="1213" t="s">
        <v>37</v>
      </c>
      <c r="F52" s="1213"/>
      <c r="G52" s="1213"/>
      <c r="H52" s="1214"/>
      <c r="I52" s="86">
        <v>5344</v>
      </c>
      <c r="J52" s="87">
        <v>5449</v>
      </c>
      <c r="K52" s="87">
        <v>5905</v>
      </c>
      <c r="L52" s="87">
        <v>6211</v>
      </c>
      <c r="M52" s="88">
        <v>6440</v>
      </c>
    </row>
    <row r="53" spans="2:13" ht="27.75" customHeight="1" thickBot="1">
      <c r="B53" s="1220" t="s">
        <v>38</v>
      </c>
      <c r="C53" s="1221"/>
      <c r="D53" s="92"/>
      <c r="E53" s="1222" t="s">
        <v>39</v>
      </c>
      <c r="F53" s="1222"/>
      <c r="G53" s="1222"/>
      <c r="H53" s="1223"/>
      <c r="I53" s="93">
        <v>1607</v>
      </c>
      <c r="J53" s="94">
        <v>1293</v>
      </c>
      <c r="K53" s="94">
        <v>1315</v>
      </c>
      <c r="L53" s="94">
        <v>1084</v>
      </c>
      <c r="M53" s="95">
        <v>1080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546</v>
      </c>
      <c r="C41" s="248"/>
      <c r="D41" s="248"/>
      <c r="E41" s="248"/>
      <c r="F41" s="248"/>
      <c r="G41" s="248"/>
      <c r="H41" s="248"/>
      <c r="I41" s="248"/>
      <c r="J41" s="248"/>
      <c r="K41" s="248"/>
      <c r="L41" s="248"/>
      <c r="M41" s="248"/>
      <c r="N41" s="248"/>
      <c r="O41" s="248"/>
      <c r="P41" s="249"/>
    </row>
    <row r="42" spans="2:17">
      <c r="B42" s="250"/>
      <c r="C42" s="246"/>
      <c r="D42" s="246"/>
      <c r="E42" s="246"/>
      <c r="F42" s="246"/>
      <c r="G42" s="353" t="s">
        <v>547</v>
      </c>
      <c r="I42" s="354"/>
      <c r="J42" s="354"/>
      <c r="K42" s="354"/>
      <c r="L42" s="246"/>
      <c r="M42" s="246"/>
      <c r="N42" s="246"/>
      <c r="O42" s="246"/>
    </row>
    <row r="43" spans="2:17">
      <c r="B43" s="250"/>
      <c r="C43" s="246"/>
      <c r="D43" s="246"/>
      <c r="E43" s="246"/>
      <c r="F43" s="246"/>
      <c r="G43" s="1238" t="s">
        <v>555</v>
      </c>
      <c r="H43" s="1239"/>
      <c r="I43" s="1239"/>
      <c r="J43" s="1239"/>
      <c r="K43" s="1239"/>
      <c r="L43" s="1239"/>
      <c r="M43" s="1239"/>
      <c r="N43" s="1239"/>
      <c r="O43" s="1240"/>
    </row>
    <row r="44" spans="2:17">
      <c r="B44" s="250"/>
      <c r="C44" s="246"/>
      <c r="D44" s="246"/>
      <c r="E44" s="246"/>
      <c r="F44" s="246"/>
      <c r="G44" s="1241"/>
      <c r="H44" s="1242"/>
      <c r="I44" s="1242"/>
      <c r="J44" s="1242"/>
      <c r="K44" s="1242"/>
      <c r="L44" s="1242"/>
      <c r="M44" s="1242"/>
      <c r="N44" s="1242"/>
      <c r="O44" s="1243"/>
    </row>
    <row r="45" spans="2:17">
      <c r="B45" s="250"/>
      <c r="C45" s="246"/>
      <c r="D45" s="246"/>
      <c r="E45" s="246"/>
      <c r="F45" s="246"/>
      <c r="G45" s="1241"/>
      <c r="H45" s="1242"/>
      <c r="I45" s="1242"/>
      <c r="J45" s="1242"/>
      <c r="K45" s="1242"/>
      <c r="L45" s="1242"/>
      <c r="M45" s="1242"/>
      <c r="N45" s="1242"/>
      <c r="O45" s="1243"/>
    </row>
    <row r="46" spans="2:17">
      <c r="B46" s="250"/>
      <c r="C46" s="246"/>
      <c r="D46" s="246"/>
      <c r="E46" s="246"/>
      <c r="F46" s="246"/>
      <c r="G46" s="1241"/>
      <c r="H46" s="1242"/>
      <c r="I46" s="1242"/>
      <c r="J46" s="1242"/>
      <c r="K46" s="1242"/>
      <c r="L46" s="1242"/>
      <c r="M46" s="1242"/>
      <c r="N46" s="1242"/>
      <c r="O46" s="1243"/>
    </row>
    <row r="47" spans="2:17">
      <c r="B47" s="250"/>
      <c r="C47" s="246"/>
      <c r="D47" s="246"/>
      <c r="E47" s="246"/>
      <c r="F47" s="246"/>
      <c r="G47" s="1244"/>
      <c r="H47" s="1245"/>
      <c r="I47" s="1245"/>
      <c r="J47" s="1245"/>
      <c r="K47" s="1245"/>
      <c r="L47" s="1245"/>
      <c r="M47" s="1245"/>
      <c r="N47" s="1245"/>
      <c r="O47" s="1246"/>
    </row>
    <row r="48" spans="2:17">
      <c r="B48" s="250"/>
      <c r="C48" s="246"/>
      <c r="D48" s="246"/>
      <c r="E48" s="246"/>
      <c r="F48" s="246"/>
      <c r="G48" s="246"/>
      <c r="H48" s="355"/>
      <c r="I48" s="355"/>
      <c r="J48" s="355"/>
    </row>
    <row r="49" spans="1:17">
      <c r="B49" s="250"/>
      <c r="C49" s="246"/>
      <c r="D49" s="246"/>
      <c r="E49" s="246"/>
      <c r="F49" s="246"/>
      <c r="G49" s="245" t="s">
        <v>548</v>
      </c>
    </row>
    <row r="50" spans="1:17">
      <c r="B50" s="250"/>
      <c r="C50" s="246"/>
      <c r="D50" s="246"/>
      <c r="E50" s="246"/>
      <c r="F50" s="246"/>
      <c r="G50" s="1247"/>
      <c r="H50" s="1248"/>
      <c r="I50" s="1248"/>
      <c r="J50" s="1249"/>
      <c r="K50" s="356" t="s">
        <v>518</v>
      </c>
      <c r="L50" s="356" t="s">
        <v>519</v>
      </c>
      <c r="M50" s="356" t="s">
        <v>520</v>
      </c>
      <c r="N50" s="356" t="s">
        <v>521</v>
      </c>
      <c r="O50" s="356" t="s">
        <v>522</v>
      </c>
    </row>
    <row r="51" spans="1:17">
      <c r="B51" s="250"/>
      <c r="C51" s="246"/>
      <c r="D51" s="246"/>
      <c r="E51" s="246"/>
      <c r="F51" s="246"/>
      <c r="G51" s="1250" t="s">
        <v>549</v>
      </c>
      <c r="H51" s="1251"/>
      <c r="I51" s="1256" t="s">
        <v>550</v>
      </c>
      <c r="J51" s="1256"/>
      <c r="K51" s="1258"/>
      <c r="L51" s="1258"/>
      <c r="M51" s="1258"/>
      <c r="N51" s="1224">
        <v>27.4</v>
      </c>
      <c r="O51" s="1258"/>
    </row>
    <row r="52" spans="1:17">
      <c r="B52" s="250"/>
      <c r="C52" s="246"/>
      <c r="D52" s="246"/>
      <c r="E52" s="246"/>
      <c r="F52" s="246"/>
      <c r="G52" s="1252"/>
      <c r="H52" s="1253"/>
      <c r="I52" s="1257"/>
      <c r="J52" s="1257"/>
      <c r="K52" s="1224"/>
      <c r="L52" s="1224"/>
      <c r="M52" s="1224"/>
      <c r="N52" s="1224"/>
      <c r="O52" s="1224"/>
    </row>
    <row r="53" spans="1:17">
      <c r="A53" s="357"/>
      <c r="B53" s="250"/>
      <c r="C53" s="246"/>
      <c r="D53" s="246"/>
      <c r="E53" s="246"/>
      <c r="F53" s="246"/>
      <c r="G53" s="1252"/>
      <c r="H53" s="1253"/>
      <c r="I53" s="1236" t="s">
        <v>556</v>
      </c>
      <c r="J53" s="1236"/>
      <c r="K53" s="1259"/>
      <c r="L53" s="1259"/>
      <c r="M53" s="1259"/>
      <c r="N53" s="1228">
        <v>72.8</v>
      </c>
      <c r="O53" s="1259"/>
    </row>
    <row r="54" spans="1:17">
      <c r="A54" s="357"/>
      <c r="B54" s="250"/>
      <c r="C54" s="246"/>
      <c r="D54" s="246"/>
      <c r="E54" s="246"/>
      <c r="F54" s="246"/>
      <c r="G54" s="1254"/>
      <c r="H54" s="1255"/>
      <c r="I54" s="1236"/>
      <c r="J54" s="1236"/>
      <c r="K54" s="1229"/>
      <c r="L54" s="1229"/>
      <c r="M54" s="1229"/>
      <c r="N54" s="1229"/>
      <c r="O54" s="1229"/>
    </row>
    <row r="55" spans="1:17">
      <c r="A55" s="357"/>
      <c r="B55" s="250"/>
      <c r="C55" s="246"/>
      <c r="D55" s="246"/>
      <c r="E55" s="246"/>
      <c r="F55" s="246"/>
      <c r="G55" s="1230" t="s">
        <v>551</v>
      </c>
      <c r="H55" s="1231"/>
      <c r="I55" s="1236" t="s">
        <v>550</v>
      </c>
      <c r="J55" s="1236"/>
      <c r="K55" s="1258"/>
      <c r="L55" s="1258"/>
      <c r="M55" s="1258"/>
      <c r="N55" s="1224">
        <v>20.2</v>
      </c>
      <c r="O55" s="1258"/>
    </row>
    <row r="56" spans="1:17">
      <c r="A56" s="357"/>
      <c r="B56" s="250"/>
      <c r="C56" s="246"/>
      <c r="D56" s="246"/>
      <c r="E56" s="246"/>
      <c r="F56" s="246"/>
      <c r="G56" s="1232"/>
      <c r="H56" s="1233"/>
      <c r="I56" s="1236"/>
      <c r="J56" s="1236"/>
      <c r="K56" s="1224"/>
      <c r="L56" s="1224"/>
      <c r="M56" s="1224"/>
      <c r="N56" s="1224"/>
      <c r="O56" s="1224"/>
    </row>
    <row r="57" spans="1:17" s="357" customFormat="1">
      <c r="B57" s="358"/>
      <c r="C57" s="354"/>
      <c r="D57" s="354"/>
      <c r="E57" s="354"/>
      <c r="F57" s="354"/>
      <c r="G57" s="1232"/>
      <c r="H57" s="1233"/>
      <c r="I57" s="1226" t="s">
        <v>556</v>
      </c>
      <c r="J57" s="1226"/>
      <c r="K57" s="1259"/>
      <c r="L57" s="1259"/>
      <c r="M57" s="1259"/>
      <c r="N57" s="1228">
        <v>55.8</v>
      </c>
      <c r="O57" s="1259"/>
      <c r="P57" s="359"/>
      <c r="Q57" s="358"/>
    </row>
    <row r="58" spans="1:17" s="357" customFormat="1">
      <c r="A58" s="245"/>
      <c r="B58" s="358"/>
      <c r="C58" s="354"/>
      <c r="D58" s="354"/>
      <c r="E58" s="354"/>
      <c r="F58" s="354"/>
      <c r="G58" s="1234"/>
      <c r="H58" s="1235"/>
      <c r="I58" s="1226"/>
      <c r="J58" s="1226"/>
      <c r="K58" s="1229"/>
      <c r="L58" s="1229"/>
      <c r="M58" s="1229"/>
      <c r="N58" s="1229"/>
      <c r="O58" s="1229"/>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552</v>
      </c>
      <c r="C63" s="246"/>
      <c r="D63" s="246"/>
      <c r="E63" s="246"/>
      <c r="F63" s="246"/>
      <c r="G63" s="246"/>
      <c r="H63" s="246"/>
      <c r="I63" s="246"/>
      <c r="J63" s="246"/>
      <c r="K63" s="246"/>
      <c r="L63" s="246"/>
      <c r="M63" s="246"/>
      <c r="N63" s="246"/>
      <c r="O63" s="246"/>
    </row>
    <row r="64" spans="1:17">
      <c r="B64" s="250"/>
      <c r="C64" s="246"/>
      <c r="D64" s="246"/>
      <c r="E64" s="246"/>
      <c r="F64" s="246"/>
      <c r="G64" s="353" t="s">
        <v>547</v>
      </c>
      <c r="I64" s="354"/>
      <c r="J64" s="354"/>
      <c r="K64" s="354"/>
      <c r="L64" s="246"/>
      <c r="M64" s="246"/>
      <c r="N64" s="246"/>
      <c r="O64" s="246"/>
    </row>
    <row r="65" spans="2:30">
      <c r="B65" s="250"/>
      <c r="C65" s="246"/>
      <c r="D65" s="246"/>
      <c r="E65" s="246"/>
      <c r="F65" s="246"/>
      <c r="G65" s="1238" t="s">
        <v>557</v>
      </c>
      <c r="H65" s="1239"/>
      <c r="I65" s="1239"/>
      <c r="J65" s="1239"/>
      <c r="K65" s="1239"/>
      <c r="L65" s="1239"/>
      <c r="M65" s="1239"/>
      <c r="N65" s="1239"/>
      <c r="O65" s="1240"/>
    </row>
    <row r="66" spans="2:30">
      <c r="B66" s="250"/>
      <c r="C66" s="246"/>
      <c r="D66" s="246"/>
      <c r="E66" s="246"/>
      <c r="F66" s="246"/>
      <c r="G66" s="1241"/>
      <c r="H66" s="1242"/>
      <c r="I66" s="1242"/>
      <c r="J66" s="1242"/>
      <c r="K66" s="1242"/>
      <c r="L66" s="1242"/>
      <c r="M66" s="1242"/>
      <c r="N66" s="1242"/>
      <c r="O66" s="1243"/>
    </row>
    <row r="67" spans="2:30">
      <c r="B67" s="250"/>
      <c r="C67" s="246"/>
      <c r="D67" s="246"/>
      <c r="E67" s="246"/>
      <c r="F67" s="246"/>
      <c r="G67" s="1241"/>
      <c r="H67" s="1242"/>
      <c r="I67" s="1242"/>
      <c r="J67" s="1242"/>
      <c r="K67" s="1242"/>
      <c r="L67" s="1242"/>
      <c r="M67" s="1242"/>
      <c r="N67" s="1242"/>
      <c r="O67" s="1243"/>
    </row>
    <row r="68" spans="2:30">
      <c r="B68" s="250"/>
      <c r="C68" s="246"/>
      <c r="D68" s="246"/>
      <c r="E68" s="246"/>
      <c r="F68" s="246"/>
      <c r="G68" s="1241"/>
      <c r="H68" s="1242"/>
      <c r="I68" s="1242"/>
      <c r="J68" s="1242"/>
      <c r="K68" s="1242"/>
      <c r="L68" s="1242"/>
      <c r="M68" s="1242"/>
      <c r="N68" s="1242"/>
      <c r="O68" s="1243"/>
    </row>
    <row r="69" spans="2:30">
      <c r="B69" s="250"/>
      <c r="C69" s="246"/>
      <c r="D69" s="246"/>
      <c r="E69" s="246"/>
      <c r="F69" s="246"/>
      <c r="G69" s="1244"/>
      <c r="H69" s="1245"/>
      <c r="I69" s="1245"/>
      <c r="J69" s="1245"/>
      <c r="K69" s="1245"/>
      <c r="L69" s="1245"/>
      <c r="M69" s="1245"/>
      <c r="N69" s="1245"/>
      <c r="O69" s="1246"/>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553</v>
      </c>
      <c r="I71" s="370"/>
      <c r="J71" s="366"/>
      <c r="K71" s="366"/>
      <c r="L71" s="367"/>
      <c r="M71" s="366"/>
      <c r="N71" s="367"/>
      <c r="O71" s="368"/>
    </row>
    <row r="72" spans="2:30">
      <c r="B72" s="250"/>
      <c r="C72" s="246"/>
      <c r="D72" s="246"/>
      <c r="E72" s="246"/>
      <c r="F72" s="246"/>
      <c r="G72" s="1247"/>
      <c r="H72" s="1248"/>
      <c r="I72" s="1248"/>
      <c r="J72" s="1249"/>
      <c r="K72" s="356" t="s">
        <v>518</v>
      </c>
      <c r="L72" s="356" t="s">
        <v>519</v>
      </c>
      <c r="M72" s="356" t="s">
        <v>520</v>
      </c>
      <c r="N72" s="356" t="s">
        <v>521</v>
      </c>
      <c r="O72" s="356" t="s">
        <v>522</v>
      </c>
    </row>
    <row r="73" spans="2:30">
      <c r="B73" s="250"/>
      <c r="C73" s="246"/>
      <c r="D73" s="246"/>
      <c r="E73" s="246"/>
      <c r="F73" s="246"/>
      <c r="G73" s="1250" t="s">
        <v>549</v>
      </c>
      <c r="H73" s="1251"/>
      <c r="I73" s="1256" t="s">
        <v>550</v>
      </c>
      <c r="J73" s="1256"/>
      <c r="K73" s="1237">
        <v>41</v>
      </c>
      <c r="L73" s="1237">
        <v>32.9</v>
      </c>
      <c r="M73" s="1224">
        <v>34.299999999999997</v>
      </c>
      <c r="N73" s="1224">
        <v>27.4</v>
      </c>
      <c r="O73" s="1224">
        <v>27.6</v>
      </c>
      <c r="S73" s="245">
        <v>9.9</v>
      </c>
    </row>
    <row r="74" spans="2:30">
      <c r="B74" s="250"/>
      <c r="C74" s="246"/>
      <c r="D74" s="246"/>
      <c r="E74" s="246"/>
      <c r="F74" s="246"/>
      <c r="G74" s="1252"/>
      <c r="H74" s="1253"/>
      <c r="I74" s="1257"/>
      <c r="J74" s="1257"/>
      <c r="K74" s="1237"/>
      <c r="L74" s="1237"/>
      <c r="M74" s="1224"/>
      <c r="N74" s="1224"/>
      <c r="O74" s="1224"/>
    </row>
    <row r="75" spans="2:30">
      <c r="B75" s="250"/>
      <c r="C75" s="246"/>
      <c r="D75" s="246"/>
      <c r="E75" s="246"/>
      <c r="F75" s="246"/>
      <c r="G75" s="1252"/>
      <c r="H75" s="1253"/>
      <c r="I75" s="1236" t="s">
        <v>554</v>
      </c>
      <c r="J75" s="1236"/>
      <c r="K75" s="1228">
        <v>12.4</v>
      </c>
      <c r="L75" s="1228">
        <v>11.5</v>
      </c>
      <c r="M75" s="1228">
        <v>10.1</v>
      </c>
      <c r="N75" s="1228">
        <v>9</v>
      </c>
      <c r="O75" s="1228">
        <v>8.1</v>
      </c>
      <c r="U75" s="245">
        <v>81.2</v>
      </c>
      <c r="W75" s="245">
        <v>87.2</v>
      </c>
      <c r="Y75" s="245">
        <v>99.8</v>
      </c>
      <c r="AA75" s="245">
        <v>109.5</v>
      </c>
      <c r="AC75" s="245">
        <v>115.2</v>
      </c>
    </row>
    <row r="76" spans="2:30">
      <c r="B76" s="250"/>
      <c r="C76" s="246"/>
      <c r="D76" s="246"/>
      <c r="E76" s="246"/>
      <c r="F76" s="246"/>
      <c r="G76" s="1254"/>
      <c r="H76" s="1255"/>
      <c r="I76" s="1236"/>
      <c r="J76" s="1236"/>
      <c r="K76" s="1229"/>
      <c r="L76" s="1229"/>
      <c r="M76" s="1229"/>
      <c r="N76" s="1229"/>
      <c r="O76" s="1229"/>
    </row>
    <row r="77" spans="2:30">
      <c r="B77" s="250"/>
      <c r="C77" s="246"/>
      <c r="D77" s="246"/>
      <c r="E77" s="246"/>
      <c r="F77" s="246"/>
      <c r="G77" s="1230" t="s">
        <v>551</v>
      </c>
      <c r="H77" s="1231"/>
      <c r="I77" s="1236" t="s">
        <v>550</v>
      </c>
      <c r="J77" s="1236"/>
      <c r="K77" s="1237">
        <v>34.299999999999997</v>
      </c>
      <c r="L77" s="1237">
        <v>24.3</v>
      </c>
      <c r="M77" s="1224">
        <v>0</v>
      </c>
      <c r="N77" s="1224">
        <v>20.2</v>
      </c>
      <c r="O77" s="1224">
        <v>38.5</v>
      </c>
      <c r="R77" s="245">
        <v>12.3</v>
      </c>
      <c r="T77" s="245">
        <v>11.1</v>
      </c>
    </row>
    <row r="78" spans="2:30">
      <c r="B78" s="250"/>
      <c r="C78" s="246"/>
      <c r="D78" s="246"/>
      <c r="E78" s="246"/>
      <c r="F78" s="246"/>
      <c r="G78" s="1232"/>
      <c r="H78" s="1233"/>
      <c r="I78" s="1236"/>
      <c r="J78" s="1236"/>
      <c r="K78" s="1237"/>
      <c r="L78" s="1237"/>
      <c r="M78" s="1224"/>
      <c r="N78" s="1224"/>
      <c r="O78" s="1224"/>
    </row>
    <row r="79" spans="2:30">
      <c r="B79" s="250"/>
      <c r="C79" s="246"/>
      <c r="D79" s="246"/>
      <c r="E79" s="246"/>
      <c r="F79" s="246"/>
      <c r="G79" s="1232"/>
      <c r="H79" s="1233"/>
      <c r="I79" s="1225" t="s">
        <v>554</v>
      </c>
      <c r="J79" s="1226"/>
      <c r="K79" s="1227">
        <v>10.4</v>
      </c>
      <c r="L79" s="1227">
        <v>9.8000000000000007</v>
      </c>
      <c r="M79" s="1227">
        <v>8.5</v>
      </c>
      <c r="N79" s="1227">
        <v>9.3000000000000007</v>
      </c>
      <c r="O79" s="1227">
        <v>9.1999999999999993</v>
      </c>
      <c r="V79" s="245">
        <v>53.5</v>
      </c>
      <c r="X79" s="245">
        <v>48.2</v>
      </c>
      <c r="Z79" s="245">
        <v>34.200000000000003</v>
      </c>
      <c r="AB79" s="245">
        <v>30.3</v>
      </c>
      <c r="AD79" s="245">
        <v>28.9</v>
      </c>
    </row>
    <row r="80" spans="2:30">
      <c r="B80" s="250"/>
      <c r="C80" s="246"/>
      <c r="D80" s="246"/>
      <c r="E80" s="246"/>
      <c r="F80" s="246"/>
      <c r="G80" s="1234"/>
      <c r="H80" s="1235"/>
      <c r="I80" s="1226"/>
      <c r="J80" s="1226"/>
      <c r="K80" s="1227"/>
      <c r="L80" s="1227"/>
      <c r="M80" s="1227"/>
      <c r="N80" s="1227"/>
      <c r="O80" s="1227"/>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S23" sqref="S2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32231</v>
      </c>
      <c r="E3" s="118"/>
      <c r="F3" s="119">
        <v>70317</v>
      </c>
      <c r="G3" s="120"/>
      <c r="H3" s="121"/>
    </row>
    <row r="4" spans="1:8">
      <c r="A4" s="122"/>
      <c r="B4" s="123"/>
      <c r="C4" s="124"/>
      <c r="D4" s="125">
        <v>14990</v>
      </c>
      <c r="E4" s="126"/>
      <c r="F4" s="127">
        <v>35725</v>
      </c>
      <c r="G4" s="128"/>
      <c r="H4" s="129"/>
    </row>
    <row r="5" spans="1:8">
      <c r="A5" s="110" t="s">
        <v>512</v>
      </c>
      <c r="B5" s="115"/>
      <c r="C5" s="116"/>
      <c r="D5" s="117">
        <v>47209</v>
      </c>
      <c r="E5" s="118"/>
      <c r="F5" s="119">
        <v>105751</v>
      </c>
      <c r="G5" s="120"/>
      <c r="H5" s="121"/>
    </row>
    <row r="6" spans="1:8">
      <c r="A6" s="122"/>
      <c r="B6" s="123"/>
      <c r="C6" s="124"/>
      <c r="D6" s="125">
        <v>24130</v>
      </c>
      <c r="E6" s="126"/>
      <c r="F6" s="127">
        <v>49969</v>
      </c>
      <c r="G6" s="128"/>
      <c r="H6" s="129"/>
    </row>
    <row r="7" spans="1:8">
      <c r="A7" s="110" t="s">
        <v>513</v>
      </c>
      <c r="B7" s="115"/>
      <c r="C7" s="116"/>
      <c r="D7" s="117">
        <v>104166</v>
      </c>
      <c r="E7" s="118"/>
      <c r="F7" s="119">
        <v>158564</v>
      </c>
      <c r="G7" s="120"/>
      <c r="H7" s="121"/>
    </row>
    <row r="8" spans="1:8">
      <c r="A8" s="122"/>
      <c r="B8" s="123"/>
      <c r="C8" s="124"/>
      <c r="D8" s="125">
        <v>28030</v>
      </c>
      <c r="E8" s="126"/>
      <c r="F8" s="127">
        <v>48412</v>
      </c>
      <c r="G8" s="128"/>
      <c r="H8" s="129"/>
    </row>
    <row r="9" spans="1:8">
      <c r="A9" s="110" t="s">
        <v>514</v>
      </c>
      <c r="B9" s="115"/>
      <c r="C9" s="116"/>
      <c r="D9" s="117">
        <v>77603</v>
      </c>
      <c r="E9" s="118"/>
      <c r="F9" s="119">
        <v>106092</v>
      </c>
      <c r="G9" s="120"/>
      <c r="H9" s="121"/>
    </row>
    <row r="10" spans="1:8">
      <c r="A10" s="122"/>
      <c r="B10" s="123"/>
      <c r="C10" s="124"/>
      <c r="D10" s="125">
        <v>15455</v>
      </c>
      <c r="E10" s="126"/>
      <c r="F10" s="127">
        <v>44299</v>
      </c>
      <c r="G10" s="128"/>
      <c r="H10" s="129"/>
    </row>
    <row r="11" spans="1:8">
      <c r="A11" s="110" t="s">
        <v>515</v>
      </c>
      <c r="B11" s="115"/>
      <c r="C11" s="116"/>
      <c r="D11" s="117">
        <v>80675</v>
      </c>
      <c r="E11" s="118"/>
      <c r="F11" s="119">
        <v>78903</v>
      </c>
      <c r="G11" s="120"/>
      <c r="H11" s="121"/>
    </row>
    <row r="12" spans="1:8">
      <c r="A12" s="122"/>
      <c r="B12" s="123"/>
      <c r="C12" s="130"/>
      <c r="D12" s="125">
        <v>12551</v>
      </c>
      <c r="E12" s="126"/>
      <c r="F12" s="127">
        <v>49201</v>
      </c>
      <c r="G12" s="128"/>
      <c r="H12" s="129"/>
    </row>
    <row r="13" spans="1:8">
      <c r="A13" s="110"/>
      <c r="B13" s="115"/>
      <c r="C13" s="131"/>
      <c r="D13" s="132">
        <v>68377</v>
      </c>
      <c r="E13" s="133"/>
      <c r="F13" s="134">
        <v>103925</v>
      </c>
      <c r="G13" s="135"/>
      <c r="H13" s="121"/>
    </row>
    <row r="14" spans="1:8">
      <c r="A14" s="122"/>
      <c r="B14" s="123"/>
      <c r="C14" s="124"/>
      <c r="D14" s="125">
        <v>19031</v>
      </c>
      <c r="E14" s="126"/>
      <c r="F14" s="127">
        <v>45521</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11.44</v>
      </c>
      <c r="C19" s="136">
        <f>ROUND(VALUE(SUBSTITUTE(実質収支比率等に係る経年分析!G$48,"▲","-")),2)</f>
        <v>10.75</v>
      </c>
      <c r="D19" s="136">
        <f>ROUND(VALUE(SUBSTITUTE(実質収支比率等に係る経年分析!H$48,"▲","-")),2)</f>
        <v>11.52</v>
      </c>
      <c r="E19" s="136">
        <f>ROUND(VALUE(SUBSTITUTE(実質収支比率等に係る経年分析!I$48,"▲","-")),2)</f>
        <v>10.41</v>
      </c>
      <c r="F19" s="136">
        <f>ROUND(VALUE(SUBSTITUTE(実質収支比率等に係る経年分析!J$48,"▲","-")),2)</f>
        <v>11.86</v>
      </c>
    </row>
    <row r="20" spans="1:11">
      <c r="A20" s="136" t="s">
        <v>44</v>
      </c>
      <c r="B20" s="136">
        <f>ROUND(VALUE(SUBSTITUTE(実質収支比率等に係る経年分析!F$47,"▲","-")),2)</f>
        <v>30.95</v>
      </c>
      <c r="C20" s="136">
        <f>ROUND(VALUE(SUBSTITUTE(実質収支比率等に係る経年分析!G$47,"▲","-")),2)</f>
        <v>31.24</v>
      </c>
      <c r="D20" s="136">
        <f>ROUND(VALUE(SUBSTITUTE(実質収支比率等に係る経年分析!H$47,"▲","-")),2)</f>
        <v>29.7</v>
      </c>
      <c r="E20" s="136">
        <f>ROUND(VALUE(SUBSTITUTE(実質収支比率等に係る経年分析!I$47,"▲","-")),2)</f>
        <v>32.46</v>
      </c>
      <c r="F20" s="136">
        <f>ROUND(VALUE(SUBSTITUTE(実質収支比率等に係る経年分析!J$47,"▲","-")),2)</f>
        <v>30.48</v>
      </c>
    </row>
    <row r="21" spans="1:11">
      <c r="A21" s="136" t="s">
        <v>45</v>
      </c>
      <c r="B21" s="136">
        <f>IF(ISNUMBER(VALUE(SUBSTITUTE(実質収支比率等に係る経年分析!F$49,"▲","-"))),ROUND(VALUE(SUBSTITUTE(実質収支比率等に係る経年分析!F$49,"▲","-")),2),NA())</f>
        <v>2.25</v>
      </c>
      <c r="C21" s="136">
        <f>IF(ISNUMBER(VALUE(SUBSTITUTE(実質収支比率等に係る経年分析!G$49,"▲","-"))),ROUND(VALUE(SUBSTITUTE(実質収支比率等に係る経年分析!G$49,"▲","-")),2),NA())</f>
        <v>-0.18</v>
      </c>
      <c r="D21" s="136">
        <f>IF(ISNUMBER(VALUE(SUBSTITUTE(実質収支比率等に係る経年分析!H$49,"▲","-"))),ROUND(VALUE(SUBSTITUTE(実質収支比率等に係る経年分析!H$49,"▲","-")),2),NA())</f>
        <v>-1.41</v>
      </c>
      <c r="E21" s="136">
        <f>IF(ISNUMBER(VALUE(SUBSTITUTE(実質収支比率等に係る経年分析!I$49,"▲","-"))),ROUND(VALUE(SUBSTITUTE(実質収支比率等に係る経年分析!I$49,"▲","-")),2),NA())</f>
        <v>2.95</v>
      </c>
      <c r="F21" s="136">
        <f>IF(ISNUMBER(VALUE(SUBSTITUTE(実質収支比率等に係る経年分析!J$49,"▲","-"))),ROUND(VALUE(SUBSTITUTE(実質収支比率等に係る経年分析!J$49,"▲","-")),2),NA())</f>
        <v>-1.01</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6.22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6.34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5.38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5.05</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浄化槽設置管理等特別会計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0.27</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v>
      </c>
    </row>
    <row r="32" spans="1:11">
      <c r="A32" s="137" t="str">
        <f>IF(連結実質赤字比率に係る赤字・黒字の構成分析!C$38="",NA(),連結実質赤字比率に係る赤字・黒字の構成分析!C$38)</f>
        <v>国民宿舎事業会計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0.55000000000000004</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1.79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2.36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1.96</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5.95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2.0499999999999998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2.42</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1.57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11.51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10.41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11.85</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465</v>
      </c>
      <c r="E42" s="138"/>
      <c r="F42" s="138"/>
      <c r="G42" s="138">
        <f>'実質公債費比率（分子）の構造'!L$52</f>
        <v>473</v>
      </c>
      <c r="H42" s="138"/>
      <c r="I42" s="138"/>
      <c r="J42" s="138">
        <f>'実質公債費比率（分子）の構造'!M$52</f>
        <v>493</v>
      </c>
      <c r="K42" s="138"/>
      <c r="L42" s="138"/>
      <c r="M42" s="138">
        <f>'実質公債費比率（分子）の構造'!N$52</f>
        <v>514</v>
      </c>
      <c r="N42" s="138"/>
      <c r="O42" s="138"/>
      <c r="P42" s="138">
        <f>'実質公債費比率（分子）の構造'!O$52</f>
        <v>511</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12</v>
      </c>
      <c r="C44" s="138"/>
      <c r="D44" s="138"/>
      <c r="E44" s="138">
        <f>'実質公債費比率（分子）の構造'!L$50</f>
        <v>12</v>
      </c>
      <c r="F44" s="138"/>
      <c r="G44" s="138"/>
      <c r="H44" s="138">
        <f>'実質公債費比率（分子）の構造'!M$50</f>
        <v>13</v>
      </c>
      <c r="I44" s="138"/>
      <c r="J44" s="138"/>
      <c r="K44" s="138">
        <f>'実質公債費比率（分子）の構造'!N$50</f>
        <v>14</v>
      </c>
      <c r="L44" s="138"/>
      <c r="M44" s="138"/>
      <c r="N44" s="138">
        <f>'実質公債費比率（分子）の構造'!O$50</f>
        <v>2</v>
      </c>
      <c r="O44" s="138"/>
      <c r="P44" s="138"/>
    </row>
    <row r="45" spans="1:16">
      <c r="A45" s="138" t="s">
        <v>55</v>
      </c>
      <c r="B45" s="138">
        <f>'実質公債費比率（分子）の構造'!K$49</f>
        <v>7</v>
      </c>
      <c r="C45" s="138"/>
      <c r="D45" s="138"/>
      <c r="E45" s="138">
        <f>'実質公債費比率（分子）の構造'!L$49</f>
        <v>7</v>
      </c>
      <c r="F45" s="138"/>
      <c r="G45" s="138"/>
      <c r="H45" s="138">
        <f>'実質公債費比率（分子）の構造'!M$49</f>
        <v>11</v>
      </c>
      <c r="I45" s="138"/>
      <c r="J45" s="138"/>
      <c r="K45" s="138">
        <f>'実質公債費比率（分子）の構造'!N$49</f>
        <v>21</v>
      </c>
      <c r="L45" s="138"/>
      <c r="M45" s="138"/>
      <c r="N45" s="138">
        <f>'実質公債費比率（分子）の構造'!O$49</f>
        <v>30</v>
      </c>
      <c r="O45" s="138"/>
      <c r="P45" s="138"/>
    </row>
    <row r="46" spans="1:16">
      <c r="A46" s="138" t="s">
        <v>56</v>
      </c>
      <c r="B46" s="138">
        <f>'実質公債費比率（分子）の構造'!K$48</f>
        <v>75</v>
      </c>
      <c r="C46" s="138"/>
      <c r="D46" s="138"/>
      <c r="E46" s="138">
        <f>'実質公債費比率（分子）の構造'!L$48</f>
        <v>89</v>
      </c>
      <c r="F46" s="138"/>
      <c r="G46" s="138"/>
      <c r="H46" s="138">
        <f>'実質公債費比率（分子）の構造'!M$48</f>
        <v>87</v>
      </c>
      <c r="I46" s="138"/>
      <c r="J46" s="138"/>
      <c r="K46" s="138">
        <f>'実質公債費比率（分子）の構造'!N$48</f>
        <v>92</v>
      </c>
      <c r="L46" s="138"/>
      <c r="M46" s="138"/>
      <c r="N46" s="138">
        <f>'実質公債費比率（分子）の構造'!O$48</f>
        <v>103</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802</v>
      </c>
      <c r="C49" s="138"/>
      <c r="D49" s="138"/>
      <c r="E49" s="138">
        <f>'実質公債費比率（分子）の構造'!L$45</f>
        <v>786</v>
      </c>
      <c r="F49" s="138"/>
      <c r="G49" s="138"/>
      <c r="H49" s="138">
        <f>'実質公債費比率（分子）の構造'!M$45</f>
        <v>712</v>
      </c>
      <c r="I49" s="138"/>
      <c r="J49" s="138"/>
      <c r="K49" s="138">
        <f>'実質公債費比率（分子）の構造'!N$45</f>
        <v>700</v>
      </c>
      <c r="L49" s="138"/>
      <c r="M49" s="138"/>
      <c r="N49" s="138">
        <f>'実質公債費比率（分子）の構造'!O$45</f>
        <v>680</v>
      </c>
      <c r="O49" s="138"/>
      <c r="P49" s="138"/>
    </row>
    <row r="50" spans="1:16">
      <c r="A50" s="138" t="s">
        <v>60</v>
      </c>
      <c r="B50" s="138" t="e">
        <f>NA()</f>
        <v>#N/A</v>
      </c>
      <c r="C50" s="138">
        <f>IF(ISNUMBER('実質公債費比率（分子）の構造'!K$53),'実質公債費比率（分子）の構造'!K$53,NA())</f>
        <v>431</v>
      </c>
      <c r="D50" s="138" t="e">
        <f>NA()</f>
        <v>#N/A</v>
      </c>
      <c r="E50" s="138" t="e">
        <f>NA()</f>
        <v>#N/A</v>
      </c>
      <c r="F50" s="138">
        <f>IF(ISNUMBER('実質公債費比率（分子）の構造'!L$53),'実質公債費比率（分子）の構造'!L$53,NA())</f>
        <v>421</v>
      </c>
      <c r="G50" s="138" t="e">
        <f>NA()</f>
        <v>#N/A</v>
      </c>
      <c r="H50" s="138" t="e">
        <f>NA()</f>
        <v>#N/A</v>
      </c>
      <c r="I50" s="138">
        <f>IF(ISNUMBER('実質公債費比率（分子）の構造'!M$53),'実質公債費比率（分子）の構造'!M$53,NA())</f>
        <v>330</v>
      </c>
      <c r="J50" s="138" t="e">
        <f>NA()</f>
        <v>#N/A</v>
      </c>
      <c r="K50" s="138" t="e">
        <f>NA()</f>
        <v>#N/A</v>
      </c>
      <c r="L50" s="138">
        <f>IF(ISNUMBER('実質公債費比率（分子）の構造'!N$53),'実質公債費比率（分子）の構造'!N$53,NA())</f>
        <v>313</v>
      </c>
      <c r="M50" s="138" t="e">
        <f>NA()</f>
        <v>#N/A</v>
      </c>
      <c r="N50" s="138" t="e">
        <f>NA()</f>
        <v>#N/A</v>
      </c>
      <c r="O50" s="138">
        <f>IF(ISNUMBER('実質公債費比率（分子）の構造'!O$53),'実質公債費比率（分子）の構造'!O$53,NA())</f>
        <v>304</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5344</v>
      </c>
      <c r="E56" s="137"/>
      <c r="F56" s="137"/>
      <c r="G56" s="137">
        <f>'将来負担比率（分子）の構造'!J$52</f>
        <v>5449</v>
      </c>
      <c r="H56" s="137"/>
      <c r="I56" s="137"/>
      <c r="J56" s="137">
        <f>'将来負担比率（分子）の構造'!K$52</f>
        <v>5905</v>
      </c>
      <c r="K56" s="137"/>
      <c r="L56" s="137"/>
      <c r="M56" s="137">
        <f>'将来負担比率（分子）の構造'!L$52</f>
        <v>6211</v>
      </c>
      <c r="N56" s="137"/>
      <c r="O56" s="137"/>
      <c r="P56" s="137">
        <f>'将来負担比率（分子）の構造'!M$52</f>
        <v>6440</v>
      </c>
    </row>
    <row r="57" spans="1:16">
      <c r="A57" s="137" t="s">
        <v>36</v>
      </c>
      <c r="B57" s="137"/>
      <c r="C57" s="137"/>
      <c r="D57" s="137">
        <f>'将来負担比率（分子）の構造'!I$51</f>
        <v>72</v>
      </c>
      <c r="E57" s="137"/>
      <c r="F57" s="137"/>
      <c r="G57" s="137">
        <f>'将来負担比率（分子）の構造'!J$51</f>
        <v>55</v>
      </c>
      <c r="H57" s="137"/>
      <c r="I57" s="137"/>
      <c r="J57" s="137">
        <f>'将来負担比率（分子）の構造'!K$51</f>
        <v>42</v>
      </c>
      <c r="K57" s="137"/>
      <c r="L57" s="137"/>
      <c r="M57" s="137">
        <f>'将来負担比率（分子）の構造'!L$51</f>
        <v>29</v>
      </c>
      <c r="N57" s="137"/>
      <c r="O57" s="137"/>
      <c r="P57" s="137">
        <f>'将来負担比率（分子）の構造'!M$51</f>
        <v>23</v>
      </c>
    </row>
    <row r="58" spans="1:16">
      <c r="A58" s="137" t="s">
        <v>35</v>
      </c>
      <c r="B58" s="137"/>
      <c r="C58" s="137"/>
      <c r="D58" s="137">
        <f>'将来負担比率（分子）の構造'!I$50</f>
        <v>2424</v>
      </c>
      <c r="E58" s="137"/>
      <c r="F58" s="137"/>
      <c r="G58" s="137">
        <f>'将来負担比率（分子）の構造'!J$50</f>
        <v>2457</v>
      </c>
      <c r="H58" s="137"/>
      <c r="I58" s="137"/>
      <c r="J58" s="137">
        <f>'将来負担比率（分子）の構造'!K$50</f>
        <v>2343</v>
      </c>
      <c r="K58" s="137"/>
      <c r="L58" s="137"/>
      <c r="M58" s="137">
        <f>'将来負担比率（分子）の構造'!L$50</f>
        <v>2578</v>
      </c>
      <c r="N58" s="137"/>
      <c r="O58" s="137"/>
      <c r="P58" s="137">
        <f>'将来負担比率（分子）の構造'!M$50</f>
        <v>2512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1632</v>
      </c>
      <c r="C62" s="137"/>
      <c r="D62" s="137"/>
      <c r="E62" s="137">
        <f>'将来負担比率（分子）の構造'!J$45</f>
        <v>1605</v>
      </c>
      <c r="F62" s="137"/>
      <c r="G62" s="137"/>
      <c r="H62" s="137">
        <f>'将来負担比率（分子）の構造'!K$45</f>
        <v>1508</v>
      </c>
      <c r="I62" s="137"/>
      <c r="J62" s="137"/>
      <c r="K62" s="137">
        <f>'将来負担比率（分子）の構造'!L$45</f>
        <v>1468</v>
      </c>
      <c r="L62" s="137"/>
      <c r="M62" s="137"/>
      <c r="N62" s="137">
        <f>'将来負担比率（分子）の構造'!M$45</f>
        <v>1418</v>
      </c>
      <c r="O62" s="137"/>
      <c r="P62" s="137"/>
    </row>
    <row r="63" spans="1:16">
      <c r="A63" s="137" t="s">
        <v>28</v>
      </c>
      <c r="B63" s="137">
        <f>'将来負担比率（分子）の構造'!I$44</f>
        <v>87</v>
      </c>
      <c r="C63" s="137"/>
      <c r="D63" s="137"/>
      <c r="E63" s="137">
        <f>'将来負担比率（分子）の構造'!J$44</f>
        <v>137</v>
      </c>
      <c r="F63" s="137"/>
      <c r="G63" s="137"/>
      <c r="H63" s="137">
        <f>'将来負担比率（分子）の構造'!K$44</f>
        <v>293</v>
      </c>
      <c r="I63" s="137"/>
      <c r="J63" s="137"/>
      <c r="K63" s="137">
        <f>'将来負担比率（分子）の構造'!L$44</f>
        <v>337</v>
      </c>
      <c r="L63" s="137"/>
      <c r="M63" s="137"/>
      <c r="N63" s="137">
        <f>'将来負担比率（分子）の構造'!M$44</f>
        <v>374</v>
      </c>
      <c r="O63" s="137"/>
      <c r="P63" s="137"/>
    </row>
    <row r="64" spans="1:16">
      <c r="A64" s="137" t="s">
        <v>27</v>
      </c>
      <c r="B64" s="137">
        <f>'将来負担比率（分子）の構造'!I$43</f>
        <v>1199</v>
      </c>
      <c r="C64" s="137"/>
      <c r="D64" s="137"/>
      <c r="E64" s="137">
        <f>'将来負担比率（分子）の構造'!J$43</f>
        <v>1174</v>
      </c>
      <c r="F64" s="137"/>
      <c r="G64" s="137"/>
      <c r="H64" s="137">
        <f>'将来負担比率（分子）の構造'!K$43</f>
        <v>1103</v>
      </c>
      <c r="I64" s="137"/>
      <c r="J64" s="137"/>
      <c r="K64" s="137">
        <f>'将来負担比率（分子）の構造'!L$43</f>
        <v>1065</v>
      </c>
      <c r="L64" s="137"/>
      <c r="M64" s="137"/>
      <c r="N64" s="137">
        <f>'将来負担比率（分子）の構造'!M$43</f>
        <v>952</v>
      </c>
      <c r="O64" s="137"/>
      <c r="P64" s="137"/>
    </row>
    <row r="65" spans="1:16">
      <c r="A65" s="137" t="s">
        <v>26</v>
      </c>
      <c r="B65" s="137">
        <f>'将来負担比率（分子）の構造'!I$42</f>
        <v>35</v>
      </c>
      <c r="C65" s="137"/>
      <c r="D65" s="137"/>
      <c r="E65" s="137">
        <f>'将来負担比率（分子）の構造'!J$42</f>
        <v>23</v>
      </c>
      <c r="F65" s="137"/>
      <c r="G65" s="137"/>
      <c r="H65" s="137">
        <f>'将来負担比率（分子）の構造'!K$42</f>
        <v>14</v>
      </c>
      <c r="I65" s="137"/>
      <c r="J65" s="137"/>
      <c r="K65" s="137">
        <f>'将来負担比率（分子）の構造'!L$42</f>
        <v>61</v>
      </c>
      <c r="L65" s="137"/>
      <c r="M65" s="137"/>
      <c r="N65" s="137">
        <f>'将来負担比率（分子）の構造'!M$42</f>
        <v>90</v>
      </c>
      <c r="O65" s="137"/>
      <c r="P65" s="137"/>
    </row>
    <row r="66" spans="1:16">
      <c r="A66" s="137" t="s">
        <v>25</v>
      </c>
      <c r="B66" s="137">
        <f>'将来負担比率（分子）の構造'!I$41</f>
        <v>6495</v>
      </c>
      <c r="C66" s="137"/>
      <c r="D66" s="137"/>
      <c r="E66" s="137">
        <f>'将来負担比率（分子）の構造'!J$41</f>
        <v>6315</v>
      </c>
      <c r="F66" s="137"/>
      <c r="G66" s="137"/>
      <c r="H66" s="137">
        <f>'将来負担比率（分子）の構造'!K$41</f>
        <v>6688</v>
      </c>
      <c r="I66" s="137"/>
      <c r="J66" s="137"/>
      <c r="K66" s="137">
        <f>'将来負担比率（分子）の構造'!L$41</f>
        <v>6970</v>
      </c>
      <c r="L66" s="137"/>
      <c r="M66" s="137"/>
      <c r="N66" s="137">
        <f>'将来負担比率（分子）の構造'!M$41</f>
        <v>7221</v>
      </c>
      <c r="O66" s="137"/>
      <c r="P66" s="137"/>
    </row>
    <row r="67" spans="1:16">
      <c r="A67" s="137" t="s">
        <v>64</v>
      </c>
      <c r="B67" s="137" t="e">
        <f>NA()</f>
        <v>#N/A</v>
      </c>
      <c r="C67" s="137">
        <f>IF(ISNUMBER('将来負担比率（分子）の構造'!I$53), IF('将来負担比率（分子）の構造'!I$53 &lt; 0, 0, '将来負担比率（分子）の構造'!I$53), NA())</f>
        <v>1607</v>
      </c>
      <c r="D67" s="137" t="e">
        <f>NA()</f>
        <v>#N/A</v>
      </c>
      <c r="E67" s="137" t="e">
        <f>NA()</f>
        <v>#N/A</v>
      </c>
      <c r="F67" s="137">
        <f>IF(ISNUMBER('将来負担比率（分子）の構造'!J$53), IF('将来負担比率（分子）の構造'!J$53 &lt; 0, 0, '将来負担比率（分子）の構造'!J$53), NA())</f>
        <v>1293</v>
      </c>
      <c r="G67" s="137" t="e">
        <f>NA()</f>
        <v>#N/A</v>
      </c>
      <c r="H67" s="137" t="e">
        <f>NA()</f>
        <v>#N/A</v>
      </c>
      <c r="I67" s="137">
        <f>IF(ISNUMBER('将来負担比率（分子）の構造'!K$53), IF('将来負担比率（分子）の構造'!K$53 &lt; 0, 0, '将来負担比率（分子）の構造'!K$53), NA())</f>
        <v>1315</v>
      </c>
      <c r="J67" s="137" t="e">
        <f>NA()</f>
        <v>#N/A</v>
      </c>
      <c r="K67" s="137" t="e">
        <f>NA()</f>
        <v>#N/A</v>
      </c>
      <c r="L67" s="137">
        <f>IF(ISNUMBER('将来負担比率（分子）の構造'!L$53), IF('将来負担比率（分子）の構造'!L$53 &lt; 0, 0, '将来負担比率（分子）の構造'!L$53), NA())</f>
        <v>1084</v>
      </c>
      <c r="M67" s="137" t="e">
        <f>NA()</f>
        <v>#N/A</v>
      </c>
      <c r="N67" s="137" t="e">
        <f>NA()</f>
        <v>#N/A</v>
      </c>
      <c r="O67" s="137">
        <f>IF(ISNUMBER('将来負担比率（分子）の構造'!M$53), IF('将来負担比率（分子）の構造'!M$53 &lt; 0, 0, '将来負担比率（分子）の構造'!M$53), NA())</f>
        <v>1080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1273460</v>
      </c>
      <c r="S5" s="615"/>
      <c r="T5" s="615"/>
      <c r="U5" s="615"/>
      <c r="V5" s="615"/>
      <c r="W5" s="615"/>
      <c r="X5" s="615"/>
      <c r="Y5" s="616"/>
      <c r="Z5" s="617">
        <v>17.399999999999999</v>
      </c>
      <c r="AA5" s="617"/>
      <c r="AB5" s="617"/>
      <c r="AC5" s="617"/>
      <c r="AD5" s="618">
        <v>1273460</v>
      </c>
      <c r="AE5" s="618"/>
      <c r="AF5" s="618"/>
      <c r="AG5" s="618"/>
      <c r="AH5" s="618"/>
      <c r="AI5" s="618"/>
      <c r="AJ5" s="618"/>
      <c r="AK5" s="618"/>
      <c r="AL5" s="619">
        <v>30.3</v>
      </c>
      <c r="AM5" s="620"/>
      <c r="AN5" s="620"/>
      <c r="AO5" s="621"/>
      <c r="AP5" s="611" t="s">
        <v>210</v>
      </c>
      <c r="AQ5" s="612"/>
      <c r="AR5" s="612"/>
      <c r="AS5" s="612"/>
      <c r="AT5" s="612"/>
      <c r="AU5" s="612"/>
      <c r="AV5" s="612"/>
      <c r="AW5" s="612"/>
      <c r="AX5" s="612"/>
      <c r="AY5" s="612"/>
      <c r="AZ5" s="612"/>
      <c r="BA5" s="612"/>
      <c r="BB5" s="612"/>
      <c r="BC5" s="612"/>
      <c r="BD5" s="612"/>
      <c r="BE5" s="612"/>
      <c r="BF5" s="613"/>
      <c r="BG5" s="625">
        <v>1267277</v>
      </c>
      <c r="BH5" s="626"/>
      <c r="BI5" s="626"/>
      <c r="BJ5" s="626"/>
      <c r="BK5" s="626"/>
      <c r="BL5" s="626"/>
      <c r="BM5" s="626"/>
      <c r="BN5" s="627"/>
      <c r="BO5" s="628">
        <v>99.5</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53581</v>
      </c>
      <c r="S6" s="626"/>
      <c r="T6" s="626"/>
      <c r="U6" s="626"/>
      <c r="V6" s="626"/>
      <c r="W6" s="626"/>
      <c r="X6" s="626"/>
      <c r="Y6" s="627"/>
      <c r="Z6" s="628">
        <v>0.7</v>
      </c>
      <c r="AA6" s="628"/>
      <c r="AB6" s="628"/>
      <c r="AC6" s="628"/>
      <c r="AD6" s="629">
        <v>53581</v>
      </c>
      <c r="AE6" s="629"/>
      <c r="AF6" s="629"/>
      <c r="AG6" s="629"/>
      <c r="AH6" s="629"/>
      <c r="AI6" s="629"/>
      <c r="AJ6" s="629"/>
      <c r="AK6" s="629"/>
      <c r="AL6" s="630">
        <v>1.3</v>
      </c>
      <c r="AM6" s="631"/>
      <c r="AN6" s="631"/>
      <c r="AO6" s="632"/>
      <c r="AP6" s="622" t="s">
        <v>216</v>
      </c>
      <c r="AQ6" s="623"/>
      <c r="AR6" s="623"/>
      <c r="AS6" s="623"/>
      <c r="AT6" s="623"/>
      <c r="AU6" s="623"/>
      <c r="AV6" s="623"/>
      <c r="AW6" s="623"/>
      <c r="AX6" s="623"/>
      <c r="AY6" s="623"/>
      <c r="AZ6" s="623"/>
      <c r="BA6" s="623"/>
      <c r="BB6" s="623"/>
      <c r="BC6" s="623"/>
      <c r="BD6" s="623"/>
      <c r="BE6" s="623"/>
      <c r="BF6" s="624"/>
      <c r="BG6" s="625">
        <v>1267277</v>
      </c>
      <c r="BH6" s="626"/>
      <c r="BI6" s="626"/>
      <c r="BJ6" s="626"/>
      <c r="BK6" s="626"/>
      <c r="BL6" s="626"/>
      <c r="BM6" s="626"/>
      <c r="BN6" s="627"/>
      <c r="BO6" s="628">
        <v>99.5</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79193</v>
      </c>
      <c r="CS6" s="626"/>
      <c r="CT6" s="626"/>
      <c r="CU6" s="626"/>
      <c r="CV6" s="626"/>
      <c r="CW6" s="626"/>
      <c r="CX6" s="626"/>
      <c r="CY6" s="627"/>
      <c r="CZ6" s="628">
        <v>1.2</v>
      </c>
      <c r="DA6" s="628"/>
      <c r="DB6" s="628"/>
      <c r="DC6" s="628"/>
      <c r="DD6" s="634" t="s">
        <v>211</v>
      </c>
      <c r="DE6" s="626"/>
      <c r="DF6" s="626"/>
      <c r="DG6" s="626"/>
      <c r="DH6" s="626"/>
      <c r="DI6" s="626"/>
      <c r="DJ6" s="626"/>
      <c r="DK6" s="626"/>
      <c r="DL6" s="626"/>
      <c r="DM6" s="626"/>
      <c r="DN6" s="626"/>
      <c r="DO6" s="626"/>
      <c r="DP6" s="627"/>
      <c r="DQ6" s="634">
        <v>79193</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1027</v>
      </c>
      <c r="S7" s="626"/>
      <c r="T7" s="626"/>
      <c r="U7" s="626"/>
      <c r="V7" s="626"/>
      <c r="W7" s="626"/>
      <c r="X7" s="626"/>
      <c r="Y7" s="627"/>
      <c r="Z7" s="628">
        <v>0</v>
      </c>
      <c r="AA7" s="628"/>
      <c r="AB7" s="628"/>
      <c r="AC7" s="628"/>
      <c r="AD7" s="629">
        <v>1027</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508460</v>
      </c>
      <c r="BH7" s="626"/>
      <c r="BI7" s="626"/>
      <c r="BJ7" s="626"/>
      <c r="BK7" s="626"/>
      <c r="BL7" s="626"/>
      <c r="BM7" s="626"/>
      <c r="BN7" s="627"/>
      <c r="BO7" s="628">
        <v>39.9</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764675</v>
      </c>
      <c r="CS7" s="626"/>
      <c r="CT7" s="626"/>
      <c r="CU7" s="626"/>
      <c r="CV7" s="626"/>
      <c r="CW7" s="626"/>
      <c r="CX7" s="626"/>
      <c r="CY7" s="627"/>
      <c r="CZ7" s="628">
        <v>11.2</v>
      </c>
      <c r="DA7" s="628"/>
      <c r="DB7" s="628"/>
      <c r="DC7" s="628"/>
      <c r="DD7" s="634">
        <v>23378</v>
      </c>
      <c r="DE7" s="626"/>
      <c r="DF7" s="626"/>
      <c r="DG7" s="626"/>
      <c r="DH7" s="626"/>
      <c r="DI7" s="626"/>
      <c r="DJ7" s="626"/>
      <c r="DK7" s="626"/>
      <c r="DL7" s="626"/>
      <c r="DM7" s="626"/>
      <c r="DN7" s="626"/>
      <c r="DO7" s="626"/>
      <c r="DP7" s="627"/>
      <c r="DQ7" s="634">
        <v>638125</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4261</v>
      </c>
      <c r="S8" s="626"/>
      <c r="T8" s="626"/>
      <c r="U8" s="626"/>
      <c r="V8" s="626"/>
      <c r="W8" s="626"/>
      <c r="X8" s="626"/>
      <c r="Y8" s="627"/>
      <c r="Z8" s="628">
        <v>0.1</v>
      </c>
      <c r="AA8" s="628"/>
      <c r="AB8" s="628"/>
      <c r="AC8" s="628"/>
      <c r="AD8" s="629">
        <v>4261</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20914</v>
      </c>
      <c r="BH8" s="626"/>
      <c r="BI8" s="626"/>
      <c r="BJ8" s="626"/>
      <c r="BK8" s="626"/>
      <c r="BL8" s="626"/>
      <c r="BM8" s="626"/>
      <c r="BN8" s="627"/>
      <c r="BO8" s="628">
        <v>1.6</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1984034</v>
      </c>
      <c r="CS8" s="626"/>
      <c r="CT8" s="626"/>
      <c r="CU8" s="626"/>
      <c r="CV8" s="626"/>
      <c r="CW8" s="626"/>
      <c r="CX8" s="626"/>
      <c r="CY8" s="627"/>
      <c r="CZ8" s="628">
        <v>29.1</v>
      </c>
      <c r="DA8" s="628"/>
      <c r="DB8" s="628"/>
      <c r="DC8" s="628"/>
      <c r="DD8" s="634">
        <v>865</v>
      </c>
      <c r="DE8" s="626"/>
      <c r="DF8" s="626"/>
      <c r="DG8" s="626"/>
      <c r="DH8" s="626"/>
      <c r="DI8" s="626"/>
      <c r="DJ8" s="626"/>
      <c r="DK8" s="626"/>
      <c r="DL8" s="626"/>
      <c r="DM8" s="626"/>
      <c r="DN8" s="626"/>
      <c r="DO8" s="626"/>
      <c r="DP8" s="627"/>
      <c r="DQ8" s="634">
        <v>1275509</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2585</v>
      </c>
      <c r="S9" s="626"/>
      <c r="T9" s="626"/>
      <c r="U9" s="626"/>
      <c r="V9" s="626"/>
      <c r="W9" s="626"/>
      <c r="X9" s="626"/>
      <c r="Y9" s="627"/>
      <c r="Z9" s="628">
        <v>0</v>
      </c>
      <c r="AA9" s="628"/>
      <c r="AB9" s="628"/>
      <c r="AC9" s="628"/>
      <c r="AD9" s="629">
        <v>2585</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430507</v>
      </c>
      <c r="BH9" s="626"/>
      <c r="BI9" s="626"/>
      <c r="BJ9" s="626"/>
      <c r="BK9" s="626"/>
      <c r="BL9" s="626"/>
      <c r="BM9" s="626"/>
      <c r="BN9" s="627"/>
      <c r="BO9" s="628">
        <v>33.799999999999997</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729742</v>
      </c>
      <c r="CS9" s="626"/>
      <c r="CT9" s="626"/>
      <c r="CU9" s="626"/>
      <c r="CV9" s="626"/>
      <c r="CW9" s="626"/>
      <c r="CX9" s="626"/>
      <c r="CY9" s="627"/>
      <c r="CZ9" s="628">
        <v>10.7</v>
      </c>
      <c r="DA9" s="628"/>
      <c r="DB9" s="628"/>
      <c r="DC9" s="628"/>
      <c r="DD9" s="634">
        <v>1829</v>
      </c>
      <c r="DE9" s="626"/>
      <c r="DF9" s="626"/>
      <c r="DG9" s="626"/>
      <c r="DH9" s="626"/>
      <c r="DI9" s="626"/>
      <c r="DJ9" s="626"/>
      <c r="DK9" s="626"/>
      <c r="DL9" s="626"/>
      <c r="DM9" s="626"/>
      <c r="DN9" s="626"/>
      <c r="DO9" s="626"/>
      <c r="DP9" s="627"/>
      <c r="DQ9" s="634">
        <v>672797</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194488</v>
      </c>
      <c r="S10" s="626"/>
      <c r="T10" s="626"/>
      <c r="U10" s="626"/>
      <c r="V10" s="626"/>
      <c r="W10" s="626"/>
      <c r="X10" s="626"/>
      <c r="Y10" s="627"/>
      <c r="Z10" s="628">
        <v>2.7</v>
      </c>
      <c r="AA10" s="628"/>
      <c r="AB10" s="628"/>
      <c r="AC10" s="628"/>
      <c r="AD10" s="629">
        <v>194488</v>
      </c>
      <c r="AE10" s="629"/>
      <c r="AF10" s="629"/>
      <c r="AG10" s="629"/>
      <c r="AH10" s="629"/>
      <c r="AI10" s="629"/>
      <c r="AJ10" s="629"/>
      <c r="AK10" s="629"/>
      <c r="AL10" s="630">
        <v>4.5999999999999996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21677</v>
      </c>
      <c r="BH10" s="626"/>
      <c r="BI10" s="626"/>
      <c r="BJ10" s="626"/>
      <c r="BK10" s="626"/>
      <c r="BL10" s="626"/>
      <c r="BM10" s="626"/>
      <c r="BN10" s="627"/>
      <c r="BO10" s="628">
        <v>1.7</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6594</v>
      </c>
      <c r="S11" s="626"/>
      <c r="T11" s="626"/>
      <c r="U11" s="626"/>
      <c r="V11" s="626"/>
      <c r="W11" s="626"/>
      <c r="X11" s="626"/>
      <c r="Y11" s="627"/>
      <c r="Z11" s="628">
        <v>0.1</v>
      </c>
      <c r="AA11" s="628"/>
      <c r="AB11" s="628"/>
      <c r="AC11" s="628"/>
      <c r="AD11" s="629">
        <v>6594</v>
      </c>
      <c r="AE11" s="629"/>
      <c r="AF11" s="629"/>
      <c r="AG11" s="629"/>
      <c r="AH11" s="629"/>
      <c r="AI11" s="629"/>
      <c r="AJ11" s="629"/>
      <c r="AK11" s="629"/>
      <c r="AL11" s="630">
        <v>0.2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35362</v>
      </c>
      <c r="BH11" s="626"/>
      <c r="BI11" s="626"/>
      <c r="BJ11" s="626"/>
      <c r="BK11" s="626"/>
      <c r="BL11" s="626"/>
      <c r="BM11" s="626"/>
      <c r="BN11" s="627"/>
      <c r="BO11" s="628">
        <v>2.8</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269536</v>
      </c>
      <c r="CS11" s="626"/>
      <c r="CT11" s="626"/>
      <c r="CU11" s="626"/>
      <c r="CV11" s="626"/>
      <c r="CW11" s="626"/>
      <c r="CX11" s="626"/>
      <c r="CY11" s="627"/>
      <c r="CZ11" s="628">
        <v>4</v>
      </c>
      <c r="DA11" s="628"/>
      <c r="DB11" s="628"/>
      <c r="DC11" s="628"/>
      <c r="DD11" s="634">
        <v>79259</v>
      </c>
      <c r="DE11" s="626"/>
      <c r="DF11" s="626"/>
      <c r="DG11" s="626"/>
      <c r="DH11" s="626"/>
      <c r="DI11" s="626"/>
      <c r="DJ11" s="626"/>
      <c r="DK11" s="626"/>
      <c r="DL11" s="626"/>
      <c r="DM11" s="626"/>
      <c r="DN11" s="626"/>
      <c r="DO11" s="626"/>
      <c r="DP11" s="627"/>
      <c r="DQ11" s="634">
        <v>192263</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642345</v>
      </c>
      <c r="BH12" s="626"/>
      <c r="BI12" s="626"/>
      <c r="BJ12" s="626"/>
      <c r="BK12" s="626"/>
      <c r="BL12" s="626"/>
      <c r="BM12" s="626"/>
      <c r="BN12" s="627"/>
      <c r="BO12" s="628">
        <v>50.4</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251150</v>
      </c>
      <c r="CS12" s="626"/>
      <c r="CT12" s="626"/>
      <c r="CU12" s="626"/>
      <c r="CV12" s="626"/>
      <c r="CW12" s="626"/>
      <c r="CX12" s="626"/>
      <c r="CY12" s="627"/>
      <c r="CZ12" s="628">
        <v>3.7</v>
      </c>
      <c r="DA12" s="628"/>
      <c r="DB12" s="628"/>
      <c r="DC12" s="628"/>
      <c r="DD12" s="634">
        <v>5386</v>
      </c>
      <c r="DE12" s="626"/>
      <c r="DF12" s="626"/>
      <c r="DG12" s="626"/>
      <c r="DH12" s="626"/>
      <c r="DI12" s="626"/>
      <c r="DJ12" s="626"/>
      <c r="DK12" s="626"/>
      <c r="DL12" s="626"/>
      <c r="DM12" s="626"/>
      <c r="DN12" s="626"/>
      <c r="DO12" s="626"/>
      <c r="DP12" s="627"/>
      <c r="DQ12" s="634">
        <v>146427</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16872</v>
      </c>
      <c r="S13" s="626"/>
      <c r="T13" s="626"/>
      <c r="U13" s="626"/>
      <c r="V13" s="626"/>
      <c r="W13" s="626"/>
      <c r="X13" s="626"/>
      <c r="Y13" s="627"/>
      <c r="Z13" s="628">
        <v>0.2</v>
      </c>
      <c r="AA13" s="628"/>
      <c r="AB13" s="628"/>
      <c r="AC13" s="628"/>
      <c r="AD13" s="629">
        <v>16872</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626059</v>
      </c>
      <c r="BH13" s="626"/>
      <c r="BI13" s="626"/>
      <c r="BJ13" s="626"/>
      <c r="BK13" s="626"/>
      <c r="BL13" s="626"/>
      <c r="BM13" s="626"/>
      <c r="BN13" s="627"/>
      <c r="BO13" s="628">
        <v>49.2</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293950</v>
      </c>
      <c r="CS13" s="626"/>
      <c r="CT13" s="626"/>
      <c r="CU13" s="626"/>
      <c r="CV13" s="626"/>
      <c r="CW13" s="626"/>
      <c r="CX13" s="626"/>
      <c r="CY13" s="627"/>
      <c r="CZ13" s="628">
        <v>4.3</v>
      </c>
      <c r="DA13" s="628"/>
      <c r="DB13" s="628"/>
      <c r="DC13" s="628"/>
      <c r="DD13" s="634">
        <v>140334</v>
      </c>
      <c r="DE13" s="626"/>
      <c r="DF13" s="626"/>
      <c r="DG13" s="626"/>
      <c r="DH13" s="626"/>
      <c r="DI13" s="626"/>
      <c r="DJ13" s="626"/>
      <c r="DK13" s="626"/>
      <c r="DL13" s="626"/>
      <c r="DM13" s="626"/>
      <c r="DN13" s="626"/>
      <c r="DO13" s="626"/>
      <c r="DP13" s="627"/>
      <c r="DQ13" s="634">
        <v>129647</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46607</v>
      </c>
      <c r="BH14" s="626"/>
      <c r="BI14" s="626"/>
      <c r="BJ14" s="626"/>
      <c r="BK14" s="626"/>
      <c r="BL14" s="626"/>
      <c r="BM14" s="626"/>
      <c r="BN14" s="627"/>
      <c r="BO14" s="628">
        <v>3.7</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381519</v>
      </c>
      <c r="CS14" s="626"/>
      <c r="CT14" s="626"/>
      <c r="CU14" s="626"/>
      <c r="CV14" s="626"/>
      <c r="CW14" s="626"/>
      <c r="CX14" s="626"/>
      <c r="CY14" s="627"/>
      <c r="CZ14" s="628">
        <v>5.6</v>
      </c>
      <c r="DA14" s="628"/>
      <c r="DB14" s="628"/>
      <c r="DC14" s="628"/>
      <c r="DD14" s="634">
        <v>36725</v>
      </c>
      <c r="DE14" s="626"/>
      <c r="DF14" s="626"/>
      <c r="DG14" s="626"/>
      <c r="DH14" s="626"/>
      <c r="DI14" s="626"/>
      <c r="DJ14" s="626"/>
      <c r="DK14" s="626"/>
      <c r="DL14" s="626"/>
      <c r="DM14" s="626"/>
      <c r="DN14" s="626"/>
      <c r="DO14" s="626"/>
      <c r="DP14" s="627"/>
      <c r="DQ14" s="634">
        <v>330559</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3543</v>
      </c>
      <c r="S15" s="626"/>
      <c r="T15" s="626"/>
      <c r="U15" s="626"/>
      <c r="V15" s="626"/>
      <c r="W15" s="626"/>
      <c r="X15" s="626"/>
      <c r="Y15" s="627"/>
      <c r="Z15" s="628">
        <v>0</v>
      </c>
      <c r="AA15" s="628"/>
      <c r="AB15" s="628"/>
      <c r="AC15" s="628"/>
      <c r="AD15" s="629">
        <v>3543</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69865</v>
      </c>
      <c r="BH15" s="626"/>
      <c r="BI15" s="626"/>
      <c r="BJ15" s="626"/>
      <c r="BK15" s="626"/>
      <c r="BL15" s="626"/>
      <c r="BM15" s="626"/>
      <c r="BN15" s="627"/>
      <c r="BO15" s="628">
        <v>5.5</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1363514</v>
      </c>
      <c r="CS15" s="626"/>
      <c r="CT15" s="626"/>
      <c r="CU15" s="626"/>
      <c r="CV15" s="626"/>
      <c r="CW15" s="626"/>
      <c r="CX15" s="626"/>
      <c r="CY15" s="627"/>
      <c r="CZ15" s="628">
        <v>20</v>
      </c>
      <c r="DA15" s="628"/>
      <c r="DB15" s="628"/>
      <c r="DC15" s="628"/>
      <c r="DD15" s="634">
        <v>698073</v>
      </c>
      <c r="DE15" s="626"/>
      <c r="DF15" s="626"/>
      <c r="DG15" s="626"/>
      <c r="DH15" s="626"/>
      <c r="DI15" s="626"/>
      <c r="DJ15" s="626"/>
      <c r="DK15" s="626"/>
      <c r="DL15" s="626"/>
      <c r="DM15" s="626"/>
      <c r="DN15" s="626"/>
      <c r="DO15" s="626"/>
      <c r="DP15" s="627"/>
      <c r="DQ15" s="634">
        <v>692355</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2963855</v>
      </c>
      <c r="S16" s="626"/>
      <c r="T16" s="626"/>
      <c r="U16" s="626"/>
      <c r="V16" s="626"/>
      <c r="W16" s="626"/>
      <c r="X16" s="626"/>
      <c r="Y16" s="627"/>
      <c r="Z16" s="628">
        <v>40.4</v>
      </c>
      <c r="AA16" s="628"/>
      <c r="AB16" s="628"/>
      <c r="AC16" s="628"/>
      <c r="AD16" s="629">
        <v>2628880</v>
      </c>
      <c r="AE16" s="629"/>
      <c r="AF16" s="629"/>
      <c r="AG16" s="629"/>
      <c r="AH16" s="629"/>
      <c r="AI16" s="629"/>
      <c r="AJ16" s="629"/>
      <c r="AK16" s="629"/>
      <c r="AL16" s="630">
        <v>62.5</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10720</v>
      </c>
      <c r="CS16" s="626"/>
      <c r="CT16" s="626"/>
      <c r="CU16" s="626"/>
      <c r="CV16" s="626"/>
      <c r="CW16" s="626"/>
      <c r="CX16" s="626"/>
      <c r="CY16" s="627"/>
      <c r="CZ16" s="628">
        <v>0.2</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2628880</v>
      </c>
      <c r="S17" s="626"/>
      <c r="T17" s="626"/>
      <c r="U17" s="626"/>
      <c r="V17" s="626"/>
      <c r="W17" s="626"/>
      <c r="X17" s="626"/>
      <c r="Y17" s="627"/>
      <c r="Z17" s="628">
        <v>35.799999999999997</v>
      </c>
      <c r="AA17" s="628"/>
      <c r="AB17" s="628"/>
      <c r="AC17" s="628"/>
      <c r="AD17" s="629">
        <v>2628880</v>
      </c>
      <c r="AE17" s="629"/>
      <c r="AF17" s="629"/>
      <c r="AG17" s="629"/>
      <c r="AH17" s="629"/>
      <c r="AI17" s="629"/>
      <c r="AJ17" s="629"/>
      <c r="AK17" s="629"/>
      <c r="AL17" s="630">
        <v>62.5</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680018</v>
      </c>
      <c r="CS17" s="626"/>
      <c r="CT17" s="626"/>
      <c r="CU17" s="626"/>
      <c r="CV17" s="626"/>
      <c r="CW17" s="626"/>
      <c r="CX17" s="626"/>
      <c r="CY17" s="627"/>
      <c r="CZ17" s="628">
        <v>10</v>
      </c>
      <c r="DA17" s="628"/>
      <c r="DB17" s="628"/>
      <c r="DC17" s="628"/>
      <c r="DD17" s="634" t="s">
        <v>113</v>
      </c>
      <c r="DE17" s="626"/>
      <c r="DF17" s="626"/>
      <c r="DG17" s="626"/>
      <c r="DH17" s="626"/>
      <c r="DI17" s="626"/>
      <c r="DJ17" s="626"/>
      <c r="DK17" s="626"/>
      <c r="DL17" s="626"/>
      <c r="DM17" s="626"/>
      <c r="DN17" s="626"/>
      <c r="DO17" s="626"/>
      <c r="DP17" s="627"/>
      <c r="DQ17" s="634">
        <v>673301</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334975</v>
      </c>
      <c r="S18" s="626"/>
      <c r="T18" s="626"/>
      <c r="U18" s="626"/>
      <c r="V18" s="626"/>
      <c r="W18" s="626"/>
      <c r="X18" s="626"/>
      <c r="Y18" s="627"/>
      <c r="Z18" s="628">
        <v>4.5999999999999996</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v>251</v>
      </c>
      <c r="CS18" s="626"/>
      <c r="CT18" s="626"/>
      <c r="CU18" s="626"/>
      <c r="CV18" s="626"/>
      <c r="CW18" s="626"/>
      <c r="CX18" s="626"/>
      <c r="CY18" s="627"/>
      <c r="CZ18" s="628">
        <v>0</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6183</v>
      </c>
      <c r="BH19" s="626"/>
      <c r="BI19" s="626"/>
      <c r="BJ19" s="626"/>
      <c r="BK19" s="626"/>
      <c r="BL19" s="626"/>
      <c r="BM19" s="626"/>
      <c r="BN19" s="627"/>
      <c r="BO19" s="628">
        <v>0.5</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4520266</v>
      </c>
      <c r="S20" s="626"/>
      <c r="T20" s="626"/>
      <c r="U20" s="626"/>
      <c r="V20" s="626"/>
      <c r="W20" s="626"/>
      <c r="X20" s="626"/>
      <c r="Y20" s="627"/>
      <c r="Z20" s="628">
        <v>61.6</v>
      </c>
      <c r="AA20" s="628"/>
      <c r="AB20" s="628"/>
      <c r="AC20" s="628"/>
      <c r="AD20" s="629">
        <v>4185291</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6183</v>
      </c>
      <c r="BH20" s="626"/>
      <c r="BI20" s="626"/>
      <c r="BJ20" s="626"/>
      <c r="BK20" s="626"/>
      <c r="BL20" s="626"/>
      <c r="BM20" s="626"/>
      <c r="BN20" s="627"/>
      <c r="BO20" s="628">
        <v>0.5</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6808302</v>
      </c>
      <c r="CS20" s="626"/>
      <c r="CT20" s="626"/>
      <c r="CU20" s="626"/>
      <c r="CV20" s="626"/>
      <c r="CW20" s="626"/>
      <c r="CX20" s="626"/>
      <c r="CY20" s="627"/>
      <c r="CZ20" s="628">
        <v>100</v>
      </c>
      <c r="DA20" s="628"/>
      <c r="DB20" s="628"/>
      <c r="DC20" s="628"/>
      <c r="DD20" s="634">
        <v>985849</v>
      </c>
      <c r="DE20" s="626"/>
      <c r="DF20" s="626"/>
      <c r="DG20" s="626"/>
      <c r="DH20" s="626"/>
      <c r="DI20" s="626"/>
      <c r="DJ20" s="626"/>
      <c r="DK20" s="626"/>
      <c r="DL20" s="626"/>
      <c r="DM20" s="626"/>
      <c r="DN20" s="626"/>
      <c r="DO20" s="626"/>
      <c r="DP20" s="627"/>
      <c r="DQ20" s="634">
        <v>4830176</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1309</v>
      </c>
      <c r="S21" s="626"/>
      <c r="T21" s="626"/>
      <c r="U21" s="626"/>
      <c r="V21" s="626"/>
      <c r="W21" s="626"/>
      <c r="X21" s="626"/>
      <c r="Y21" s="627"/>
      <c r="Z21" s="628">
        <v>0</v>
      </c>
      <c r="AA21" s="628"/>
      <c r="AB21" s="628"/>
      <c r="AC21" s="628"/>
      <c r="AD21" s="629">
        <v>1309</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6183</v>
      </c>
      <c r="BH21" s="626"/>
      <c r="BI21" s="626"/>
      <c r="BJ21" s="626"/>
      <c r="BK21" s="626"/>
      <c r="BL21" s="626"/>
      <c r="BM21" s="626"/>
      <c r="BN21" s="627"/>
      <c r="BO21" s="628">
        <v>0.5</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64118</v>
      </c>
      <c r="S22" s="626"/>
      <c r="T22" s="626"/>
      <c r="U22" s="626"/>
      <c r="V22" s="626"/>
      <c r="W22" s="626"/>
      <c r="X22" s="626"/>
      <c r="Y22" s="627"/>
      <c r="Z22" s="628">
        <v>0.9</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145810</v>
      </c>
      <c r="S23" s="626"/>
      <c r="T23" s="626"/>
      <c r="U23" s="626"/>
      <c r="V23" s="626"/>
      <c r="W23" s="626"/>
      <c r="X23" s="626"/>
      <c r="Y23" s="627"/>
      <c r="Z23" s="628">
        <v>2</v>
      </c>
      <c r="AA23" s="628"/>
      <c r="AB23" s="628"/>
      <c r="AC23" s="628"/>
      <c r="AD23" s="629">
        <v>19170</v>
      </c>
      <c r="AE23" s="629"/>
      <c r="AF23" s="629"/>
      <c r="AG23" s="629"/>
      <c r="AH23" s="629"/>
      <c r="AI23" s="629"/>
      <c r="AJ23" s="629"/>
      <c r="AK23" s="629"/>
      <c r="AL23" s="630">
        <v>0.5</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57031</v>
      </c>
      <c r="S24" s="626"/>
      <c r="T24" s="626"/>
      <c r="U24" s="626"/>
      <c r="V24" s="626"/>
      <c r="W24" s="626"/>
      <c r="X24" s="626"/>
      <c r="Y24" s="627"/>
      <c r="Z24" s="628">
        <v>0.8</v>
      </c>
      <c r="AA24" s="628"/>
      <c r="AB24" s="628"/>
      <c r="AC24" s="628"/>
      <c r="AD24" s="629">
        <v>97</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2574869</v>
      </c>
      <c r="CS24" s="615"/>
      <c r="CT24" s="615"/>
      <c r="CU24" s="615"/>
      <c r="CV24" s="615"/>
      <c r="CW24" s="615"/>
      <c r="CX24" s="615"/>
      <c r="CY24" s="616"/>
      <c r="CZ24" s="652">
        <v>37.799999999999997</v>
      </c>
      <c r="DA24" s="653"/>
      <c r="DB24" s="653"/>
      <c r="DC24" s="654"/>
      <c r="DD24" s="651">
        <v>1977089</v>
      </c>
      <c r="DE24" s="615"/>
      <c r="DF24" s="615"/>
      <c r="DG24" s="615"/>
      <c r="DH24" s="615"/>
      <c r="DI24" s="615"/>
      <c r="DJ24" s="615"/>
      <c r="DK24" s="616"/>
      <c r="DL24" s="651">
        <v>1977004</v>
      </c>
      <c r="DM24" s="615"/>
      <c r="DN24" s="615"/>
      <c r="DO24" s="615"/>
      <c r="DP24" s="615"/>
      <c r="DQ24" s="615"/>
      <c r="DR24" s="615"/>
      <c r="DS24" s="615"/>
      <c r="DT24" s="615"/>
      <c r="DU24" s="615"/>
      <c r="DV24" s="616"/>
      <c r="DW24" s="619">
        <v>44.8</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573524</v>
      </c>
      <c r="S25" s="626"/>
      <c r="T25" s="626"/>
      <c r="U25" s="626"/>
      <c r="V25" s="626"/>
      <c r="W25" s="626"/>
      <c r="X25" s="626"/>
      <c r="Y25" s="627"/>
      <c r="Z25" s="628">
        <v>7.8</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1175502</v>
      </c>
      <c r="CS25" s="657"/>
      <c r="CT25" s="657"/>
      <c r="CU25" s="657"/>
      <c r="CV25" s="657"/>
      <c r="CW25" s="657"/>
      <c r="CX25" s="657"/>
      <c r="CY25" s="658"/>
      <c r="CZ25" s="659">
        <v>17.3</v>
      </c>
      <c r="DA25" s="660"/>
      <c r="DB25" s="660"/>
      <c r="DC25" s="661"/>
      <c r="DD25" s="634">
        <v>1067400</v>
      </c>
      <c r="DE25" s="657"/>
      <c r="DF25" s="657"/>
      <c r="DG25" s="657"/>
      <c r="DH25" s="657"/>
      <c r="DI25" s="657"/>
      <c r="DJ25" s="657"/>
      <c r="DK25" s="658"/>
      <c r="DL25" s="634">
        <v>1067400</v>
      </c>
      <c r="DM25" s="657"/>
      <c r="DN25" s="657"/>
      <c r="DO25" s="657"/>
      <c r="DP25" s="657"/>
      <c r="DQ25" s="657"/>
      <c r="DR25" s="657"/>
      <c r="DS25" s="657"/>
      <c r="DT25" s="657"/>
      <c r="DU25" s="657"/>
      <c r="DV25" s="658"/>
      <c r="DW25" s="630">
        <v>24.2</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775907</v>
      </c>
      <c r="CS26" s="626"/>
      <c r="CT26" s="626"/>
      <c r="CU26" s="626"/>
      <c r="CV26" s="626"/>
      <c r="CW26" s="626"/>
      <c r="CX26" s="626"/>
      <c r="CY26" s="627"/>
      <c r="CZ26" s="659">
        <v>11.4</v>
      </c>
      <c r="DA26" s="660"/>
      <c r="DB26" s="660"/>
      <c r="DC26" s="661"/>
      <c r="DD26" s="634">
        <v>680038</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350001</v>
      </c>
      <c r="S27" s="626"/>
      <c r="T27" s="626"/>
      <c r="U27" s="626"/>
      <c r="V27" s="626"/>
      <c r="W27" s="626"/>
      <c r="X27" s="626"/>
      <c r="Y27" s="627"/>
      <c r="Z27" s="628">
        <v>4.8</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1273460</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719349</v>
      </c>
      <c r="CS27" s="657"/>
      <c r="CT27" s="657"/>
      <c r="CU27" s="657"/>
      <c r="CV27" s="657"/>
      <c r="CW27" s="657"/>
      <c r="CX27" s="657"/>
      <c r="CY27" s="658"/>
      <c r="CZ27" s="659">
        <v>10.6</v>
      </c>
      <c r="DA27" s="660"/>
      <c r="DB27" s="660"/>
      <c r="DC27" s="661"/>
      <c r="DD27" s="634">
        <v>236388</v>
      </c>
      <c r="DE27" s="657"/>
      <c r="DF27" s="657"/>
      <c r="DG27" s="657"/>
      <c r="DH27" s="657"/>
      <c r="DI27" s="657"/>
      <c r="DJ27" s="657"/>
      <c r="DK27" s="658"/>
      <c r="DL27" s="634">
        <v>236303</v>
      </c>
      <c r="DM27" s="657"/>
      <c r="DN27" s="657"/>
      <c r="DO27" s="657"/>
      <c r="DP27" s="657"/>
      <c r="DQ27" s="657"/>
      <c r="DR27" s="657"/>
      <c r="DS27" s="657"/>
      <c r="DT27" s="657"/>
      <c r="DU27" s="657"/>
      <c r="DV27" s="658"/>
      <c r="DW27" s="630">
        <v>5.4</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7827</v>
      </c>
      <c r="S28" s="626"/>
      <c r="T28" s="626"/>
      <c r="U28" s="626"/>
      <c r="V28" s="626"/>
      <c r="W28" s="626"/>
      <c r="X28" s="626"/>
      <c r="Y28" s="627"/>
      <c r="Z28" s="628">
        <v>0.1</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680018</v>
      </c>
      <c r="CS28" s="626"/>
      <c r="CT28" s="626"/>
      <c r="CU28" s="626"/>
      <c r="CV28" s="626"/>
      <c r="CW28" s="626"/>
      <c r="CX28" s="626"/>
      <c r="CY28" s="627"/>
      <c r="CZ28" s="659">
        <v>10</v>
      </c>
      <c r="DA28" s="660"/>
      <c r="DB28" s="660"/>
      <c r="DC28" s="661"/>
      <c r="DD28" s="634">
        <v>673301</v>
      </c>
      <c r="DE28" s="626"/>
      <c r="DF28" s="626"/>
      <c r="DG28" s="626"/>
      <c r="DH28" s="626"/>
      <c r="DI28" s="626"/>
      <c r="DJ28" s="626"/>
      <c r="DK28" s="627"/>
      <c r="DL28" s="634">
        <v>673301</v>
      </c>
      <c r="DM28" s="626"/>
      <c r="DN28" s="626"/>
      <c r="DO28" s="626"/>
      <c r="DP28" s="626"/>
      <c r="DQ28" s="626"/>
      <c r="DR28" s="626"/>
      <c r="DS28" s="626"/>
      <c r="DT28" s="626"/>
      <c r="DU28" s="626"/>
      <c r="DV28" s="627"/>
      <c r="DW28" s="630">
        <v>15.3</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3560</v>
      </c>
      <c r="S29" s="626"/>
      <c r="T29" s="626"/>
      <c r="U29" s="626"/>
      <c r="V29" s="626"/>
      <c r="W29" s="626"/>
      <c r="X29" s="626"/>
      <c r="Y29" s="627"/>
      <c r="Z29" s="628">
        <v>0</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680018</v>
      </c>
      <c r="CS29" s="657"/>
      <c r="CT29" s="657"/>
      <c r="CU29" s="657"/>
      <c r="CV29" s="657"/>
      <c r="CW29" s="657"/>
      <c r="CX29" s="657"/>
      <c r="CY29" s="658"/>
      <c r="CZ29" s="659">
        <v>10</v>
      </c>
      <c r="DA29" s="660"/>
      <c r="DB29" s="660"/>
      <c r="DC29" s="661"/>
      <c r="DD29" s="634">
        <v>673301</v>
      </c>
      <c r="DE29" s="657"/>
      <c r="DF29" s="657"/>
      <c r="DG29" s="657"/>
      <c r="DH29" s="657"/>
      <c r="DI29" s="657"/>
      <c r="DJ29" s="657"/>
      <c r="DK29" s="658"/>
      <c r="DL29" s="634">
        <v>673301</v>
      </c>
      <c r="DM29" s="657"/>
      <c r="DN29" s="657"/>
      <c r="DO29" s="657"/>
      <c r="DP29" s="657"/>
      <c r="DQ29" s="657"/>
      <c r="DR29" s="657"/>
      <c r="DS29" s="657"/>
      <c r="DT29" s="657"/>
      <c r="DU29" s="657"/>
      <c r="DV29" s="658"/>
      <c r="DW29" s="630">
        <v>15.3</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117867</v>
      </c>
      <c r="S30" s="626"/>
      <c r="T30" s="626"/>
      <c r="U30" s="626"/>
      <c r="V30" s="626"/>
      <c r="W30" s="626"/>
      <c r="X30" s="626"/>
      <c r="Y30" s="627"/>
      <c r="Z30" s="628">
        <v>1.6</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v>
      </c>
      <c r="BH30" s="684"/>
      <c r="BI30" s="684"/>
      <c r="BJ30" s="684"/>
      <c r="BK30" s="684"/>
      <c r="BL30" s="684"/>
      <c r="BM30" s="620">
        <v>95.8</v>
      </c>
      <c r="BN30" s="684"/>
      <c r="BO30" s="684"/>
      <c r="BP30" s="684"/>
      <c r="BQ30" s="685"/>
      <c r="BR30" s="683">
        <v>99.1</v>
      </c>
      <c r="BS30" s="684"/>
      <c r="BT30" s="684"/>
      <c r="BU30" s="684"/>
      <c r="BV30" s="684"/>
      <c r="BW30" s="684"/>
      <c r="BX30" s="620">
        <v>95.2</v>
      </c>
      <c r="BY30" s="684"/>
      <c r="BZ30" s="684"/>
      <c r="CA30" s="684"/>
      <c r="CB30" s="685"/>
      <c r="CD30" s="688"/>
      <c r="CE30" s="689"/>
      <c r="CF30" s="639" t="s">
        <v>293</v>
      </c>
      <c r="CG30" s="640"/>
      <c r="CH30" s="640"/>
      <c r="CI30" s="640"/>
      <c r="CJ30" s="640"/>
      <c r="CK30" s="640"/>
      <c r="CL30" s="640"/>
      <c r="CM30" s="640"/>
      <c r="CN30" s="640"/>
      <c r="CO30" s="640"/>
      <c r="CP30" s="640"/>
      <c r="CQ30" s="641"/>
      <c r="CR30" s="625">
        <v>618480</v>
      </c>
      <c r="CS30" s="626"/>
      <c r="CT30" s="626"/>
      <c r="CU30" s="626"/>
      <c r="CV30" s="626"/>
      <c r="CW30" s="626"/>
      <c r="CX30" s="626"/>
      <c r="CY30" s="627"/>
      <c r="CZ30" s="659">
        <v>9.1</v>
      </c>
      <c r="DA30" s="660"/>
      <c r="DB30" s="660"/>
      <c r="DC30" s="661"/>
      <c r="DD30" s="634">
        <v>612268</v>
      </c>
      <c r="DE30" s="626"/>
      <c r="DF30" s="626"/>
      <c r="DG30" s="626"/>
      <c r="DH30" s="626"/>
      <c r="DI30" s="626"/>
      <c r="DJ30" s="626"/>
      <c r="DK30" s="627"/>
      <c r="DL30" s="634">
        <v>612268</v>
      </c>
      <c r="DM30" s="626"/>
      <c r="DN30" s="626"/>
      <c r="DO30" s="626"/>
      <c r="DP30" s="626"/>
      <c r="DQ30" s="626"/>
      <c r="DR30" s="626"/>
      <c r="DS30" s="626"/>
      <c r="DT30" s="626"/>
      <c r="DU30" s="626"/>
      <c r="DV30" s="627"/>
      <c r="DW30" s="630">
        <v>13.9</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477899</v>
      </c>
      <c r="S31" s="626"/>
      <c r="T31" s="626"/>
      <c r="U31" s="626"/>
      <c r="V31" s="626"/>
      <c r="W31" s="626"/>
      <c r="X31" s="626"/>
      <c r="Y31" s="627"/>
      <c r="Z31" s="628">
        <v>6.5</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95.6</v>
      </c>
      <c r="BN31" s="681"/>
      <c r="BO31" s="681"/>
      <c r="BP31" s="681"/>
      <c r="BQ31" s="682"/>
      <c r="BR31" s="680">
        <v>99.3</v>
      </c>
      <c r="BS31" s="657"/>
      <c r="BT31" s="657"/>
      <c r="BU31" s="657"/>
      <c r="BV31" s="657"/>
      <c r="BW31" s="657"/>
      <c r="BX31" s="631">
        <v>95.1</v>
      </c>
      <c r="BY31" s="681"/>
      <c r="BZ31" s="681"/>
      <c r="CA31" s="681"/>
      <c r="CB31" s="682"/>
      <c r="CD31" s="688"/>
      <c r="CE31" s="689"/>
      <c r="CF31" s="639" t="s">
        <v>297</v>
      </c>
      <c r="CG31" s="640"/>
      <c r="CH31" s="640"/>
      <c r="CI31" s="640"/>
      <c r="CJ31" s="640"/>
      <c r="CK31" s="640"/>
      <c r="CL31" s="640"/>
      <c r="CM31" s="640"/>
      <c r="CN31" s="640"/>
      <c r="CO31" s="640"/>
      <c r="CP31" s="640"/>
      <c r="CQ31" s="641"/>
      <c r="CR31" s="625">
        <v>61538</v>
      </c>
      <c r="CS31" s="657"/>
      <c r="CT31" s="657"/>
      <c r="CU31" s="657"/>
      <c r="CV31" s="657"/>
      <c r="CW31" s="657"/>
      <c r="CX31" s="657"/>
      <c r="CY31" s="658"/>
      <c r="CZ31" s="659">
        <v>0.9</v>
      </c>
      <c r="DA31" s="660"/>
      <c r="DB31" s="660"/>
      <c r="DC31" s="661"/>
      <c r="DD31" s="634">
        <v>61033</v>
      </c>
      <c r="DE31" s="657"/>
      <c r="DF31" s="657"/>
      <c r="DG31" s="657"/>
      <c r="DH31" s="657"/>
      <c r="DI31" s="657"/>
      <c r="DJ31" s="657"/>
      <c r="DK31" s="658"/>
      <c r="DL31" s="634">
        <v>61033</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144843</v>
      </c>
      <c r="S32" s="626"/>
      <c r="T32" s="626"/>
      <c r="U32" s="626"/>
      <c r="V32" s="626"/>
      <c r="W32" s="626"/>
      <c r="X32" s="626"/>
      <c r="Y32" s="627"/>
      <c r="Z32" s="628">
        <v>2</v>
      </c>
      <c r="AA32" s="628"/>
      <c r="AB32" s="628"/>
      <c r="AC32" s="628"/>
      <c r="AD32" s="629" t="s">
        <v>113</v>
      </c>
      <c r="AE32" s="629"/>
      <c r="AF32" s="629"/>
      <c r="AG32" s="629"/>
      <c r="AH32" s="629"/>
      <c r="AI32" s="629"/>
      <c r="AJ32" s="629"/>
      <c r="AK32" s="629"/>
      <c r="AL32" s="630" t="s">
        <v>113</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98.9</v>
      </c>
      <c r="BH32" s="693"/>
      <c r="BI32" s="693"/>
      <c r="BJ32" s="693"/>
      <c r="BK32" s="693"/>
      <c r="BL32" s="693"/>
      <c r="BM32" s="694">
        <v>95.4</v>
      </c>
      <c r="BN32" s="693"/>
      <c r="BO32" s="693"/>
      <c r="BP32" s="693"/>
      <c r="BQ32" s="695"/>
      <c r="BR32" s="692">
        <v>98.9</v>
      </c>
      <c r="BS32" s="693"/>
      <c r="BT32" s="693"/>
      <c r="BU32" s="693"/>
      <c r="BV32" s="693"/>
      <c r="BW32" s="693"/>
      <c r="BX32" s="694">
        <v>94.7</v>
      </c>
      <c r="BY32" s="693"/>
      <c r="BZ32" s="693"/>
      <c r="CA32" s="693"/>
      <c r="CB32" s="695"/>
      <c r="CD32" s="690"/>
      <c r="CE32" s="691"/>
      <c r="CF32" s="639" t="s">
        <v>300</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869382</v>
      </c>
      <c r="S33" s="626"/>
      <c r="T33" s="626"/>
      <c r="U33" s="626"/>
      <c r="V33" s="626"/>
      <c r="W33" s="626"/>
      <c r="X33" s="626"/>
      <c r="Y33" s="627"/>
      <c r="Z33" s="628">
        <v>11.9</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3236864</v>
      </c>
      <c r="CS33" s="657"/>
      <c r="CT33" s="657"/>
      <c r="CU33" s="657"/>
      <c r="CV33" s="657"/>
      <c r="CW33" s="657"/>
      <c r="CX33" s="657"/>
      <c r="CY33" s="658"/>
      <c r="CZ33" s="659">
        <v>47.5</v>
      </c>
      <c r="DA33" s="660"/>
      <c r="DB33" s="660"/>
      <c r="DC33" s="661"/>
      <c r="DD33" s="634">
        <v>2693440</v>
      </c>
      <c r="DE33" s="657"/>
      <c r="DF33" s="657"/>
      <c r="DG33" s="657"/>
      <c r="DH33" s="657"/>
      <c r="DI33" s="657"/>
      <c r="DJ33" s="657"/>
      <c r="DK33" s="658"/>
      <c r="DL33" s="634">
        <v>1701948</v>
      </c>
      <c r="DM33" s="657"/>
      <c r="DN33" s="657"/>
      <c r="DO33" s="657"/>
      <c r="DP33" s="657"/>
      <c r="DQ33" s="657"/>
      <c r="DR33" s="657"/>
      <c r="DS33" s="657"/>
      <c r="DT33" s="657"/>
      <c r="DU33" s="657"/>
      <c r="DV33" s="658"/>
      <c r="DW33" s="630">
        <v>38.6</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1273803</v>
      </c>
      <c r="CS34" s="626"/>
      <c r="CT34" s="626"/>
      <c r="CU34" s="626"/>
      <c r="CV34" s="626"/>
      <c r="CW34" s="626"/>
      <c r="CX34" s="626"/>
      <c r="CY34" s="627"/>
      <c r="CZ34" s="659">
        <v>18.7</v>
      </c>
      <c r="DA34" s="660"/>
      <c r="DB34" s="660"/>
      <c r="DC34" s="661"/>
      <c r="DD34" s="634">
        <v>907562</v>
      </c>
      <c r="DE34" s="626"/>
      <c r="DF34" s="626"/>
      <c r="DG34" s="626"/>
      <c r="DH34" s="626"/>
      <c r="DI34" s="626"/>
      <c r="DJ34" s="626"/>
      <c r="DK34" s="627"/>
      <c r="DL34" s="634">
        <v>515497</v>
      </c>
      <c r="DM34" s="626"/>
      <c r="DN34" s="626"/>
      <c r="DO34" s="626"/>
      <c r="DP34" s="626"/>
      <c r="DQ34" s="626"/>
      <c r="DR34" s="626"/>
      <c r="DS34" s="626"/>
      <c r="DT34" s="626"/>
      <c r="DU34" s="626"/>
      <c r="DV34" s="627"/>
      <c r="DW34" s="630">
        <v>11.7</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204182</v>
      </c>
      <c r="S35" s="626"/>
      <c r="T35" s="626"/>
      <c r="U35" s="626"/>
      <c r="V35" s="626"/>
      <c r="W35" s="626"/>
      <c r="X35" s="626"/>
      <c r="Y35" s="627"/>
      <c r="Z35" s="628">
        <v>2.8</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975882</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127979</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84520</v>
      </c>
      <c r="CS35" s="657"/>
      <c r="CT35" s="657"/>
      <c r="CU35" s="657"/>
      <c r="CV35" s="657"/>
      <c r="CW35" s="657"/>
      <c r="CX35" s="657"/>
      <c r="CY35" s="658"/>
      <c r="CZ35" s="659">
        <v>1.2</v>
      </c>
      <c r="DA35" s="660"/>
      <c r="DB35" s="660"/>
      <c r="DC35" s="661"/>
      <c r="DD35" s="634">
        <v>76276</v>
      </c>
      <c r="DE35" s="657"/>
      <c r="DF35" s="657"/>
      <c r="DG35" s="657"/>
      <c r="DH35" s="657"/>
      <c r="DI35" s="657"/>
      <c r="DJ35" s="657"/>
      <c r="DK35" s="658"/>
      <c r="DL35" s="634">
        <v>75502</v>
      </c>
      <c r="DM35" s="657"/>
      <c r="DN35" s="657"/>
      <c r="DO35" s="657"/>
      <c r="DP35" s="657"/>
      <c r="DQ35" s="657"/>
      <c r="DR35" s="657"/>
      <c r="DS35" s="657"/>
      <c r="DT35" s="657"/>
      <c r="DU35" s="657"/>
      <c r="DV35" s="658"/>
      <c r="DW35" s="630">
        <v>1.7</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7333437</v>
      </c>
      <c r="S36" s="698"/>
      <c r="T36" s="698"/>
      <c r="U36" s="698"/>
      <c r="V36" s="698"/>
      <c r="W36" s="698"/>
      <c r="X36" s="698"/>
      <c r="Y36" s="699"/>
      <c r="Z36" s="700">
        <v>100</v>
      </c>
      <c r="AA36" s="700"/>
      <c r="AB36" s="700"/>
      <c r="AC36" s="700"/>
      <c r="AD36" s="701">
        <v>4205867</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269041</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111894</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1172329</v>
      </c>
      <c r="CS36" s="626"/>
      <c r="CT36" s="626"/>
      <c r="CU36" s="626"/>
      <c r="CV36" s="626"/>
      <c r="CW36" s="626"/>
      <c r="CX36" s="626"/>
      <c r="CY36" s="627"/>
      <c r="CZ36" s="659">
        <v>17.2</v>
      </c>
      <c r="DA36" s="660"/>
      <c r="DB36" s="660"/>
      <c r="DC36" s="661"/>
      <c r="DD36" s="634">
        <v>1069161</v>
      </c>
      <c r="DE36" s="626"/>
      <c r="DF36" s="626"/>
      <c r="DG36" s="626"/>
      <c r="DH36" s="626"/>
      <c r="DI36" s="626"/>
      <c r="DJ36" s="626"/>
      <c r="DK36" s="627"/>
      <c r="DL36" s="634">
        <v>740891</v>
      </c>
      <c r="DM36" s="626"/>
      <c r="DN36" s="626"/>
      <c r="DO36" s="626"/>
      <c r="DP36" s="626"/>
      <c r="DQ36" s="626"/>
      <c r="DR36" s="626"/>
      <c r="DS36" s="626"/>
      <c r="DT36" s="626"/>
      <c r="DU36" s="626"/>
      <c r="DV36" s="627"/>
      <c r="DW36" s="630">
        <v>16.8</v>
      </c>
      <c r="DX36" s="655"/>
      <c r="DY36" s="655"/>
      <c r="DZ36" s="655"/>
      <c r="EA36" s="655"/>
      <c r="EB36" s="655"/>
      <c r="EC36" s="656"/>
    </row>
    <row r="37" spans="2:133" ht="11.25" customHeight="1">
      <c r="AQ37" s="704" t="s">
        <v>315</v>
      </c>
      <c r="AR37" s="705"/>
      <c r="AS37" s="705"/>
      <c r="AT37" s="705"/>
      <c r="AU37" s="705"/>
      <c r="AV37" s="705"/>
      <c r="AW37" s="705"/>
      <c r="AX37" s="705"/>
      <c r="AY37" s="706"/>
      <c r="AZ37" s="625">
        <v>80996</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2098</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365930</v>
      </c>
      <c r="CS37" s="657"/>
      <c r="CT37" s="657"/>
      <c r="CU37" s="657"/>
      <c r="CV37" s="657"/>
      <c r="CW37" s="657"/>
      <c r="CX37" s="657"/>
      <c r="CY37" s="658"/>
      <c r="CZ37" s="659">
        <v>5.4</v>
      </c>
      <c r="DA37" s="660"/>
      <c r="DB37" s="660"/>
      <c r="DC37" s="661"/>
      <c r="DD37" s="634">
        <v>365930</v>
      </c>
      <c r="DE37" s="657"/>
      <c r="DF37" s="657"/>
      <c r="DG37" s="657"/>
      <c r="DH37" s="657"/>
      <c r="DI37" s="657"/>
      <c r="DJ37" s="657"/>
      <c r="DK37" s="658"/>
      <c r="DL37" s="634">
        <v>360043</v>
      </c>
      <c r="DM37" s="657"/>
      <c r="DN37" s="657"/>
      <c r="DO37" s="657"/>
      <c r="DP37" s="657"/>
      <c r="DQ37" s="657"/>
      <c r="DR37" s="657"/>
      <c r="DS37" s="657"/>
      <c r="DT37" s="657"/>
      <c r="DU37" s="657"/>
      <c r="DV37" s="658"/>
      <c r="DW37" s="630">
        <v>8.1999999999999993</v>
      </c>
      <c r="DX37" s="655"/>
      <c r="DY37" s="655"/>
      <c r="DZ37" s="655"/>
      <c r="EA37" s="655"/>
      <c r="EB37" s="655"/>
      <c r="EC37" s="656"/>
    </row>
    <row r="38" spans="2:133" ht="11.25" customHeight="1">
      <c r="AQ38" s="704" t="s">
        <v>318</v>
      </c>
      <c r="AR38" s="705"/>
      <c r="AS38" s="705"/>
      <c r="AT38" s="705"/>
      <c r="AU38" s="705"/>
      <c r="AV38" s="705"/>
      <c r="AW38" s="705"/>
      <c r="AX38" s="705"/>
      <c r="AY38" s="706"/>
      <c r="AZ38" s="625">
        <v>43000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3649</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605887</v>
      </c>
      <c r="CS38" s="626"/>
      <c r="CT38" s="626"/>
      <c r="CU38" s="626"/>
      <c r="CV38" s="626"/>
      <c r="CW38" s="626"/>
      <c r="CX38" s="626"/>
      <c r="CY38" s="627"/>
      <c r="CZ38" s="659">
        <v>8.9</v>
      </c>
      <c r="DA38" s="660"/>
      <c r="DB38" s="660"/>
      <c r="DC38" s="661"/>
      <c r="DD38" s="634">
        <v>552214</v>
      </c>
      <c r="DE38" s="626"/>
      <c r="DF38" s="626"/>
      <c r="DG38" s="626"/>
      <c r="DH38" s="626"/>
      <c r="DI38" s="626"/>
      <c r="DJ38" s="626"/>
      <c r="DK38" s="627"/>
      <c r="DL38" s="634">
        <v>370058</v>
      </c>
      <c r="DM38" s="626"/>
      <c r="DN38" s="626"/>
      <c r="DO38" s="626"/>
      <c r="DP38" s="626"/>
      <c r="DQ38" s="626"/>
      <c r="DR38" s="626"/>
      <c r="DS38" s="626"/>
      <c r="DT38" s="626"/>
      <c r="DU38" s="626"/>
      <c r="DV38" s="627"/>
      <c r="DW38" s="630">
        <v>8.4</v>
      </c>
      <c r="DX38" s="655"/>
      <c r="DY38" s="655"/>
      <c r="DZ38" s="655"/>
      <c r="EA38" s="655"/>
      <c r="EB38" s="655"/>
      <c r="EC38" s="656"/>
    </row>
    <row r="39" spans="2:133" ht="11.25" customHeight="1">
      <c r="AQ39" s="704" t="s">
        <v>321</v>
      </c>
      <c r="AR39" s="705"/>
      <c r="AS39" s="705"/>
      <c r="AT39" s="705"/>
      <c r="AU39" s="705"/>
      <c r="AV39" s="705"/>
      <c r="AW39" s="705"/>
      <c r="AX39" s="705"/>
      <c r="AY39" s="706"/>
      <c r="AZ39" s="625">
        <v>19958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64</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6098</v>
      </c>
      <c r="CS39" s="657"/>
      <c r="CT39" s="657"/>
      <c r="CU39" s="657"/>
      <c r="CV39" s="657"/>
      <c r="CW39" s="657"/>
      <c r="CX39" s="657"/>
      <c r="CY39" s="658"/>
      <c r="CZ39" s="659">
        <v>0.1</v>
      </c>
      <c r="DA39" s="660"/>
      <c r="DB39" s="660"/>
      <c r="DC39" s="661"/>
      <c r="DD39" s="634" t="s">
        <v>325</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182742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114</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94227</v>
      </c>
      <c r="CS40" s="626"/>
      <c r="CT40" s="626"/>
      <c r="CU40" s="626"/>
      <c r="CV40" s="626"/>
      <c r="CW40" s="626"/>
      <c r="CX40" s="626"/>
      <c r="CY40" s="627"/>
      <c r="CZ40" s="659">
        <v>1.4</v>
      </c>
      <c r="DA40" s="660"/>
      <c r="DB40" s="660"/>
      <c r="DC40" s="661"/>
      <c r="DD40" s="634">
        <v>88227</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380145</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996569</v>
      </c>
      <c r="CS42" s="626"/>
      <c r="CT42" s="626"/>
      <c r="CU42" s="626"/>
      <c r="CV42" s="626"/>
      <c r="CW42" s="626"/>
      <c r="CX42" s="626"/>
      <c r="CY42" s="627"/>
      <c r="CZ42" s="659">
        <v>14.6</v>
      </c>
      <c r="DA42" s="708"/>
      <c r="DB42" s="708"/>
      <c r="DC42" s="709"/>
      <c r="DD42" s="634">
        <v>159647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19328</v>
      </c>
      <c r="CS43" s="657"/>
      <c r="CT43" s="657"/>
      <c r="CU43" s="657"/>
      <c r="CV43" s="657"/>
      <c r="CW43" s="657"/>
      <c r="CX43" s="657"/>
      <c r="CY43" s="658"/>
      <c r="CZ43" s="659">
        <v>0.3</v>
      </c>
      <c r="DA43" s="660"/>
      <c r="DB43" s="660"/>
      <c r="DC43" s="661"/>
      <c r="DD43" s="634">
        <v>1942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985849</v>
      </c>
      <c r="CS44" s="626"/>
      <c r="CT44" s="626"/>
      <c r="CU44" s="626"/>
      <c r="CV44" s="626"/>
      <c r="CW44" s="626"/>
      <c r="CX44" s="626"/>
      <c r="CY44" s="627"/>
      <c r="CZ44" s="659">
        <v>14.5</v>
      </c>
      <c r="DA44" s="708"/>
      <c r="DB44" s="708"/>
      <c r="DC44" s="709"/>
      <c r="DD44" s="634">
        <v>159647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783457</v>
      </c>
      <c r="CS45" s="657"/>
      <c r="CT45" s="657"/>
      <c r="CU45" s="657"/>
      <c r="CV45" s="657"/>
      <c r="CW45" s="657"/>
      <c r="CX45" s="657"/>
      <c r="CY45" s="658"/>
      <c r="CZ45" s="659">
        <v>11.5</v>
      </c>
      <c r="DA45" s="660"/>
      <c r="DB45" s="660"/>
      <c r="DC45" s="661"/>
      <c r="DD45" s="634">
        <v>44590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153376</v>
      </c>
      <c r="CS46" s="626"/>
      <c r="CT46" s="626"/>
      <c r="CU46" s="626"/>
      <c r="CV46" s="626"/>
      <c r="CW46" s="626"/>
      <c r="CX46" s="626"/>
      <c r="CY46" s="627"/>
      <c r="CZ46" s="659">
        <v>2.2999999999999998</v>
      </c>
      <c r="DA46" s="708"/>
      <c r="DB46" s="708"/>
      <c r="DC46" s="709"/>
      <c r="DD46" s="634">
        <v>77141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10720</v>
      </c>
      <c r="CS47" s="657"/>
      <c r="CT47" s="657"/>
      <c r="CU47" s="657"/>
      <c r="CV47" s="657"/>
      <c r="CW47" s="657"/>
      <c r="CX47" s="657"/>
      <c r="CY47" s="658"/>
      <c r="CZ47" s="659">
        <v>0.2</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6808302</v>
      </c>
      <c r="CS49" s="693"/>
      <c r="CT49" s="693"/>
      <c r="CU49" s="693"/>
      <c r="CV49" s="693"/>
      <c r="CW49" s="693"/>
      <c r="CX49" s="693"/>
      <c r="CY49" s="720"/>
      <c r="CZ49" s="721">
        <v>100</v>
      </c>
      <c r="DA49" s="722"/>
      <c r="DB49" s="722"/>
      <c r="DC49" s="723"/>
      <c r="DD49" s="724">
        <v>4830176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7333</v>
      </c>
      <c r="R7" s="755"/>
      <c r="S7" s="755"/>
      <c r="T7" s="755"/>
      <c r="U7" s="755"/>
      <c r="V7" s="755">
        <v>6808</v>
      </c>
      <c r="W7" s="755"/>
      <c r="X7" s="755"/>
      <c r="Y7" s="755"/>
      <c r="Z7" s="755"/>
      <c r="AA7" s="755">
        <v>525</v>
      </c>
      <c r="AB7" s="755"/>
      <c r="AC7" s="755"/>
      <c r="AD7" s="755"/>
      <c r="AE7" s="756"/>
      <c r="AF7" s="757">
        <v>522</v>
      </c>
      <c r="AG7" s="758"/>
      <c r="AH7" s="758"/>
      <c r="AI7" s="758"/>
      <c r="AJ7" s="759"/>
      <c r="AK7" s="797">
        <v>0</v>
      </c>
      <c r="AL7" s="798"/>
      <c r="AM7" s="798"/>
      <c r="AN7" s="798"/>
      <c r="AO7" s="798"/>
      <c r="AP7" s="798">
        <v>7221</v>
      </c>
      <c r="AQ7" s="798"/>
      <c r="AR7" s="798"/>
      <c r="AS7" s="798"/>
      <c r="AT7" s="798"/>
      <c r="AU7" s="799"/>
      <c r="AV7" s="799"/>
      <c r="AW7" s="799"/>
      <c r="AX7" s="799"/>
      <c r="AY7" s="800"/>
      <c r="AZ7" s="205"/>
      <c r="BA7" s="205"/>
      <c r="BB7" s="205"/>
      <c r="BC7" s="205"/>
      <c r="BD7" s="205"/>
      <c r="BE7" s="206"/>
      <c r="BF7" s="206"/>
      <c r="BG7" s="206"/>
      <c r="BH7" s="206"/>
      <c r="BI7" s="206"/>
      <c r="BJ7" s="206"/>
      <c r="BK7" s="206"/>
      <c r="BL7" s="206"/>
      <c r="BM7" s="206"/>
      <c r="BN7" s="206"/>
      <c r="BO7" s="206"/>
      <c r="BP7" s="206"/>
      <c r="BQ7" s="212">
        <v>1</v>
      </c>
      <c r="BR7" s="213"/>
      <c r="BS7" s="775" t="s">
        <v>544</v>
      </c>
      <c r="BT7" s="776"/>
      <c r="BU7" s="776"/>
      <c r="BV7" s="776"/>
      <c r="BW7" s="776"/>
      <c r="BX7" s="776"/>
      <c r="BY7" s="776"/>
      <c r="BZ7" s="776"/>
      <c r="CA7" s="776"/>
      <c r="CB7" s="776"/>
      <c r="CC7" s="776"/>
      <c r="CD7" s="776"/>
      <c r="CE7" s="776"/>
      <c r="CF7" s="776"/>
      <c r="CG7" s="777"/>
      <c r="CH7" s="778">
        <v>1</v>
      </c>
      <c r="CI7" s="779"/>
      <c r="CJ7" s="779"/>
      <c r="CK7" s="779"/>
      <c r="CL7" s="780"/>
      <c r="CM7" s="778">
        <v>90</v>
      </c>
      <c r="CN7" s="779"/>
      <c r="CO7" s="779"/>
      <c r="CP7" s="779"/>
      <c r="CQ7" s="780"/>
      <c r="CR7" s="778">
        <v>80</v>
      </c>
      <c r="CS7" s="779"/>
      <c r="CT7" s="779"/>
      <c r="CU7" s="779"/>
      <c r="CV7" s="780"/>
      <c r="CW7" s="778">
        <v>1</v>
      </c>
      <c r="CX7" s="779"/>
      <c r="CY7" s="779"/>
      <c r="CZ7" s="779"/>
      <c r="DA7" s="780"/>
      <c r="DB7" s="778" t="s">
        <v>479</v>
      </c>
      <c r="DC7" s="779"/>
      <c r="DD7" s="779"/>
      <c r="DE7" s="779"/>
      <c r="DF7" s="780"/>
      <c r="DG7" s="778" t="s">
        <v>479</v>
      </c>
      <c r="DH7" s="779"/>
      <c r="DI7" s="779"/>
      <c r="DJ7" s="779"/>
      <c r="DK7" s="780"/>
      <c r="DL7" s="778" t="s">
        <v>479</v>
      </c>
      <c r="DM7" s="779"/>
      <c r="DN7" s="779"/>
      <c r="DO7" s="779"/>
      <c r="DP7" s="780"/>
      <c r="DQ7" s="778" t="s">
        <v>479</v>
      </c>
      <c r="DR7" s="779"/>
      <c r="DS7" s="779"/>
      <c r="DT7" s="779"/>
      <c r="DU7" s="780"/>
      <c r="DV7" s="772"/>
      <c r="DW7" s="773"/>
      <c r="DX7" s="773"/>
      <c r="DY7" s="773"/>
      <c r="DZ7" s="774"/>
      <c r="EA7" s="207"/>
    </row>
    <row r="8" spans="1:131" s="208" customFormat="1" ht="26.25" customHeight="1">
      <c r="A8" s="214">
        <v>2</v>
      </c>
      <c r="B8" s="781"/>
      <c r="C8" s="782"/>
      <c r="D8" s="782"/>
      <c r="E8" s="782"/>
      <c r="F8" s="782"/>
      <c r="G8" s="782"/>
      <c r="H8" s="782"/>
      <c r="I8" s="782"/>
      <c r="J8" s="782"/>
      <c r="K8" s="782"/>
      <c r="L8" s="782"/>
      <c r="M8" s="782"/>
      <c r="N8" s="782"/>
      <c r="O8" s="782"/>
      <c r="P8" s="783"/>
      <c r="Q8" s="784"/>
      <c r="R8" s="785"/>
      <c r="S8" s="785"/>
      <c r="T8" s="785"/>
      <c r="U8" s="785"/>
      <c r="V8" s="785"/>
      <c r="W8" s="785"/>
      <c r="X8" s="785"/>
      <c r="Y8" s="785"/>
      <c r="Z8" s="785"/>
      <c r="AA8" s="785"/>
      <c r="AB8" s="785"/>
      <c r="AC8" s="785"/>
      <c r="AD8" s="785"/>
      <c r="AE8" s="786"/>
      <c r="AF8" s="787"/>
      <c r="AG8" s="788"/>
      <c r="AH8" s="788"/>
      <c r="AI8" s="788"/>
      <c r="AJ8" s="789"/>
      <c r="AK8" s="790"/>
      <c r="AL8" s="791"/>
      <c r="AM8" s="791"/>
      <c r="AN8" s="791"/>
      <c r="AO8" s="791"/>
      <c r="AP8" s="791"/>
      <c r="AQ8" s="791"/>
      <c r="AR8" s="791"/>
      <c r="AS8" s="791"/>
      <c r="AT8" s="791"/>
      <c r="AU8" s="792"/>
      <c r="AV8" s="792"/>
      <c r="AW8" s="792"/>
      <c r="AX8" s="792"/>
      <c r="AY8" s="793"/>
      <c r="AZ8" s="205"/>
      <c r="BA8" s="205"/>
      <c r="BB8" s="205"/>
      <c r="BC8" s="205"/>
      <c r="BD8" s="205"/>
      <c r="BE8" s="206"/>
      <c r="BF8" s="206"/>
      <c r="BG8" s="206"/>
      <c r="BH8" s="206"/>
      <c r="BI8" s="206"/>
      <c r="BJ8" s="206"/>
      <c r="BK8" s="206"/>
      <c r="BL8" s="206"/>
      <c r="BM8" s="206"/>
      <c r="BN8" s="206"/>
      <c r="BO8" s="206"/>
      <c r="BP8" s="206"/>
      <c r="BQ8" s="215">
        <v>2</v>
      </c>
      <c r="BR8" s="216"/>
      <c r="BS8" s="794"/>
      <c r="BT8" s="795"/>
      <c r="BU8" s="795"/>
      <c r="BV8" s="795"/>
      <c r="BW8" s="795"/>
      <c r="BX8" s="795"/>
      <c r="BY8" s="795"/>
      <c r="BZ8" s="795"/>
      <c r="CA8" s="795"/>
      <c r="CB8" s="795"/>
      <c r="CC8" s="795"/>
      <c r="CD8" s="795"/>
      <c r="CE8" s="795"/>
      <c r="CF8" s="795"/>
      <c r="CG8" s="796"/>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81"/>
      <c r="C9" s="782"/>
      <c r="D9" s="782"/>
      <c r="E9" s="782"/>
      <c r="F9" s="782"/>
      <c r="G9" s="782"/>
      <c r="H9" s="782"/>
      <c r="I9" s="782"/>
      <c r="J9" s="782"/>
      <c r="K9" s="782"/>
      <c r="L9" s="782"/>
      <c r="M9" s="782"/>
      <c r="N9" s="782"/>
      <c r="O9" s="782"/>
      <c r="P9" s="783"/>
      <c r="Q9" s="784"/>
      <c r="R9" s="785"/>
      <c r="S9" s="785"/>
      <c r="T9" s="785"/>
      <c r="U9" s="785"/>
      <c r="V9" s="785"/>
      <c r="W9" s="785"/>
      <c r="X9" s="785"/>
      <c r="Y9" s="785"/>
      <c r="Z9" s="785"/>
      <c r="AA9" s="785"/>
      <c r="AB9" s="785"/>
      <c r="AC9" s="785"/>
      <c r="AD9" s="785"/>
      <c r="AE9" s="786"/>
      <c r="AF9" s="787"/>
      <c r="AG9" s="788"/>
      <c r="AH9" s="788"/>
      <c r="AI9" s="788"/>
      <c r="AJ9" s="789"/>
      <c r="AK9" s="790"/>
      <c r="AL9" s="791"/>
      <c r="AM9" s="791"/>
      <c r="AN9" s="791"/>
      <c r="AO9" s="791"/>
      <c r="AP9" s="791"/>
      <c r="AQ9" s="791"/>
      <c r="AR9" s="791"/>
      <c r="AS9" s="791"/>
      <c r="AT9" s="791"/>
      <c r="AU9" s="792"/>
      <c r="AV9" s="792"/>
      <c r="AW9" s="792"/>
      <c r="AX9" s="792"/>
      <c r="AY9" s="793"/>
      <c r="AZ9" s="205"/>
      <c r="BA9" s="205"/>
      <c r="BB9" s="205"/>
      <c r="BC9" s="205"/>
      <c r="BD9" s="205"/>
      <c r="BE9" s="206"/>
      <c r="BF9" s="206"/>
      <c r="BG9" s="206"/>
      <c r="BH9" s="206"/>
      <c r="BI9" s="206"/>
      <c r="BJ9" s="206"/>
      <c r="BK9" s="206"/>
      <c r="BL9" s="206"/>
      <c r="BM9" s="206"/>
      <c r="BN9" s="206"/>
      <c r="BO9" s="206"/>
      <c r="BP9" s="206"/>
      <c r="BQ9" s="215">
        <v>3</v>
      </c>
      <c r="BR9" s="216"/>
      <c r="BS9" s="794"/>
      <c r="BT9" s="795"/>
      <c r="BU9" s="795"/>
      <c r="BV9" s="795"/>
      <c r="BW9" s="795"/>
      <c r="BX9" s="795"/>
      <c r="BY9" s="795"/>
      <c r="BZ9" s="795"/>
      <c r="CA9" s="795"/>
      <c r="CB9" s="795"/>
      <c r="CC9" s="795"/>
      <c r="CD9" s="795"/>
      <c r="CE9" s="795"/>
      <c r="CF9" s="795"/>
      <c r="CG9" s="796"/>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81"/>
      <c r="C10" s="782"/>
      <c r="D10" s="782"/>
      <c r="E10" s="782"/>
      <c r="F10" s="782"/>
      <c r="G10" s="782"/>
      <c r="H10" s="782"/>
      <c r="I10" s="782"/>
      <c r="J10" s="782"/>
      <c r="K10" s="782"/>
      <c r="L10" s="782"/>
      <c r="M10" s="782"/>
      <c r="N10" s="782"/>
      <c r="O10" s="782"/>
      <c r="P10" s="783"/>
      <c r="Q10" s="784"/>
      <c r="R10" s="785"/>
      <c r="S10" s="785"/>
      <c r="T10" s="785"/>
      <c r="U10" s="785"/>
      <c r="V10" s="785"/>
      <c r="W10" s="785"/>
      <c r="X10" s="785"/>
      <c r="Y10" s="785"/>
      <c r="Z10" s="785"/>
      <c r="AA10" s="785"/>
      <c r="AB10" s="785"/>
      <c r="AC10" s="785"/>
      <c r="AD10" s="785"/>
      <c r="AE10" s="786"/>
      <c r="AF10" s="787"/>
      <c r="AG10" s="788"/>
      <c r="AH10" s="788"/>
      <c r="AI10" s="788"/>
      <c r="AJ10" s="789"/>
      <c r="AK10" s="790"/>
      <c r="AL10" s="791"/>
      <c r="AM10" s="791"/>
      <c r="AN10" s="791"/>
      <c r="AO10" s="791"/>
      <c r="AP10" s="791"/>
      <c r="AQ10" s="791"/>
      <c r="AR10" s="791"/>
      <c r="AS10" s="791"/>
      <c r="AT10" s="791"/>
      <c r="AU10" s="792"/>
      <c r="AV10" s="792"/>
      <c r="AW10" s="792"/>
      <c r="AX10" s="792"/>
      <c r="AY10" s="793"/>
      <c r="AZ10" s="205"/>
      <c r="BA10" s="205"/>
      <c r="BB10" s="205"/>
      <c r="BC10" s="205"/>
      <c r="BD10" s="205"/>
      <c r="BE10" s="206"/>
      <c r="BF10" s="206"/>
      <c r="BG10" s="206"/>
      <c r="BH10" s="206"/>
      <c r="BI10" s="206"/>
      <c r="BJ10" s="206"/>
      <c r="BK10" s="206"/>
      <c r="BL10" s="206"/>
      <c r="BM10" s="206"/>
      <c r="BN10" s="206"/>
      <c r="BO10" s="206"/>
      <c r="BP10" s="206"/>
      <c r="BQ10" s="215">
        <v>4</v>
      </c>
      <c r="BR10" s="216"/>
      <c r="BS10" s="794"/>
      <c r="BT10" s="795"/>
      <c r="BU10" s="795"/>
      <c r="BV10" s="795"/>
      <c r="BW10" s="795"/>
      <c r="BX10" s="795"/>
      <c r="BY10" s="795"/>
      <c r="BZ10" s="795"/>
      <c r="CA10" s="795"/>
      <c r="CB10" s="795"/>
      <c r="CC10" s="795"/>
      <c r="CD10" s="795"/>
      <c r="CE10" s="795"/>
      <c r="CF10" s="795"/>
      <c r="CG10" s="796"/>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81"/>
      <c r="C11" s="782"/>
      <c r="D11" s="782"/>
      <c r="E11" s="782"/>
      <c r="F11" s="782"/>
      <c r="G11" s="782"/>
      <c r="H11" s="782"/>
      <c r="I11" s="782"/>
      <c r="J11" s="782"/>
      <c r="K11" s="782"/>
      <c r="L11" s="782"/>
      <c r="M11" s="782"/>
      <c r="N11" s="782"/>
      <c r="O11" s="782"/>
      <c r="P11" s="783"/>
      <c r="Q11" s="784"/>
      <c r="R11" s="785"/>
      <c r="S11" s="785"/>
      <c r="T11" s="785"/>
      <c r="U11" s="785"/>
      <c r="V11" s="785"/>
      <c r="W11" s="785"/>
      <c r="X11" s="785"/>
      <c r="Y11" s="785"/>
      <c r="Z11" s="785"/>
      <c r="AA11" s="785"/>
      <c r="AB11" s="785"/>
      <c r="AC11" s="785"/>
      <c r="AD11" s="785"/>
      <c r="AE11" s="786"/>
      <c r="AF11" s="787"/>
      <c r="AG11" s="788"/>
      <c r="AH11" s="788"/>
      <c r="AI11" s="788"/>
      <c r="AJ11" s="789"/>
      <c r="AK11" s="790"/>
      <c r="AL11" s="791"/>
      <c r="AM11" s="791"/>
      <c r="AN11" s="791"/>
      <c r="AO11" s="791"/>
      <c r="AP11" s="791"/>
      <c r="AQ11" s="791"/>
      <c r="AR11" s="791"/>
      <c r="AS11" s="791"/>
      <c r="AT11" s="791"/>
      <c r="AU11" s="792"/>
      <c r="AV11" s="792"/>
      <c r="AW11" s="792"/>
      <c r="AX11" s="792"/>
      <c r="AY11" s="793"/>
      <c r="AZ11" s="205"/>
      <c r="BA11" s="205"/>
      <c r="BB11" s="205"/>
      <c r="BC11" s="205"/>
      <c r="BD11" s="205"/>
      <c r="BE11" s="206"/>
      <c r="BF11" s="206"/>
      <c r="BG11" s="206"/>
      <c r="BH11" s="206"/>
      <c r="BI11" s="206"/>
      <c r="BJ11" s="206"/>
      <c r="BK11" s="206"/>
      <c r="BL11" s="206"/>
      <c r="BM11" s="206"/>
      <c r="BN11" s="206"/>
      <c r="BO11" s="206"/>
      <c r="BP11" s="206"/>
      <c r="BQ11" s="215">
        <v>5</v>
      </c>
      <c r="BR11" s="216"/>
      <c r="BS11" s="794"/>
      <c r="BT11" s="795"/>
      <c r="BU11" s="795"/>
      <c r="BV11" s="795"/>
      <c r="BW11" s="795"/>
      <c r="BX11" s="795"/>
      <c r="BY11" s="795"/>
      <c r="BZ11" s="795"/>
      <c r="CA11" s="795"/>
      <c r="CB11" s="795"/>
      <c r="CC11" s="795"/>
      <c r="CD11" s="795"/>
      <c r="CE11" s="795"/>
      <c r="CF11" s="795"/>
      <c r="CG11" s="796"/>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81"/>
      <c r="C12" s="782"/>
      <c r="D12" s="782"/>
      <c r="E12" s="782"/>
      <c r="F12" s="782"/>
      <c r="G12" s="782"/>
      <c r="H12" s="782"/>
      <c r="I12" s="782"/>
      <c r="J12" s="782"/>
      <c r="K12" s="782"/>
      <c r="L12" s="782"/>
      <c r="M12" s="782"/>
      <c r="N12" s="782"/>
      <c r="O12" s="782"/>
      <c r="P12" s="783"/>
      <c r="Q12" s="784"/>
      <c r="R12" s="785"/>
      <c r="S12" s="785"/>
      <c r="T12" s="785"/>
      <c r="U12" s="785"/>
      <c r="V12" s="785"/>
      <c r="W12" s="785"/>
      <c r="X12" s="785"/>
      <c r="Y12" s="785"/>
      <c r="Z12" s="785"/>
      <c r="AA12" s="785"/>
      <c r="AB12" s="785"/>
      <c r="AC12" s="785"/>
      <c r="AD12" s="785"/>
      <c r="AE12" s="786"/>
      <c r="AF12" s="787"/>
      <c r="AG12" s="788"/>
      <c r="AH12" s="788"/>
      <c r="AI12" s="788"/>
      <c r="AJ12" s="789"/>
      <c r="AK12" s="790"/>
      <c r="AL12" s="791"/>
      <c r="AM12" s="791"/>
      <c r="AN12" s="791"/>
      <c r="AO12" s="791"/>
      <c r="AP12" s="791"/>
      <c r="AQ12" s="791"/>
      <c r="AR12" s="791"/>
      <c r="AS12" s="791"/>
      <c r="AT12" s="791"/>
      <c r="AU12" s="792"/>
      <c r="AV12" s="792"/>
      <c r="AW12" s="792"/>
      <c r="AX12" s="792"/>
      <c r="AY12" s="793"/>
      <c r="AZ12" s="205"/>
      <c r="BA12" s="205"/>
      <c r="BB12" s="205"/>
      <c r="BC12" s="205"/>
      <c r="BD12" s="205"/>
      <c r="BE12" s="206"/>
      <c r="BF12" s="206"/>
      <c r="BG12" s="206"/>
      <c r="BH12" s="206"/>
      <c r="BI12" s="206"/>
      <c r="BJ12" s="206"/>
      <c r="BK12" s="206"/>
      <c r="BL12" s="206"/>
      <c r="BM12" s="206"/>
      <c r="BN12" s="206"/>
      <c r="BO12" s="206"/>
      <c r="BP12" s="206"/>
      <c r="BQ12" s="215">
        <v>6</v>
      </c>
      <c r="BR12" s="216"/>
      <c r="BS12" s="794"/>
      <c r="BT12" s="795"/>
      <c r="BU12" s="795"/>
      <c r="BV12" s="795"/>
      <c r="BW12" s="795"/>
      <c r="BX12" s="795"/>
      <c r="BY12" s="795"/>
      <c r="BZ12" s="795"/>
      <c r="CA12" s="795"/>
      <c r="CB12" s="795"/>
      <c r="CC12" s="795"/>
      <c r="CD12" s="795"/>
      <c r="CE12" s="795"/>
      <c r="CF12" s="795"/>
      <c r="CG12" s="796"/>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81"/>
      <c r="C13" s="782"/>
      <c r="D13" s="782"/>
      <c r="E13" s="782"/>
      <c r="F13" s="782"/>
      <c r="G13" s="782"/>
      <c r="H13" s="782"/>
      <c r="I13" s="782"/>
      <c r="J13" s="782"/>
      <c r="K13" s="782"/>
      <c r="L13" s="782"/>
      <c r="M13" s="782"/>
      <c r="N13" s="782"/>
      <c r="O13" s="782"/>
      <c r="P13" s="783"/>
      <c r="Q13" s="784"/>
      <c r="R13" s="785"/>
      <c r="S13" s="785"/>
      <c r="T13" s="785"/>
      <c r="U13" s="785"/>
      <c r="V13" s="785"/>
      <c r="W13" s="785"/>
      <c r="X13" s="785"/>
      <c r="Y13" s="785"/>
      <c r="Z13" s="785"/>
      <c r="AA13" s="785"/>
      <c r="AB13" s="785"/>
      <c r="AC13" s="785"/>
      <c r="AD13" s="785"/>
      <c r="AE13" s="786"/>
      <c r="AF13" s="787"/>
      <c r="AG13" s="788"/>
      <c r="AH13" s="788"/>
      <c r="AI13" s="788"/>
      <c r="AJ13" s="789"/>
      <c r="AK13" s="790"/>
      <c r="AL13" s="791"/>
      <c r="AM13" s="791"/>
      <c r="AN13" s="791"/>
      <c r="AO13" s="791"/>
      <c r="AP13" s="791"/>
      <c r="AQ13" s="791"/>
      <c r="AR13" s="791"/>
      <c r="AS13" s="791"/>
      <c r="AT13" s="791"/>
      <c r="AU13" s="792"/>
      <c r="AV13" s="792"/>
      <c r="AW13" s="792"/>
      <c r="AX13" s="792"/>
      <c r="AY13" s="793"/>
      <c r="AZ13" s="205"/>
      <c r="BA13" s="205"/>
      <c r="BB13" s="205"/>
      <c r="BC13" s="205"/>
      <c r="BD13" s="205"/>
      <c r="BE13" s="206"/>
      <c r="BF13" s="206"/>
      <c r="BG13" s="206"/>
      <c r="BH13" s="206"/>
      <c r="BI13" s="206"/>
      <c r="BJ13" s="206"/>
      <c r="BK13" s="206"/>
      <c r="BL13" s="206"/>
      <c r="BM13" s="206"/>
      <c r="BN13" s="206"/>
      <c r="BO13" s="206"/>
      <c r="BP13" s="206"/>
      <c r="BQ13" s="215">
        <v>7</v>
      </c>
      <c r="BR13" s="216"/>
      <c r="BS13" s="794"/>
      <c r="BT13" s="795"/>
      <c r="BU13" s="795"/>
      <c r="BV13" s="795"/>
      <c r="BW13" s="795"/>
      <c r="BX13" s="795"/>
      <c r="BY13" s="795"/>
      <c r="BZ13" s="795"/>
      <c r="CA13" s="795"/>
      <c r="CB13" s="795"/>
      <c r="CC13" s="795"/>
      <c r="CD13" s="795"/>
      <c r="CE13" s="795"/>
      <c r="CF13" s="795"/>
      <c r="CG13" s="796"/>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81"/>
      <c r="C14" s="782"/>
      <c r="D14" s="782"/>
      <c r="E14" s="782"/>
      <c r="F14" s="782"/>
      <c r="G14" s="782"/>
      <c r="H14" s="782"/>
      <c r="I14" s="782"/>
      <c r="J14" s="782"/>
      <c r="K14" s="782"/>
      <c r="L14" s="782"/>
      <c r="M14" s="782"/>
      <c r="N14" s="782"/>
      <c r="O14" s="782"/>
      <c r="P14" s="783"/>
      <c r="Q14" s="784"/>
      <c r="R14" s="785"/>
      <c r="S14" s="785"/>
      <c r="T14" s="785"/>
      <c r="U14" s="785"/>
      <c r="V14" s="785"/>
      <c r="W14" s="785"/>
      <c r="X14" s="785"/>
      <c r="Y14" s="785"/>
      <c r="Z14" s="785"/>
      <c r="AA14" s="785"/>
      <c r="AB14" s="785"/>
      <c r="AC14" s="785"/>
      <c r="AD14" s="785"/>
      <c r="AE14" s="786"/>
      <c r="AF14" s="787"/>
      <c r="AG14" s="788"/>
      <c r="AH14" s="788"/>
      <c r="AI14" s="788"/>
      <c r="AJ14" s="789"/>
      <c r="AK14" s="790"/>
      <c r="AL14" s="791"/>
      <c r="AM14" s="791"/>
      <c r="AN14" s="791"/>
      <c r="AO14" s="791"/>
      <c r="AP14" s="791"/>
      <c r="AQ14" s="791"/>
      <c r="AR14" s="791"/>
      <c r="AS14" s="791"/>
      <c r="AT14" s="791"/>
      <c r="AU14" s="792"/>
      <c r="AV14" s="792"/>
      <c r="AW14" s="792"/>
      <c r="AX14" s="792"/>
      <c r="AY14" s="793"/>
      <c r="AZ14" s="205"/>
      <c r="BA14" s="205"/>
      <c r="BB14" s="205"/>
      <c r="BC14" s="205"/>
      <c r="BD14" s="205"/>
      <c r="BE14" s="206"/>
      <c r="BF14" s="206"/>
      <c r="BG14" s="206"/>
      <c r="BH14" s="206"/>
      <c r="BI14" s="206"/>
      <c r="BJ14" s="206"/>
      <c r="BK14" s="206"/>
      <c r="BL14" s="206"/>
      <c r="BM14" s="206"/>
      <c r="BN14" s="206"/>
      <c r="BO14" s="206"/>
      <c r="BP14" s="206"/>
      <c r="BQ14" s="215">
        <v>8</v>
      </c>
      <c r="BR14" s="216"/>
      <c r="BS14" s="794"/>
      <c r="BT14" s="795"/>
      <c r="BU14" s="795"/>
      <c r="BV14" s="795"/>
      <c r="BW14" s="795"/>
      <c r="BX14" s="795"/>
      <c r="BY14" s="795"/>
      <c r="BZ14" s="795"/>
      <c r="CA14" s="795"/>
      <c r="CB14" s="795"/>
      <c r="CC14" s="795"/>
      <c r="CD14" s="795"/>
      <c r="CE14" s="795"/>
      <c r="CF14" s="795"/>
      <c r="CG14" s="796"/>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81"/>
      <c r="C15" s="782"/>
      <c r="D15" s="782"/>
      <c r="E15" s="782"/>
      <c r="F15" s="782"/>
      <c r="G15" s="782"/>
      <c r="H15" s="782"/>
      <c r="I15" s="782"/>
      <c r="J15" s="782"/>
      <c r="K15" s="782"/>
      <c r="L15" s="782"/>
      <c r="M15" s="782"/>
      <c r="N15" s="782"/>
      <c r="O15" s="782"/>
      <c r="P15" s="783"/>
      <c r="Q15" s="784"/>
      <c r="R15" s="785"/>
      <c r="S15" s="785"/>
      <c r="T15" s="785"/>
      <c r="U15" s="785"/>
      <c r="V15" s="785"/>
      <c r="W15" s="785"/>
      <c r="X15" s="785"/>
      <c r="Y15" s="785"/>
      <c r="Z15" s="785"/>
      <c r="AA15" s="785"/>
      <c r="AB15" s="785"/>
      <c r="AC15" s="785"/>
      <c r="AD15" s="785"/>
      <c r="AE15" s="786"/>
      <c r="AF15" s="787"/>
      <c r="AG15" s="788"/>
      <c r="AH15" s="788"/>
      <c r="AI15" s="788"/>
      <c r="AJ15" s="789"/>
      <c r="AK15" s="790"/>
      <c r="AL15" s="791"/>
      <c r="AM15" s="791"/>
      <c r="AN15" s="791"/>
      <c r="AO15" s="791"/>
      <c r="AP15" s="791"/>
      <c r="AQ15" s="791"/>
      <c r="AR15" s="791"/>
      <c r="AS15" s="791"/>
      <c r="AT15" s="791"/>
      <c r="AU15" s="792"/>
      <c r="AV15" s="792"/>
      <c r="AW15" s="792"/>
      <c r="AX15" s="792"/>
      <c r="AY15" s="793"/>
      <c r="AZ15" s="205"/>
      <c r="BA15" s="205"/>
      <c r="BB15" s="205"/>
      <c r="BC15" s="205"/>
      <c r="BD15" s="205"/>
      <c r="BE15" s="206"/>
      <c r="BF15" s="206"/>
      <c r="BG15" s="206"/>
      <c r="BH15" s="206"/>
      <c r="BI15" s="206"/>
      <c r="BJ15" s="206"/>
      <c r="BK15" s="206"/>
      <c r="BL15" s="206"/>
      <c r="BM15" s="206"/>
      <c r="BN15" s="206"/>
      <c r="BO15" s="206"/>
      <c r="BP15" s="206"/>
      <c r="BQ15" s="215">
        <v>9</v>
      </c>
      <c r="BR15" s="216"/>
      <c r="BS15" s="794"/>
      <c r="BT15" s="795"/>
      <c r="BU15" s="795"/>
      <c r="BV15" s="795"/>
      <c r="BW15" s="795"/>
      <c r="BX15" s="795"/>
      <c r="BY15" s="795"/>
      <c r="BZ15" s="795"/>
      <c r="CA15" s="795"/>
      <c r="CB15" s="795"/>
      <c r="CC15" s="795"/>
      <c r="CD15" s="795"/>
      <c r="CE15" s="795"/>
      <c r="CF15" s="795"/>
      <c r="CG15" s="796"/>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81"/>
      <c r="C16" s="782"/>
      <c r="D16" s="782"/>
      <c r="E16" s="782"/>
      <c r="F16" s="782"/>
      <c r="G16" s="782"/>
      <c r="H16" s="782"/>
      <c r="I16" s="782"/>
      <c r="J16" s="782"/>
      <c r="K16" s="782"/>
      <c r="L16" s="782"/>
      <c r="M16" s="782"/>
      <c r="N16" s="782"/>
      <c r="O16" s="782"/>
      <c r="P16" s="783"/>
      <c r="Q16" s="784"/>
      <c r="R16" s="785"/>
      <c r="S16" s="785"/>
      <c r="T16" s="785"/>
      <c r="U16" s="785"/>
      <c r="V16" s="785"/>
      <c r="W16" s="785"/>
      <c r="X16" s="785"/>
      <c r="Y16" s="785"/>
      <c r="Z16" s="785"/>
      <c r="AA16" s="785"/>
      <c r="AB16" s="785"/>
      <c r="AC16" s="785"/>
      <c r="AD16" s="785"/>
      <c r="AE16" s="786"/>
      <c r="AF16" s="787"/>
      <c r="AG16" s="788"/>
      <c r="AH16" s="788"/>
      <c r="AI16" s="788"/>
      <c r="AJ16" s="789"/>
      <c r="AK16" s="790"/>
      <c r="AL16" s="791"/>
      <c r="AM16" s="791"/>
      <c r="AN16" s="791"/>
      <c r="AO16" s="791"/>
      <c r="AP16" s="791"/>
      <c r="AQ16" s="791"/>
      <c r="AR16" s="791"/>
      <c r="AS16" s="791"/>
      <c r="AT16" s="791"/>
      <c r="AU16" s="792"/>
      <c r="AV16" s="792"/>
      <c r="AW16" s="792"/>
      <c r="AX16" s="792"/>
      <c r="AY16" s="793"/>
      <c r="AZ16" s="205"/>
      <c r="BA16" s="205"/>
      <c r="BB16" s="205"/>
      <c r="BC16" s="205"/>
      <c r="BD16" s="205"/>
      <c r="BE16" s="206"/>
      <c r="BF16" s="206"/>
      <c r="BG16" s="206"/>
      <c r="BH16" s="206"/>
      <c r="BI16" s="206"/>
      <c r="BJ16" s="206"/>
      <c r="BK16" s="206"/>
      <c r="BL16" s="206"/>
      <c r="BM16" s="206"/>
      <c r="BN16" s="206"/>
      <c r="BO16" s="206"/>
      <c r="BP16" s="206"/>
      <c r="BQ16" s="215">
        <v>10</v>
      </c>
      <c r="BR16" s="216"/>
      <c r="BS16" s="794"/>
      <c r="BT16" s="795"/>
      <c r="BU16" s="795"/>
      <c r="BV16" s="795"/>
      <c r="BW16" s="795"/>
      <c r="BX16" s="795"/>
      <c r="BY16" s="795"/>
      <c r="BZ16" s="795"/>
      <c r="CA16" s="795"/>
      <c r="CB16" s="795"/>
      <c r="CC16" s="795"/>
      <c r="CD16" s="795"/>
      <c r="CE16" s="795"/>
      <c r="CF16" s="795"/>
      <c r="CG16" s="796"/>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81"/>
      <c r="C17" s="782"/>
      <c r="D17" s="782"/>
      <c r="E17" s="782"/>
      <c r="F17" s="782"/>
      <c r="G17" s="782"/>
      <c r="H17" s="782"/>
      <c r="I17" s="782"/>
      <c r="J17" s="782"/>
      <c r="K17" s="782"/>
      <c r="L17" s="782"/>
      <c r="M17" s="782"/>
      <c r="N17" s="782"/>
      <c r="O17" s="782"/>
      <c r="P17" s="783"/>
      <c r="Q17" s="784"/>
      <c r="R17" s="785"/>
      <c r="S17" s="785"/>
      <c r="T17" s="785"/>
      <c r="U17" s="785"/>
      <c r="V17" s="785"/>
      <c r="W17" s="785"/>
      <c r="X17" s="785"/>
      <c r="Y17" s="785"/>
      <c r="Z17" s="785"/>
      <c r="AA17" s="785"/>
      <c r="AB17" s="785"/>
      <c r="AC17" s="785"/>
      <c r="AD17" s="785"/>
      <c r="AE17" s="786"/>
      <c r="AF17" s="787"/>
      <c r="AG17" s="788"/>
      <c r="AH17" s="788"/>
      <c r="AI17" s="788"/>
      <c r="AJ17" s="789"/>
      <c r="AK17" s="790"/>
      <c r="AL17" s="791"/>
      <c r="AM17" s="791"/>
      <c r="AN17" s="791"/>
      <c r="AO17" s="791"/>
      <c r="AP17" s="791"/>
      <c r="AQ17" s="791"/>
      <c r="AR17" s="791"/>
      <c r="AS17" s="791"/>
      <c r="AT17" s="791"/>
      <c r="AU17" s="792"/>
      <c r="AV17" s="792"/>
      <c r="AW17" s="792"/>
      <c r="AX17" s="792"/>
      <c r="AY17" s="793"/>
      <c r="AZ17" s="205"/>
      <c r="BA17" s="205"/>
      <c r="BB17" s="205"/>
      <c r="BC17" s="205"/>
      <c r="BD17" s="205"/>
      <c r="BE17" s="206"/>
      <c r="BF17" s="206"/>
      <c r="BG17" s="206"/>
      <c r="BH17" s="206"/>
      <c r="BI17" s="206"/>
      <c r="BJ17" s="206"/>
      <c r="BK17" s="206"/>
      <c r="BL17" s="206"/>
      <c r="BM17" s="206"/>
      <c r="BN17" s="206"/>
      <c r="BO17" s="206"/>
      <c r="BP17" s="206"/>
      <c r="BQ17" s="215">
        <v>11</v>
      </c>
      <c r="BR17" s="216"/>
      <c r="BS17" s="794"/>
      <c r="BT17" s="795"/>
      <c r="BU17" s="795"/>
      <c r="BV17" s="795"/>
      <c r="BW17" s="795"/>
      <c r="BX17" s="795"/>
      <c r="BY17" s="795"/>
      <c r="BZ17" s="795"/>
      <c r="CA17" s="795"/>
      <c r="CB17" s="795"/>
      <c r="CC17" s="795"/>
      <c r="CD17" s="795"/>
      <c r="CE17" s="795"/>
      <c r="CF17" s="795"/>
      <c r="CG17" s="796"/>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81"/>
      <c r="C18" s="782"/>
      <c r="D18" s="782"/>
      <c r="E18" s="782"/>
      <c r="F18" s="782"/>
      <c r="G18" s="782"/>
      <c r="H18" s="782"/>
      <c r="I18" s="782"/>
      <c r="J18" s="782"/>
      <c r="K18" s="782"/>
      <c r="L18" s="782"/>
      <c r="M18" s="782"/>
      <c r="N18" s="782"/>
      <c r="O18" s="782"/>
      <c r="P18" s="783"/>
      <c r="Q18" s="784"/>
      <c r="R18" s="785"/>
      <c r="S18" s="785"/>
      <c r="T18" s="785"/>
      <c r="U18" s="785"/>
      <c r="V18" s="785"/>
      <c r="W18" s="785"/>
      <c r="X18" s="785"/>
      <c r="Y18" s="785"/>
      <c r="Z18" s="785"/>
      <c r="AA18" s="785"/>
      <c r="AB18" s="785"/>
      <c r="AC18" s="785"/>
      <c r="AD18" s="785"/>
      <c r="AE18" s="786"/>
      <c r="AF18" s="787"/>
      <c r="AG18" s="788"/>
      <c r="AH18" s="788"/>
      <c r="AI18" s="788"/>
      <c r="AJ18" s="789"/>
      <c r="AK18" s="790"/>
      <c r="AL18" s="791"/>
      <c r="AM18" s="791"/>
      <c r="AN18" s="791"/>
      <c r="AO18" s="791"/>
      <c r="AP18" s="791"/>
      <c r="AQ18" s="791"/>
      <c r="AR18" s="791"/>
      <c r="AS18" s="791"/>
      <c r="AT18" s="791"/>
      <c r="AU18" s="792"/>
      <c r="AV18" s="792"/>
      <c r="AW18" s="792"/>
      <c r="AX18" s="792"/>
      <c r="AY18" s="793"/>
      <c r="AZ18" s="205"/>
      <c r="BA18" s="205"/>
      <c r="BB18" s="205"/>
      <c r="BC18" s="205"/>
      <c r="BD18" s="205"/>
      <c r="BE18" s="206"/>
      <c r="BF18" s="206"/>
      <c r="BG18" s="206"/>
      <c r="BH18" s="206"/>
      <c r="BI18" s="206"/>
      <c r="BJ18" s="206"/>
      <c r="BK18" s="206"/>
      <c r="BL18" s="206"/>
      <c r="BM18" s="206"/>
      <c r="BN18" s="206"/>
      <c r="BO18" s="206"/>
      <c r="BP18" s="206"/>
      <c r="BQ18" s="215">
        <v>12</v>
      </c>
      <c r="BR18" s="216"/>
      <c r="BS18" s="794"/>
      <c r="BT18" s="795"/>
      <c r="BU18" s="795"/>
      <c r="BV18" s="795"/>
      <c r="BW18" s="795"/>
      <c r="BX18" s="795"/>
      <c r="BY18" s="795"/>
      <c r="BZ18" s="795"/>
      <c r="CA18" s="795"/>
      <c r="CB18" s="795"/>
      <c r="CC18" s="795"/>
      <c r="CD18" s="795"/>
      <c r="CE18" s="795"/>
      <c r="CF18" s="795"/>
      <c r="CG18" s="796"/>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81"/>
      <c r="C19" s="782"/>
      <c r="D19" s="782"/>
      <c r="E19" s="782"/>
      <c r="F19" s="782"/>
      <c r="G19" s="782"/>
      <c r="H19" s="782"/>
      <c r="I19" s="782"/>
      <c r="J19" s="782"/>
      <c r="K19" s="782"/>
      <c r="L19" s="782"/>
      <c r="M19" s="782"/>
      <c r="N19" s="782"/>
      <c r="O19" s="782"/>
      <c r="P19" s="783"/>
      <c r="Q19" s="784"/>
      <c r="R19" s="785"/>
      <c r="S19" s="785"/>
      <c r="T19" s="785"/>
      <c r="U19" s="785"/>
      <c r="V19" s="785"/>
      <c r="W19" s="785"/>
      <c r="X19" s="785"/>
      <c r="Y19" s="785"/>
      <c r="Z19" s="785"/>
      <c r="AA19" s="785"/>
      <c r="AB19" s="785"/>
      <c r="AC19" s="785"/>
      <c r="AD19" s="785"/>
      <c r="AE19" s="786"/>
      <c r="AF19" s="787"/>
      <c r="AG19" s="788"/>
      <c r="AH19" s="788"/>
      <c r="AI19" s="788"/>
      <c r="AJ19" s="789"/>
      <c r="AK19" s="790"/>
      <c r="AL19" s="791"/>
      <c r="AM19" s="791"/>
      <c r="AN19" s="791"/>
      <c r="AO19" s="791"/>
      <c r="AP19" s="791"/>
      <c r="AQ19" s="791"/>
      <c r="AR19" s="791"/>
      <c r="AS19" s="791"/>
      <c r="AT19" s="791"/>
      <c r="AU19" s="792"/>
      <c r="AV19" s="792"/>
      <c r="AW19" s="792"/>
      <c r="AX19" s="792"/>
      <c r="AY19" s="793"/>
      <c r="AZ19" s="205"/>
      <c r="BA19" s="205"/>
      <c r="BB19" s="205"/>
      <c r="BC19" s="205"/>
      <c r="BD19" s="205"/>
      <c r="BE19" s="206"/>
      <c r="BF19" s="206"/>
      <c r="BG19" s="206"/>
      <c r="BH19" s="206"/>
      <c r="BI19" s="206"/>
      <c r="BJ19" s="206"/>
      <c r="BK19" s="206"/>
      <c r="BL19" s="206"/>
      <c r="BM19" s="206"/>
      <c r="BN19" s="206"/>
      <c r="BO19" s="206"/>
      <c r="BP19" s="206"/>
      <c r="BQ19" s="215">
        <v>13</v>
      </c>
      <c r="BR19" s="216"/>
      <c r="BS19" s="794"/>
      <c r="BT19" s="795"/>
      <c r="BU19" s="795"/>
      <c r="BV19" s="795"/>
      <c r="BW19" s="795"/>
      <c r="BX19" s="795"/>
      <c r="BY19" s="795"/>
      <c r="BZ19" s="795"/>
      <c r="CA19" s="795"/>
      <c r="CB19" s="795"/>
      <c r="CC19" s="795"/>
      <c r="CD19" s="795"/>
      <c r="CE19" s="795"/>
      <c r="CF19" s="795"/>
      <c r="CG19" s="796"/>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81"/>
      <c r="C20" s="782"/>
      <c r="D20" s="782"/>
      <c r="E20" s="782"/>
      <c r="F20" s="782"/>
      <c r="G20" s="782"/>
      <c r="H20" s="782"/>
      <c r="I20" s="782"/>
      <c r="J20" s="782"/>
      <c r="K20" s="782"/>
      <c r="L20" s="782"/>
      <c r="M20" s="782"/>
      <c r="N20" s="782"/>
      <c r="O20" s="782"/>
      <c r="P20" s="783"/>
      <c r="Q20" s="784"/>
      <c r="R20" s="785"/>
      <c r="S20" s="785"/>
      <c r="T20" s="785"/>
      <c r="U20" s="785"/>
      <c r="V20" s="785"/>
      <c r="W20" s="785"/>
      <c r="X20" s="785"/>
      <c r="Y20" s="785"/>
      <c r="Z20" s="785"/>
      <c r="AA20" s="785"/>
      <c r="AB20" s="785"/>
      <c r="AC20" s="785"/>
      <c r="AD20" s="785"/>
      <c r="AE20" s="786"/>
      <c r="AF20" s="787"/>
      <c r="AG20" s="788"/>
      <c r="AH20" s="788"/>
      <c r="AI20" s="788"/>
      <c r="AJ20" s="789"/>
      <c r="AK20" s="790"/>
      <c r="AL20" s="791"/>
      <c r="AM20" s="791"/>
      <c r="AN20" s="791"/>
      <c r="AO20" s="791"/>
      <c r="AP20" s="791"/>
      <c r="AQ20" s="791"/>
      <c r="AR20" s="791"/>
      <c r="AS20" s="791"/>
      <c r="AT20" s="791"/>
      <c r="AU20" s="792"/>
      <c r="AV20" s="792"/>
      <c r="AW20" s="792"/>
      <c r="AX20" s="792"/>
      <c r="AY20" s="793"/>
      <c r="AZ20" s="205"/>
      <c r="BA20" s="205"/>
      <c r="BB20" s="205"/>
      <c r="BC20" s="205"/>
      <c r="BD20" s="205"/>
      <c r="BE20" s="206"/>
      <c r="BF20" s="206"/>
      <c r="BG20" s="206"/>
      <c r="BH20" s="206"/>
      <c r="BI20" s="206"/>
      <c r="BJ20" s="206"/>
      <c r="BK20" s="206"/>
      <c r="BL20" s="206"/>
      <c r="BM20" s="206"/>
      <c r="BN20" s="206"/>
      <c r="BO20" s="206"/>
      <c r="BP20" s="206"/>
      <c r="BQ20" s="215">
        <v>14</v>
      </c>
      <c r="BR20" s="216"/>
      <c r="BS20" s="794"/>
      <c r="BT20" s="795"/>
      <c r="BU20" s="795"/>
      <c r="BV20" s="795"/>
      <c r="BW20" s="795"/>
      <c r="BX20" s="795"/>
      <c r="BY20" s="795"/>
      <c r="BZ20" s="795"/>
      <c r="CA20" s="795"/>
      <c r="CB20" s="795"/>
      <c r="CC20" s="795"/>
      <c r="CD20" s="795"/>
      <c r="CE20" s="795"/>
      <c r="CF20" s="795"/>
      <c r="CG20" s="796"/>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81"/>
      <c r="C21" s="782"/>
      <c r="D21" s="782"/>
      <c r="E21" s="782"/>
      <c r="F21" s="782"/>
      <c r="G21" s="782"/>
      <c r="H21" s="782"/>
      <c r="I21" s="782"/>
      <c r="J21" s="782"/>
      <c r="K21" s="782"/>
      <c r="L21" s="782"/>
      <c r="M21" s="782"/>
      <c r="N21" s="782"/>
      <c r="O21" s="782"/>
      <c r="P21" s="783"/>
      <c r="Q21" s="784"/>
      <c r="R21" s="785"/>
      <c r="S21" s="785"/>
      <c r="T21" s="785"/>
      <c r="U21" s="785"/>
      <c r="V21" s="785"/>
      <c r="W21" s="785"/>
      <c r="X21" s="785"/>
      <c r="Y21" s="785"/>
      <c r="Z21" s="785"/>
      <c r="AA21" s="785"/>
      <c r="AB21" s="785"/>
      <c r="AC21" s="785"/>
      <c r="AD21" s="785"/>
      <c r="AE21" s="786"/>
      <c r="AF21" s="787"/>
      <c r="AG21" s="788"/>
      <c r="AH21" s="788"/>
      <c r="AI21" s="788"/>
      <c r="AJ21" s="789"/>
      <c r="AK21" s="790"/>
      <c r="AL21" s="791"/>
      <c r="AM21" s="791"/>
      <c r="AN21" s="791"/>
      <c r="AO21" s="791"/>
      <c r="AP21" s="791"/>
      <c r="AQ21" s="791"/>
      <c r="AR21" s="791"/>
      <c r="AS21" s="791"/>
      <c r="AT21" s="791"/>
      <c r="AU21" s="792"/>
      <c r="AV21" s="792"/>
      <c r="AW21" s="792"/>
      <c r="AX21" s="792"/>
      <c r="AY21" s="793"/>
      <c r="AZ21" s="205"/>
      <c r="BA21" s="205"/>
      <c r="BB21" s="205"/>
      <c r="BC21" s="205"/>
      <c r="BD21" s="205"/>
      <c r="BE21" s="206"/>
      <c r="BF21" s="206"/>
      <c r="BG21" s="206"/>
      <c r="BH21" s="206"/>
      <c r="BI21" s="206"/>
      <c r="BJ21" s="206"/>
      <c r="BK21" s="206"/>
      <c r="BL21" s="206"/>
      <c r="BM21" s="206"/>
      <c r="BN21" s="206"/>
      <c r="BO21" s="206"/>
      <c r="BP21" s="206"/>
      <c r="BQ21" s="215">
        <v>15</v>
      </c>
      <c r="BR21" s="216"/>
      <c r="BS21" s="794"/>
      <c r="BT21" s="795"/>
      <c r="BU21" s="795"/>
      <c r="BV21" s="795"/>
      <c r="BW21" s="795"/>
      <c r="BX21" s="795"/>
      <c r="BY21" s="795"/>
      <c r="BZ21" s="795"/>
      <c r="CA21" s="795"/>
      <c r="CB21" s="795"/>
      <c r="CC21" s="795"/>
      <c r="CD21" s="795"/>
      <c r="CE21" s="795"/>
      <c r="CF21" s="795"/>
      <c r="CG21" s="796"/>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81"/>
      <c r="C22" s="782"/>
      <c r="D22" s="782"/>
      <c r="E22" s="782"/>
      <c r="F22" s="782"/>
      <c r="G22" s="782"/>
      <c r="H22" s="782"/>
      <c r="I22" s="782"/>
      <c r="J22" s="782"/>
      <c r="K22" s="782"/>
      <c r="L22" s="782"/>
      <c r="M22" s="782"/>
      <c r="N22" s="782"/>
      <c r="O22" s="782"/>
      <c r="P22" s="783"/>
      <c r="Q22" s="807"/>
      <c r="R22" s="808"/>
      <c r="S22" s="808"/>
      <c r="T22" s="808"/>
      <c r="U22" s="808"/>
      <c r="V22" s="808"/>
      <c r="W22" s="808"/>
      <c r="X22" s="808"/>
      <c r="Y22" s="808"/>
      <c r="Z22" s="808"/>
      <c r="AA22" s="808"/>
      <c r="AB22" s="808"/>
      <c r="AC22" s="808"/>
      <c r="AD22" s="808"/>
      <c r="AE22" s="809"/>
      <c r="AF22" s="787"/>
      <c r="AG22" s="788"/>
      <c r="AH22" s="788"/>
      <c r="AI22" s="788"/>
      <c r="AJ22" s="789"/>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94"/>
      <c r="BT22" s="795"/>
      <c r="BU22" s="795"/>
      <c r="BV22" s="795"/>
      <c r="BW22" s="795"/>
      <c r="BX22" s="795"/>
      <c r="BY22" s="795"/>
      <c r="BZ22" s="795"/>
      <c r="CA22" s="795"/>
      <c r="CB22" s="795"/>
      <c r="CC22" s="795"/>
      <c r="CD22" s="795"/>
      <c r="CE22" s="795"/>
      <c r="CF22" s="795"/>
      <c r="CG22" s="796"/>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7333</v>
      </c>
      <c r="R23" s="814"/>
      <c r="S23" s="814"/>
      <c r="T23" s="814"/>
      <c r="U23" s="814"/>
      <c r="V23" s="814">
        <v>6808</v>
      </c>
      <c r="W23" s="814"/>
      <c r="X23" s="814"/>
      <c r="Y23" s="814"/>
      <c r="Z23" s="814"/>
      <c r="AA23" s="814">
        <v>525</v>
      </c>
      <c r="AB23" s="814"/>
      <c r="AC23" s="814"/>
      <c r="AD23" s="814"/>
      <c r="AE23" s="815"/>
      <c r="AF23" s="816">
        <v>522</v>
      </c>
      <c r="AG23" s="814"/>
      <c r="AH23" s="814"/>
      <c r="AI23" s="814"/>
      <c r="AJ23" s="817"/>
      <c r="AK23" s="818"/>
      <c r="AL23" s="819"/>
      <c r="AM23" s="819"/>
      <c r="AN23" s="819"/>
      <c r="AO23" s="819"/>
      <c r="AP23" s="814">
        <v>7221</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94"/>
      <c r="BT23" s="795"/>
      <c r="BU23" s="795"/>
      <c r="BV23" s="795"/>
      <c r="BW23" s="795"/>
      <c r="BX23" s="795"/>
      <c r="BY23" s="795"/>
      <c r="BZ23" s="795"/>
      <c r="CA23" s="795"/>
      <c r="CB23" s="795"/>
      <c r="CC23" s="795"/>
      <c r="CD23" s="795"/>
      <c r="CE23" s="795"/>
      <c r="CF23" s="795"/>
      <c r="CG23" s="796"/>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94"/>
      <c r="BT24" s="795"/>
      <c r="BU24" s="795"/>
      <c r="BV24" s="795"/>
      <c r="BW24" s="795"/>
      <c r="BX24" s="795"/>
      <c r="BY24" s="795"/>
      <c r="BZ24" s="795"/>
      <c r="CA24" s="795"/>
      <c r="CB24" s="795"/>
      <c r="CC24" s="795"/>
      <c r="CD24" s="795"/>
      <c r="CE24" s="795"/>
      <c r="CF24" s="795"/>
      <c r="CG24" s="796"/>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94"/>
      <c r="BT25" s="795"/>
      <c r="BU25" s="795"/>
      <c r="BV25" s="795"/>
      <c r="BW25" s="795"/>
      <c r="BX25" s="795"/>
      <c r="BY25" s="795"/>
      <c r="BZ25" s="795"/>
      <c r="CA25" s="795"/>
      <c r="CB25" s="795"/>
      <c r="CC25" s="795"/>
      <c r="CD25" s="795"/>
      <c r="CE25" s="795"/>
      <c r="CF25" s="795"/>
      <c r="CG25" s="796"/>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94"/>
      <c r="BT26" s="795"/>
      <c r="BU26" s="795"/>
      <c r="BV26" s="795"/>
      <c r="BW26" s="795"/>
      <c r="BX26" s="795"/>
      <c r="BY26" s="795"/>
      <c r="BZ26" s="795"/>
      <c r="CA26" s="795"/>
      <c r="CB26" s="795"/>
      <c r="CC26" s="795"/>
      <c r="CD26" s="795"/>
      <c r="CE26" s="795"/>
      <c r="CF26" s="795"/>
      <c r="CG26" s="796"/>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94"/>
      <c r="BT27" s="795"/>
      <c r="BU27" s="795"/>
      <c r="BV27" s="795"/>
      <c r="BW27" s="795"/>
      <c r="BX27" s="795"/>
      <c r="BY27" s="795"/>
      <c r="BZ27" s="795"/>
      <c r="CA27" s="795"/>
      <c r="CB27" s="795"/>
      <c r="CC27" s="795"/>
      <c r="CD27" s="795"/>
      <c r="CE27" s="795"/>
      <c r="CF27" s="795"/>
      <c r="CG27" s="796"/>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1902</v>
      </c>
      <c r="R28" s="843"/>
      <c r="S28" s="843"/>
      <c r="T28" s="843"/>
      <c r="U28" s="843"/>
      <c r="V28" s="843">
        <v>1774</v>
      </c>
      <c r="W28" s="843"/>
      <c r="X28" s="843"/>
      <c r="Y28" s="843"/>
      <c r="Z28" s="843"/>
      <c r="AA28" s="843">
        <v>128</v>
      </c>
      <c r="AB28" s="843"/>
      <c r="AC28" s="843"/>
      <c r="AD28" s="843"/>
      <c r="AE28" s="844"/>
      <c r="AF28" s="845">
        <v>128</v>
      </c>
      <c r="AG28" s="843"/>
      <c r="AH28" s="843"/>
      <c r="AI28" s="843"/>
      <c r="AJ28" s="846"/>
      <c r="AK28" s="847">
        <v>183</v>
      </c>
      <c r="AL28" s="838"/>
      <c r="AM28" s="838"/>
      <c r="AN28" s="838"/>
      <c r="AO28" s="838"/>
      <c r="AP28" s="838">
        <v>0</v>
      </c>
      <c r="AQ28" s="838"/>
      <c r="AR28" s="838"/>
      <c r="AS28" s="838"/>
      <c r="AT28" s="838"/>
      <c r="AU28" s="838">
        <v>0</v>
      </c>
      <c r="AV28" s="838"/>
      <c r="AW28" s="838"/>
      <c r="AX28" s="838"/>
      <c r="AY28" s="838"/>
      <c r="AZ28" s="839">
        <v>0</v>
      </c>
      <c r="BA28" s="839"/>
      <c r="BB28" s="839"/>
      <c r="BC28" s="839"/>
      <c r="BD28" s="839"/>
      <c r="BE28" s="840"/>
      <c r="BF28" s="840"/>
      <c r="BG28" s="840"/>
      <c r="BH28" s="840"/>
      <c r="BI28" s="841"/>
      <c r="BJ28" s="205"/>
      <c r="BK28" s="205"/>
      <c r="BL28" s="205"/>
      <c r="BM28" s="205"/>
      <c r="BN28" s="205"/>
      <c r="BO28" s="218"/>
      <c r="BP28" s="218"/>
      <c r="BQ28" s="215">
        <v>22</v>
      </c>
      <c r="BR28" s="216"/>
      <c r="BS28" s="794"/>
      <c r="BT28" s="795"/>
      <c r="BU28" s="795"/>
      <c r="BV28" s="795"/>
      <c r="BW28" s="795"/>
      <c r="BX28" s="795"/>
      <c r="BY28" s="795"/>
      <c r="BZ28" s="795"/>
      <c r="CA28" s="795"/>
      <c r="CB28" s="795"/>
      <c r="CC28" s="795"/>
      <c r="CD28" s="795"/>
      <c r="CE28" s="795"/>
      <c r="CF28" s="795"/>
      <c r="CG28" s="796"/>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81" t="s">
        <v>381</v>
      </c>
      <c r="C29" s="782"/>
      <c r="D29" s="782"/>
      <c r="E29" s="782"/>
      <c r="F29" s="782"/>
      <c r="G29" s="782"/>
      <c r="H29" s="782"/>
      <c r="I29" s="782"/>
      <c r="J29" s="782"/>
      <c r="K29" s="782"/>
      <c r="L29" s="782"/>
      <c r="M29" s="782"/>
      <c r="N29" s="782"/>
      <c r="O29" s="782"/>
      <c r="P29" s="783"/>
      <c r="Q29" s="784">
        <v>1664</v>
      </c>
      <c r="R29" s="785"/>
      <c r="S29" s="785"/>
      <c r="T29" s="785"/>
      <c r="U29" s="785"/>
      <c r="V29" s="785">
        <v>1577</v>
      </c>
      <c r="W29" s="785"/>
      <c r="X29" s="785"/>
      <c r="Y29" s="785"/>
      <c r="Z29" s="785"/>
      <c r="AA29" s="785">
        <v>87</v>
      </c>
      <c r="AB29" s="785"/>
      <c r="AC29" s="785"/>
      <c r="AD29" s="785"/>
      <c r="AE29" s="786"/>
      <c r="AF29" s="787">
        <v>87</v>
      </c>
      <c r="AG29" s="788"/>
      <c r="AH29" s="788"/>
      <c r="AI29" s="788"/>
      <c r="AJ29" s="789"/>
      <c r="AK29" s="850">
        <v>207</v>
      </c>
      <c r="AL29" s="851"/>
      <c r="AM29" s="851"/>
      <c r="AN29" s="851"/>
      <c r="AO29" s="851"/>
      <c r="AP29" s="851">
        <v>0</v>
      </c>
      <c r="AQ29" s="851"/>
      <c r="AR29" s="851"/>
      <c r="AS29" s="851"/>
      <c r="AT29" s="851"/>
      <c r="AU29" s="851">
        <v>0</v>
      </c>
      <c r="AV29" s="851"/>
      <c r="AW29" s="851"/>
      <c r="AX29" s="851"/>
      <c r="AY29" s="851"/>
      <c r="AZ29" s="852">
        <v>0</v>
      </c>
      <c r="BA29" s="852"/>
      <c r="BB29" s="852"/>
      <c r="BC29" s="852"/>
      <c r="BD29" s="852"/>
      <c r="BE29" s="848"/>
      <c r="BF29" s="848"/>
      <c r="BG29" s="848"/>
      <c r="BH29" s="848"/>
      <c r="BI29" s="849"/>
      <c r="BJ29" s="205"/>
      <c r="BK29" s="205"/>
      <c r="BL29" s="205"/>
      <c r="BM29" s="205"/>
      <c r="BN29" s="205"/>
      <c r="BO29" s="218"/>
      <c r="BP29" s="218"/>
      <c r="BQ29" s="215">
        <v>23</v>
      </c>
      <c r="BR29" s="216"/>
      <c r="BS29" s="794"/>
      <c r="BT29" s="795"/>
      <c r="BU29" s="795"/>
      <c r="BV29" s="795"/>
      <c r="BW29" s="795"/>
      <c r="BX29" s="795"/>
      <c r="BY29" s="795"/>
      <c r="BZ29" s="795"/>
      <c r="CA29" s="795"/>
      <c r="CB29" s="795"/>
      <c r="CC29" s="795"/>
      <c r="CD29" s="795"/>
      <c r="CE29" s="795"/>
      <c r="CF29" s="795"/>
      <c r="CG29" s="796"/>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81" t="s">
        <v>382</v>
      </c>
      <c r="C30" s="782"/>
      <c r="D30" s="782"/>
      <c r="E30" s="782"/>
      <c r="F30" s="782"/>
      <c r="G30" s="782"/>
      <c r="H30" s="782"/>
      <c r="I30" s="782"/>
      <c r="J30" s="782"/>
      <c r="K30" s="782"/>
      <c r="L30" s="782"/>
      <c r="M30" s="782"/>
      <c r="N30" s="782"/>
      <c r="O30" s="782"/>
      <c r="P30" s="783"/>
      <c r="Q30" s="784">
        <v>287</v>
      </c>
      <c r="R30" s="785"/>
      <c r="S30" s="785"/>
      <c r="T30" s="785"/>
      <c r="U30" s="785"/>
      <c r="V30" s="785">
        <v>264</v>
      </c>
      <c r="W30" s="785"/>
      <c r="X30" s="785"/>
      <c r="Y30" s="785"/>
      <c r="Z30" s="785"/>
      <c r="AA30" s="785">
        <v>22</v>
      </c>
      <c r="AB30" s="785"/>
      <c r="AC30" s="785"/>
      <c r="AD30" s="785"/>
      <c r="AE30" s="786"/>
      <c r="AF30" s="787">
        <v>22</v>
      </c>
      <c r="AG30" s="788"/>
      <c r="AH30" s="788"/>
      <c r="AI30" s="788"/>
      <c r="AJ30" s="789"/>
      <c r="AK30" s="850">
        <v>173</v>
      </c>
      <c r="AL30" s="851"/>
      <c r="AM30" s="851"/>
      <c r="AN30" s="851"/>
      <c r="AO30" s="851"/>
      <c r="AP30" s="851">
        <v>0</v>
      </c>
      <c r="AQ30" s="851"/>
      <c r="AR30" s="851"/>
      <c r="AS30" s="851"/>
      <c r="AT30" s="851"/>
      <c r="AU30" s="851">
        <v>0</v>
      </c>
      <c r="AV30" s="851"/>
      <c r="AW30" s="851"/>
      <c r="AX30" s="851"/>
      <c r="AY30" s="851"/>
      <c r="AZ30" s="852">
        <v>0</v>
      </c>
      <c r="BA30" s="852"/>
      <c r="BB30" s="852"/>
      <c r="BC30" s="852"/>
      <c r="BD30" s="852"/>
      <c r="BE30" s="848"/>
      <c r="BF30" s="848"/>
      <c r="BG30" s="848"/>
      <c r="BH30" s="848"/>
      <c r="BI30" s="849"/>
      <c r="BJ30" s="205"/>
      <c r="BK30" s="205"/>
      <c r="BL30" s="205"/>
      <c r="BM30" s="205"/>
      <c r="BN30" s="205"/>
      <c r="BO30" s="218"/>
      <c r="BP30" s="218"/>
      <c r="BQ30" s="215">
        <v>24</v>
      </c>
      <c r="BR30" s="216"/>
      <c r="BS30" s="794"/>
      <c r="BT30" s="795"/>
      <c r="BU30" s="795"/>
      <c r="BV30" s="795"/>
      <c r="BW30" s="795"/>
      <c r="BX30" s="795"/>
      <c r="BY30" s="795"/>
      <c r="BZ30" s="795"/>
      <c r="CA30" s="795"/>
      <c r="CB30" s="795"/>
      <c r="CC30" s="795"/>
      <c r="CD30" s="795"/>
      <c r="CE30" s="795"/>
      <c r="CF30" s="795"/>
      <c r="CG30" s="796"/>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81" t="s">
        <v>383</v>
      </c>
      <c r="C31" s="782"/>
      <c r="D31" s="782"/>
      <c r="E31" s="782"/>
      <c r="F31" s="782"/>
      <c r="G31" s="782"/>
      <c r="H31" s="782"/>
      <c r="I31" s="782"/>
      <c r="J31" s="782"/>
      <c r="K31" s="782"/>
      <c r="L31" s="782"/>
      <c r="M31" s="782"/>
      <c r="N31" s="782"/>
      <c r="O31" s="782"/>
      <c r="P31" s="783"/>
      <c r="Q31" s="784">
        <v>1377</v>
      </c>
      <c r="R31" s="785"/>
      <c r="S31" s="785"/>
      <c r="T31" s="785"/>
      <c r="U31" s="785"/>
      <c r="V31" s="785">
        <v>1377</v>
      </c>
      <c r="W31" s="785"/>
      <c r="X31" s="785"/>
      <c r="Y31" s="785"/>
      <c r="Z31" s="785"/>
      <c r="AA31" s="785">
        <v>0</v>
      </c>
      <c r="AB31" s="785"/>
      <c r="AC31" s="785"/>
      <c r="AD31" s="785"/>
      <c r="AE31" s="786"/>
      <c r="AF31" s="787">
        <v>107</v>
      </c>
      <c r="AG31" s="788"/>
      <c r="AH31" s="788"/>
      <c r="AI31" s="788"/>
      <c r="AJ31" s="789"/>
      <c r="AK31" s="850">
        <v>269</v>
      </c>
      <c r="AL31" s="851"/>
      <c r="AM31" s="851"/>
      <c r="AN31" s="851"/>
      <c r="AO31" s="851"/>
      <c r="AP31" s="851">
        <v>1073</v>
      </c>
      <c r="AQ31" s="851"/>
      <c r="AR31" s="851"/>
      <c r="AS31" s="851"/>
      <c r="AT31" s="851"/>
      <c r="AU31" s="851">
        <v>690</v>
      </c>
      <c r="AV31" s="851"/>
      <c r="AW31" s="851"/>
      <c r="AX31" s="851"/>
      <c r="AY31" s="851"/>
      <c r="AZ31" s="852">
        <v>0</v>
      </c>
      <c r="BA31" s="852"/>
      <c r="BB31" s="852"/>
      <c r="BC31" s="852"/>
      <c r="BD31" s="852"/>
      <c r="BE31" s="848" t="s">
        <v>384</v>
      </c>
      <c r="BF31" s="848"/>
      <c r="BG31" s="848"/>
      <c r="BH31" s="848"/>
      <c r="BI31" s="849"/>
      <c r="BJ31" s="205"/>
      <c r="BK31" s="205"/>
      <c r="BL31" s="205"/>
      <c r="BM31" s="205"/>
      <c r="BN31" s="205"/>
      <c r="BO31" s="218"/>
      <c r="BP31" s="218"/>
      <c r="BQ31" s="215">
        <v>25</v>
      </c>
      <c r="BR31" s="216"/>
      <c r="BS31" s="794"/>
      <c r="BT31" s="795"/>
      <c r="BU31" s="795"/>
      <c r="BV31" s="795"/>
      <c r="BW31" s="795"/>
      <c r="BX31" s="795"/>
      <c r="BY31" s="795"/>
      <c r="BZ31" s="795"/>
      <c r="CA31" s="795"/>
      <c r="CB31" s="795"/>
      <c r="CC31" s="795"/>
      <c r="CD31" s="795"/>
      <c r="CE31" s="795"/>
      <c r="CF31" s="795"/>
      <c r="CG31" s="796"/>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81" t="s">
        <v>385</v>
      </c>
      <c r="C32" s="782"/>
      <c r="D32" s="782"/>
      <c r="E32" s="782"/>
      <c r="F32" s="782"/>
      <c r="G32" s="782"/>
      <c r="H32" s="782"/>
      <c r="I32" s="782"/>
      <c r="J32" s="782"/>
      <c r="K32" s="782"/>
      <c r="L32" s="782"/>
      <c r="M32" s="782"/>
      <c r="N32" s="782"/>
      <c r="O32" s="782"/>
      <c r="P32" s="783"/>
      <c r="Q32" s="784">
        <v>176</v>
      </c>
      <c r="R32" s="785"/>
      <c r="S32" s="785"/>
      <c r="T32" s="785"/>
      <c r="U32" s="785"/>
      <c r="V32" s="785">
        <v>187</v>
      </c>
      <c r="W32" s="785"/>
      <c r="X32" s="785"/>
      <c r="Y32" s="785"/>
      <c r="Z32" s="785"/>
      <c r="AA32" s="785">
        <v>-11</v>
      </c>
      <c r="AB32" s="785"/>
      <c r="AC32" s="785"/>
      <c r="AD32" s="785"/>
      <c r="AE32" s="786"/>
      <c r="AF32" s="787">
        <v>24</v>
      </c>
      <c r="AG32" s="788"/>
      <c r="AH32" s="788"/>
      <c r="AI32" s="788"/>
      <c r="AJ32" s="789"/>
      <c r="AK32" s="850">
        <v>20</v>
      </c>
      <c r="AL32" s="851"/>
      <c r="AM32" s="851"/>
      <c r="AN32" s="851"/>
      <c r="AO32" s="851"/>
      <c r="AP32" s="851">
        <v>49</v>
      </c>
      <c r="AQ32" s="851"/>
      <c r="AR32" s="851"/>
      <c r="AS32" s="851"/>
      <c r="AT32" s="851"/>
      <c r="AU32" s="851">
        <v>0</v>
      </c>
      <c r="AV32" s="851"/>
      <c r="AW32" s="851"/>
      <c r="AX32" s="851"/>
      <c r="AY32" s="851"/>
      <c r="AZ32" s="852">
        <v>0</v>
      </c>
      <c r="BA32" s="852"/>
      <c r="BB32" s="852"/>
      <c r="BC32" s="852"/>
      <c r="BD32" s="852"/>
      <c r="BE32" s="848" t="s">
        <v>384</v>
      </c>
      <c r="BF32" s="848"/>
      <c r="BG32" s="848"/>
      <c r="BH32" s="848"/>
      <c r="BI32" s="849"/>
      <c r="BJ32" s="205"/>
      <c r="BK32" s="205"/>
      <c r="BL32" s="205"/>
      <c r="BM32" s="205"/>
      <c r="BN32" s="205"/>
      <c r="BO32" s="218"/>
      <c r="BP32" s="218"/>
      <c r="BQ32" s="215">
        <v>26</v>
      </c>
      <c r="BR32" s="216"/>
      <c r="BS32" s="794"/>
      <c r="BT32" s="795"/>
      <c r="BU32" s="795"/>
      <c r="BV32" s="795"/>
      <c r="BW32" s="795"/>
      <c r="BX32" s="795"/>
      <c r="BY32" s="795"/>
      <c r="BZ32" s="795"/>
      <c r="CA32" s="795"/>
      <c r="CB32" s="795"/>
      <c r="CC32" s="795"/>
      <c r="CD32" s="795"/>
      <c r="CE32" s="795"/>
      <c r="CF32" s="795"/>
      <c r="CG32" s="796"/>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81" t="s">
        <v>386</v>
      </c>
      <c r="C33" s="782"/>
      <c r="D33" s="782"/>
      <c r="E33" s="782"/>
      <c r="F33" s="782"/>
      <c r="G33" s="782"/>
      <c r="H33" s="782"/>
      <c r="I33" s="782"/>
      <c r="J33" s="782"/>
      <c r="K33" s="782"/>
      <c r="L33" s="782"/>
      <c r="M33" s="782"/>
      <c r="N33" s="782"/>
      <c r="O33" s="782"/>
      <c r="P33" s="783"/>
      <c r="Q33" s="784">
        <v>137</v>
      </c>
      <c r="R33" s="785"/>
      <c r="S33" s="785"/>
      <c r="T33" s="785"/>
      <c r="U33" s="785"/>
      <c r="V33" s="785">
        <v>125</v>
      </c>
      <c r="W33" s="785"/>
      <c r="X33" s="785"/>
      <c r="Y33" s="785"/>
      <c r="Z33" s="785"/>
      <c r="AA33" s="785">
        <v>12</v>
      </c>
      <c r="AB33" s="785"/>
      <c r="AC33" s="785"/>
      <c r="AD33" s="785"/>
      <c r="AE33" s="786"/>
      <c r="AF33" s="787">
        <v>12</v>
      </c>
      <c r="AG33" s="788"/>
      <c r="AH33" s="788"/>
      <c r="AI33" s="788"/>
      <c r="AJ33" s="789"/>
      <c r="AK33" s="850">
        <v>43</v>
      </c>
      <c r="AL33" s="851"/>
      <c r="AM33" s="851"/>
      <c r="AN33" s="851"/>
      <c r="AO33" s="851"/>
      <c r="AP33" s="851">
        <v>423</v>
      </c>
      <c r="AQ33" s="851"/>
      <c r="AR33" s="851"/>
      <c r="AS33" s="851"/>
      <c r="AT33" s="851"/>
      <c r="AU33" s="851">
        <v>262</v>
      </c>
      <c r="AV33" s="851"/>
      <c r="AW33" s="851"/>
      <c r="AX33" s="851"/>
      <c r="AY33" s="851"/>
      <c r="AZ33" s="852">
        <v>0</v>
      </c>
      <c r="BA33" s="852"/>
      <c r="BB33" s="852"/>
      <c r="BC33" s="852"/>
      <c r="BD33" s="852"/>
      <c r="BE33" s="848" t="s">
        <v>387</v>
      </c>
      <c r="BF33" s="848"/>
      <c r="BG33" s="848"/>
      <c r="BH33" s="848"/>
      <c r="BI33" s="849"/>
      <c r="BJ33" s="205"/>
      <c r="BK33" s="205"/>
      <c r="BL33" s="205"/>
      <c r="BM33" s="205"/>
      <c r="BN33" s="205"/>
      <c r="BO33" s="218"/>
      <c r="BP33" s="218"/>
      <c r="BQ33" s="215">
        <v>27</v>
      </c>
      <c r="BR33" s="216"/>
      <c r="BS33" s="794"/>
      <c r="BT33" s="795"/>
      <c r="BU33" s="795"/>
      <c r="BV33" s="795"/>
      <c r="BW33" s="795"/>
      <c r="BX33" s="795"/>
      <c r="BY33" s="795"/>
      <c r="BZ33" s="795"/>
      <c r="CA33" s="795"/>
      <c r="CB33" s="795"/>
      <c r="CC33" s="795"/>
      <c r="CD33" s="795"/>
      <c r="CE33" s="795"/>
      <c r="CF33" s="795"/>
      <c r="CG33" s="796"/>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81"/>
      <c r="C34" s="782"/>
      <c r="D34" s="782"/>
      <c r="E34" s="782"/>
      <c r="F34" s="782"/>
      <c r="G34" s="782"/>
      <c r="H34" s="782"/>
      <c r="I34" s="782"/>
      <c r="J34" s="782"/>
      <c r="K34" s="782"/>
      <c r="L34" s="782"/>
      <c r="M34" s="782"/>
      <c r="N34" s="782"/>
      <c r="O34" s="782"/>
      <c r="P34" s="783"/>
      <c r="Q34" s="784"/>
      <c r="R34" s="785"/>
      <c r="S34" s="785"/>
      <c r="T34" s="785"/>
      <c r="U34" s="785"/>
      <c r="V34" s="785"/>
      <c r="W34" s="785"/>
      <c r="X34" s="785"/>
      <c r="Y34" s="785"/>
      <c r="Z34" s="785"/>
      <c r="AA34" s="785"/>
      <c r="AB34" s="785"/>
      <c r="AC34" s="785"/>
      <c r="AD34" s="785"/>
      <c r="AE34" s="786"/>
      <c r="AF34" s="787"/>
      <c r="AG34" s="788"/>
      <c r="AH34" s="788"/>
      <c r="AI34" s="788"/>
      <c r="AJ34" s="789"/>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94"/>
      <c r="BT34" s="795"/>
      <c r="BU34" s="795"/>
      <c r="BV34" s="795"/>
      <c r="BW34" s="795"/>
      <c r="BX34" s="795"/>
      <c r="BY34" s="795"/>
      <c r="BZ34" s="795"/>
      <c r="CA34" s="795"/>
      <c r="CB34" s="795"/>
      <c r="CC34" s="795"/>
      <c r="CD34" s="795"/>
      <c r="CE34" s="795"/>
      <c r="CF34" s="795"/>
      <c r="CG34" s="796"/>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81"/>
      <c r="C35" s="782"/>
      <c r="D35" s="782"/>
      <c r="E35" s="782"/>
      <c r="F35" s="782"/>
      <c r="G35" s="782"/>
      <c r="H35" s="782"/>
      <c r="I35" s="782"/>
      <c r="J35" s="782"/>
      <c r="K35" s="782"/>
      <c r="L35" s="782"/>
      <c r="M35" s="782"/>
      <c r="N35" s="782"/>
      <c r="O35" s="782"/>
      <c r="P35" s="783"/>
      <c r="Q35" s="784"/>
      <c r="R35" s="785"/>
      <c r="S35" s="785"/>
      <c r="T35" s="785"/>
      <c r="U35" s="785"/>
      <c r="V35" s="785"/>
      <c r="W35" s="785"/>
      <c r="X35" s="785"/>
      <c r="Y35" s="785"/>
      <c r="Z35" s="785"/>
      <c r="AA35" s="785"/>
      <c r="AB35" s="785"/>
      <c r="AC35" s="785"/>
      <c r="AD35" s="785"/>
      <c r="AE35" s="786"/>
      <c r="AF35" s="787"/>
      <c r="AG35" s="788"/>
      <c r="AH35" s="788"/>
      <c r="AI35" s="788"/>
      <c r="AJ35" s="789"/>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94"/>
      <c r="BT35" s="795"/>
      <c r="BU35" s="795"/>
      <c r="BV35" s="795"/>
      <c r="BW35" s="795"/>
      <c r="BX35" s="795"/>
      <c r="BY35" s="795"/>
      <c r="BZ35" s="795"/>
      <c r="CA35" s="795"/>
      <c r="CB35" s="795"/>
      <c r="CC35" s="795"/>
      <c r="CD35" s="795"/>
      <c r="CE35" s="795"/>
      <c r="CF35" s="795"/>
      <c r="CG35" s="796"/>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81"/>
      <c r="C36" s="782"/>
      <c r="D36" s="782"/>
      <c r="E36" s="782"/>
      <c r="F36" s="782"/>
      <c r="G36" s="782"/>
      <c r="H36" s="782"/>
      <c r="I36" s="782"/>
      <c r="J36" s="782"/>
      <c r="K36" s="782"/>
      <c r="L36" s="782"/>
      <c r="M36" s="782"/>
      <c r="N36" s="782"/>
      <c r="O36" s="782"/>
      <c r="P36" s="783"/>
      <c r="Q36" s="784"/>
      <c r="R36" s="785"/>
      <c r="S36" s="785"/>
      <c r="T36" s="785"/>
      <c r="U36" s="785"/>
      <c r="V36" s="785"/>
      <c r="W36" s="785"/>
      <c r="X36" s="785"/>
      <c r="Y36" s="785"/>
      <c r="Z36" s="785"/>
      <c r="AA36" s="785"/>
      <c r="AB36" s="785"/>
      <c r="AC36" s="785"/>
      <c r="AD36" s="785"/>
      <c r="AE36" s="786"/>
      <c r="AF36" s="787"/>
      <c r="AG36" s="788"/>
      <c r="AH36" s="788"/>
      <c r="AI36" s="788"/>
      <c r="AJ36" s="789"/>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94"/>
      <c r="BT36" s="795"/>
      <c r="BU36" s="795"/>
      <c r="BV36" s="795"/>
      <c r="BW36" s="795"/>
      <c r="BX36" s="795"/>
      <c r="BY36" s="795"/>
      <c r="BZ36" s="795"/>
      <c r="CA36" s="795"/>
      <c r="CB36" s="795"/>
      <c r="CC36" s="795"/>
      <c r="CD36" s="795"/>
      <c r="CE36" s="795"/>
      <c r="CF36" s="795"/>
      <c r="CG36" s="796"/>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81"/>
      <c r="C37" s="782"/>
      <c r="D37" s="782"/>
      <c r="E37" s="782"/>
      <c r="F37" s="782"/>
      <c r="G37" s="782"/>
      <c r="H37" s="782"/>
      <c r="I37" s="782"/>
      <c r="J37" s="782"/>
      <c r="K37" s="782"/>
      <c r="L37" s="782"/>
      <c r="M37" s="782"/>
      <c r="N37" s="782"/>
      <c r="O37" s="782"/>
      <c r="P37" s="783"/>
      <c r="Q37" s="784"/>
      <c r="R37" s="785"/>
      <c r="S37" s="785"/>
      <c r="T37" s="785"/>
      <c r="U37" s="785"/>
      <c r="V37" s="785"/>
      <c r="W37" s="785"/>
      <c r="X37" s="785"/>
      <c r="Y37" s="785"/>
      <c r="Z37" s="785"/>
      <c r="AA37" s="785"/>
      <c r="AB37" s="785"/>
      <c r="AC37" s="785"/>
      <c r="AD37" s="785"/>
      <c r="AE37" s="786"/>
      <c r="AF37" s="787"/>
      <c r="AG37" s="788"/>
      <c r="AH37" s="788"/>
      <c r="AI37" s="788"/>
      <c r="AJ37" s="789"/>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94"/>
      <c r="BT37" s="795"/>
      <c r="BU37" s="795"/>
      <c r="BV37" s="795"/>
      <c r="BW37" s="795"/>
      <c r="BX37" s="795"/>
      <c r="BY37" s="795"/>
      <c r="BZ37" s="795"/>
      <c r="CA37" s="795"/>
      <c r="CB37" s="795"/>
      <c r="CC37" s="795"/>
      <c r="CD37" s="795"/>
      <c r="CE37" s="795"/>
      <c r="CF37" s="795"/>
      <c r="CG37" s="796"/>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81"/>
      <c r="C38" s="782"/>
      <c r="D38" s="782"/>
      <c r="E38" s="782"/>
      <c r="F38" s="782"/>
      <c r="G38" s="782"/>
      <c r="H38" s="782"/>
      <c r="I38" s="782"/>
      <c r="J38" s="782"/>
      <c r="K38" s="782"/>
      <c r="L38" s="782"/>
      <c r="M38" s="782"/>
      <c r="N38" s="782"/>
      <c r="O38" s="782"/>
      <c r="P38" s="783"/>
      <c r="Q38" s="784"/>
      <c r="R38" s="785"/>
      <c r="S38" s="785"/>
      <c r="T38" s="785"/>
      <c r="U38" s="785"/>
      <c r="V38" s="785"/>
      <c r="W38" s="785"/>
      <c r="X38" s="785"/>
      <c r="Y38" s="785"/>
      <c r="Z38" s="785"/>
      <c r="AA38" s="785"/>
      <c r="AB38" s="785"/>
      <c r="AC38" s="785"/>
      <c r="AD38" s="785"/>
      <c r="AE38" s="786"/>
      <c r="AF38" s="787"/>
      <c r="AG38" s="788"/>
      <c r="AH38" s="788"/>
      <c r="AI38" s="788"/>
      <c r="AJ38" s="789"/>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94"/>
      <c r="BT38" s="795"/>
      <c r="BU38" s="795"/>
      <c r="BV38" s="795"/>
      <c r="BW38" s="795"/>
      <c r="BX38" s="795"/>
      <c r="BY38" s="795"/>
      <c r="BZ38" s="795"/>
      <c r="CA38" s="795"/>
      <c r="CB38" s="795"/>
      <c r="CC38" s="795"/>
      <c r="CD38" s="795"/>
      <c r="CE38" s="795"/>
      <c r="CF38" s="795"/>
      <c r="CG38" s="796"/>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81"/>
      <c r="C39" s="782"/>
      <c r="D39" s="782"/>
      <c r="E39" s="782"/>
      <c r="F39" s="782"/>
      <c r="G39" s="782"/>
      <c r="H39" s="782"/>
      <c r="I39" s="782"/>
      <c r="J39" s="782"/>
      <c r="K39" s="782"/>
      <c r="L39" s="782"/>
      <c r="M39" s="782"/>
      <c r="N39" s="782"/>
      <c r="O39" s="782"/>
      <c r="P39" s="783"/>
      <c r="Q39" s="784"/>
      <c r="R39" s="785"/>
      <c r="S39" s="785"/>
      <c r="T39" s="785"/>
      <c r="U39" s="785"/>
      <c r="V39" s="785"/>
      <c r="W39" s="785"/>
      <c r="X39" s="785"/>
      <c r="Y39" s="785"/>
      <c r="Z39" s="785"/>
      <c r="AA39" s="785"/>
      <c r="AB39" s="785"/>
      <c r="AC39" s="785"/>
      <c r="AD39" s="785"/>
      <c r="AE39" s="786"/>
      <c r="AF39" s="787"/>
      <c r="AG39" s="788"/>
      <c r="AH39" s="788"/>
      <c r="AI39" s="788"/>
      <c r="AJ39" s="789"/>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94"/>
      <c r="BT39" s="795"/>
      <c r="BU39" s="795"/>
      <c r="BV39" s="795"/>
      <c r="BW39" s="795"/>
      <c r="BX39" s="795"/>
      <c r="BY39" s="795"/>
      <c r="BZ39" s="795"/>
      <c r="CA39" s="795"/>
      <c r="CB39" s="795"/>
      <c r="CC39" s="795"/>
      <c r="CD39" s="795"/>
      <c r="CE39" s="795"/>
      <c r="CF39" s="795"/>
      <c r="CG39" s="796"/>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81"/>
      <c r="C40" s="782"/>
      <c r="D40" s="782"/>
      <c r="E40" s="782"/>
      <c r="F40" s="782"/>
      <c r="G40" s="782"/>
      <c r="H40" s="782"/>
      <c r="I40" s="782"/>
      <c r="J40" s="782"/>
      <c r="K40" s="782"/>
      <c r="L40" s="782"/>
      <c r="M40" s="782"/>
      <c r="N40" s="782"/>
      <c r="O40" s="782"/>
      <c r="P40" s="783"/>
      <c r="Q40" s="784"/>
      <c r="R40" s="785"/>
      <c r="S40" s="785"/>
      <c r="T40" s="785"/>
      <c r="U40" s="785"/>
      <c r="V40" s="785"/>
      <c r="W40" s="785"/>
      <c r="X40" s="785"/>
      <c r="Y40" s="785"/>
      <c r="Z40" s="785"/>
      <c r="AA40" s="785"/>
      <c r="AB40" s="785"/>
      <c r="AC40" s="785"/>
      <c r="AD40" s="785"/>
      <c r="AE40" s="786"/>
      <c r="AF40" s="787"/>
      <c r="AG40" s="788"/>
      <c r="AH40" s="788"/>
      <c r="AI40" s="788"/>
      <c r="AJ40" s="789"/>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94"/>
      <c r="BT40" s="795"/>
      <c r="BU40" s="795"/>
      <c r="BV40" s="795"/>
      <c r="BW40" s="795"/>
      <c r="BX40" s="795"/>
      <c r="BY40" s="795"/>
      <c r="BZ40" s="795"/>
      <c r="CA40" s="795"/>
      <c r="CB40" s="795"/>
      <c r="CC40" s="795"/>
      <c r="CD40" s="795"/>
      <c r="CE40" s="795"/>
      <c r="CF40" s="795"/>
      <c r="CG40" s="796"/>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81"/>
      <c r="C41" s="782"/>
      <c r="D41" s="782"/>
      <c r="E41" s="782"/>
      <c r="F41" s="782"/>
      <c r="G41" s="782"/>
      <c r="H41" s="782"/>
      <c r="I41" s="782"/>
      <c r="J41" s="782"/>
      <c r="K41" s="782"/>
      <c r="L41" s="782"/>
      <c r="M41" s="782"/>
      <c r="N41" s="782"/>
      <c r="O41" s="782"/>
      <c r="P41" s="783"/>
      <c r="Q41" s="784"/>
      <c r="R41" s="785"/>
      <c r="S41" s="785"/>
      <c r="T41" s="785"/>
      <c r="U41" s="785"/>
      <c r="V41" s="785"/>
      <c r="W41" s="785"/>
      <c r="X41" s="785"/>
      <c r="Y41" s="785"/>
      <c r="Z41" s="785"/>
      <c r="AA41" s="785"/>
      <c r="AB41" s="785"/>
      <c r="AC41" s="785"/>
      <c r="AD41" s="785"/>
      <c r="AE41" s="786"/>
      <c r="AF41" s="787"/>
      <c r="AG41" s="788"/>
      <c r="AH41" s="788"/>
      <c r="AI41" s="788"/>
      <c r="AJ41" s="789"/>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94"/>
      <c r="BT41" s="795"/>
      <c r="BU41" s="795"/>
      <c r="BV41" s="795"/>
      <c r="BW41" s="795"/>
      <c r="BX41" s="795"/>
      <c r="BY41" s="795"/>
      <c r="BZ41" s="795"/>
      <c r="CA41" s="795"/>
      <c r="CB41" s="795"/>
      <c r="CC41" s="795"/>
      <c r="CD41" s="795"/>
      <c r="CE41" s="795"/>
      <c r="CF41" s="795"/>
      <c r="CG41" s="796"/>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81"/>
      <c r="C42" s="782"/>
      <c r="D42" s="782"/>
      <c r="E42" s="782"/>
      <c r="F42" s="782"/>
      <c r="G42" s="782"/>
      <c r="H42" s="782"/>
      <c r="I42" s="782"/>
      <c r="J42" s="782"/>
      <c r="K42" s="782"/>
      <c r="L42" s="782"/>
      <c r="M42" s="782"/>
      <c r="N42" s="782"/>
      <c r="O42" s="782"/>
      <c r="P42" s="783"/>
      <c r="Q42" s="784"/>
      <c r="R42" s="785"/>
      <c r="S42" s="785"/>
      <c r="T42" s="785"/>
      <c r="U42" s="785"/>
      <c r="V42" s="785"/>
      <c r="W42" s="785"/>
      <c r="X42" s="785"/>
      <c r="Y42" s="785"/>
      <c r="Z42" s="785"/>
      <c r="AA42" s="785"/>
      <c r="AB42" s="785"/>
      <c r="AC42" s="785"/>
      <c r="AD42" s="785"/>
      <c r="AE42" s="786"/>
      <c r="AF42" s="787"/>
      <c r="AG42" s="788"/>
      <c r="AH42" s="788"/>
      <c r="AI42" s="788"/>
      <c r="AJ42" s="789"/>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94"/>
      <c r="BT42" s="795"/>
      <c r="BU42" s="795"/>
      <c r="BV42" s="795"/>
      <c r="BW42" s="795"/>
      <c r="BX42" s="795"/>
      <c r="BY42" s="795"/>
      <c r="BZ42" s="795"/>
      <c r="CA42" s="795"/>
      <c r="CB42" s="795"/>
      <c r="CC42" s="795"/>
      <c r="CD42" s="795"/>
      <c r="CE42" s="795"/>
      <c r="CF42" s="795"/>
      <c r="CG42" s="796"/>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81"/>
      <c r="C43" s="782"/>
      <c r="D43" s="782"/>
      <c r="E43" s="782"/>
      <c r="F43" s="782"/>
      <c r="G43" s="782"/>
      <c r="H43" s="782"/>
      <c r="I43" s="782"/>
      <c r="J43" s="782"/>
      <c r="K43" s="782"/>
      <c r="L43" s="782"/>
      <c r="M43" s="782"/>
      <c r="N43" s="782"/>
      <c r="O43" s="782"/>
      <c r="P43" s="783"/>
      <c r="Q43" s="784"/>
      <c r="R43" s="785"/>
      <c r="S43" s="785"/>
      <c r="T43" s="785"/>
      <c r="U43" s="785"/>
      <c r="V43" s="785"/>
      <c r="W43" s="785"/>
      <c r="X43" s="785"/>
      <c r="Y43" s="785"/>
      <c r="Z43" s="785"/>
      <c r="AA43" s="785"/>
      <c r="AB43" s="785"/>
      <c r="AC43" s="785"/>
      <c r="AD43" s="785"/>
      <c r="AE43" s="786"/>
      <c r="AF43" s="787"/>
      <c r="AG43" s="788"/>
      <c r="AH43" s="788"/>
      <c r="AI43" s="788"/>
      <c r="AJ43" s="789"/>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94"/>
      <c r="BT43" s="795"/>
      <c r="BU43" s="795"/>
      <c r="BV43" s="795"/>
      <c r="BW43" s="795"/>
      <c r="BX43" s="795"/>
      <c r="BY43" s="795"/>
      <c r="BZ43" s="795"/>
      <c r="CA43" s="795"/>
      <c r="CB43" s="795"/>
      <c r="CC43" s="795"/>
      <c r="CD43" s="795"/>
      <c r="CE43" s="795"/>
      <c r="CF43" s="795"/>
      <c r="CG43" s="796"/>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81"/>
      <c r="C44" s="782"/>
      <c r="D44" s="782"/>
      <c r="E44" s="782"/>
      <c r="F44" s="782"/>
      <c r="G44" s="782"/>
      <c r="H44" s="782"/>
      <c r="I44" s="782"/>
      <c r="J44" s="782"/>
      <c r="K44" s="782"/>
      <c r="L44" s="782"/>
      <c r="M44" s="782"/>
      <c r="N44" s="782"/>
      <c r="O44" s="782"/>
      <c r="P44" s="783"/>
      <c r="Q44" s="784"/>
      <c r="R44" s="785"/>
      <c r="S44" s="785"/>
      <c r="T44" s="785"/>
      <c r="U44" s="785"/>
      <c r="V44" s="785"/>
      <c r="W44" s="785"/>
      <c r="X44" s="785"/>
      <c r="Y44" s="785"/>
      <c r="Z44" s="785"/>
      <c r="AA44" s="785"/>
      <c r="AB44" s="785"/>
      <c r="AC44" s="785"/>
      <c r="AD44" s="785"/>
      <c r="AE44" s="786"/>
      <c r="AF44" s="787"/>
      <c r="AG44" s="788"/>
      <c r="AH44" s="788"/>
      <c r="AI44" s="788"/>
      <c r="AJ44" s="789"/>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94"/>
      <c r="BT44" s="795"/>
      <c r="BU44" s="795"/>
      <c r="BV44" s="795"/>
      <c r="BW44" s="795"/>
      <c r="BX44" s="795"/>
      <c r="BY44" s="795"/>
      <c r="BZ44" s="795"/>
      <c r="CA44" s="795"/>
      <c r="CB44" s="795"/>
      <c r="CC44" s="795"/>
      <c r="CD44" s="795"/>
      <c r="CE44" s="795"/>
      <c r="CF44" s="795"/>
      <c r="CG44" s="796"/>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81"/>
      <c r="C45" s="782"/>
      <c r="D45" s="782"/>
      <c r="E45" s="782"/>
      <c r="F45" s="782"/>
      <c r="G45" s="782"/>
      <c r="H45" s="782"/>
      <c r="I45" s="782"/>
      <c r="J45" s="782"/>
      <c r="K45" s="782"/>
      <c r="L45" s="782"/>
      <c r="M45" s="782"/>
      <c r="N45" s="782"/>
      <c r="O45" s="782"/>
      <c r="P45" s="783"/>
      <c r="Q45" s="784"/>
      <c r="R45" s="785"/>
      <c r="S45" s="785"/>
      <c r="T45" s="785"/>
      <c r="U45" s="785"/>
      <c r="V45" s="785"/>
      <c r="W45" s="785"/>
      <c r="X45" s="785"/>
      <c r="Y45" s="785"/>
      <c r="Z45" s="785"/>
      <c r="AA45" s="785"/>
      <c r="AB45" s="785"/>
      <c r="AC45" s="785"/>
      <c r="AD45" s="785"/>
      <c r="AE45" s="786"/>
      <c r="AF45" s="787"/>
      <c r="AG45" s="788"/>
      <c r="AH45" s="788"/>
      <c r="AI45" s="788"/>
      <c r="AJ45" s="789"/>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94"/>
      <c r="BT45" s="795"/>
      <c r="BU45" s="795"/>
      <c r="BV45" s="795"/>
      <c r="BW45" s="795"/>
      <c r="BX45" s="795"/>
      <c r="BY45" s="795"/>
      <c r="BZ45" s="795"/>
      <c r="CA45" s="795"/>
      <c r="CB45" s="795"/>
      <c r="CC45" s="795"/>
      <c r="CD45" s="795"/>
      <c r="CE45" s="795"/>
      <c r="CF45" s="795"/>
      <c r="CG45" s="796"/>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81"/>
      <c r="C46" s="782"/>
      <c r="D46" s="782"/>
      <c r="E46" s="782"/>
      <c r="F46" s="782"/>
      <c r="G46" s="782"/>
      <c r="H46" s="782"/>
      <c r="I46" s="782"/>
      <c r="J46" s="782"/>
      <c r="K46" s="782"/>
      <c r="L46" s="782"/>
      <c r="M46" s="782"/>
      <c r="N46" s="782"/>
      <c r="O46" s="782"/>
      <c r="P46" s="783"/>
      <c r="Q46" s="784"/>
      <c r="R46" s="785"/>
      <c r="S46" s="785"/>
      <c r="T46" s="785"/>
      <c r="U46" s="785"/>
      <c r="V46" s="785"/>
      <c r="W46" s="785"/>
      <c r="X46" s="785"/>
      <c r="Y46" s="785"/>
      <c r="Z46" s="785"/>
      <c r="AA46" s="785"/>
      <c r="AB46" s="785"/>
      <c r="AC46" s="785"/>
      <c r="AD46" s="785"/>
      <c r="AE46" s="786"/>
      <c r="AF46" s="787"/>
      <c r="AG46" s="788"/>
      <c r="AH46" s="788"/>
      <c r="AI46" s="788"/>
      <c r="AJ46" s="789"/>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94"/>
      <c r="BT46" s="795"/>
      <c r="BU46" s="795"/>
      <c r="BV46" s="795"/>
      <c r="BW46" s="795"/>
      <c r="BX46" s="795"/>
      <c r="BY46" s="795"/>
      <c r="BZ46" s="795"/>
      <c r="CA46" s="795"/>
      <c r="CB46" s="795"/>
      <c r="CC46" s="795"/>
      <c r="CD46" s="795"/>
      <c r="CE46" s="795"/>
      <c r="CF46" s="795"/>
      <c r="CG46" s="796"/>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81"/>
      <c r="C47" s="782"/>
      <c r="D47" s="782"/>
      <c r="E47" s="782"/>
      <c r="F47" s="782"/>
      <c r="G47" s="782"/>
      <c r="H47" s="782"/>
      <c r="I47" s="782"/>
      <c r="J47" s="782"/>
      <c r="K47" s="782"/>
      <c r="L47" s="782"/>
      <c r="M47" s="782"/>
      <c r="N47" s="782"/>
      <c r="O47" s="782"/>
      <c r="P47" s="783"/>
      <c r="Q47" s="784"/>
      <c r="R47" s="785"/>
      <c r="S47" s="785"/>
      <c r="T47" s="785"/>
      <c r="U47" s="785"/>
      <c r="V47" s="785"/>
      <c r="W47" s="785"/>
      <c r="X47" s="785"/>
      <c r="Y47" s="785"/>
      <c r="Z47" s="785"/>
      <c r="AA47" s="785"/>
      <c r="AB47" s="785"/>
      <c r="AC47" s="785"/>
      <c r="AD47" s="785"/>
      <c r="AE47" s="786"/>
      <c r="AF47" s="787"/>
      <c r="AG47" s="788"/>
      <c r="AH47" s="788"/>
      <c r="AI47" s="788"/>
      <c r="AJ47" s="789"/>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94"/>
      <c r="BT47" s="795"/>
      <c r="BU47" s="795"/>
      <c r="BV47" s="795"/>
      <c r="BW47" s="795"/>
      <c r="BX47" s="795"/>
      <c r="BY47" s="795"/>
      <c r="BZ47" s="795"/>
      <c r="CA47" s="795"/>
      <c r="CB47" s="795"/>
      <c r="CC47" s="795"/>
      <c r="CD47" s="795"/>
      <c r="CE47" s="795"/>
      <c r="CF47" s="795"/>
      <c r="CG47" s="796"/>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81"/>
      <c r="C48" s="782"/>
      <c r="D48" s="782"/>
      <c r="E48" s="782"/>
      <c r="F48" s="782"/>
      <c r="G48" s="782"/>
      <c r="H48" s="782"/>
      <c r="I48" s="782"/>
      <c r="J48" s="782"/>
      <c r="K48" s="782"/>
      <c r="L48" s="782"/>
      <c r="M48" s="782"/>
      <c r="N48" s="782"/>
      <c r="O48" s="782"/>
      <c r="P48" s="783"/>
      <c r="Q48" s="784"/>
      <c r="R48" s="785"/>
      <c r="S48" s="785"/>
      <c r="T48" s="785"/>
      <c r="U48" s="785"/>
      <c r="V48" s="785"/>
      <c r="W48" s="785"/>
      <c r="X48" s="785"/>
      <c r="Y48" s="785"/>
      <c r="Z48" s="785"/>
      <c r="AA48" s="785"/>
      <c r="AB48" s="785"/>
      <c r="AC48" s="785"/>
      <c r="AD48" s="785"/>
      <c r="AE48" s="786"/>
      <c r="AF48" s="787"/>
      <c r="AG48" s="788"/>
      <c r="AH48" s="788"/>
      <c r="AI48" s="788"/>
      <c r="AJ48" s="789"/>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94"/>
      <c r="BT48" s="795"/>
      <c r="BU48" s="795"/>
      <c r="BV48" s="795"/>
      <c r="BW48" s="795"/>
      <c r="BX48" s="795"/>
      <c r="BY48" s="795"/>
      <c r="BZ48" s="795"/>
      <c r="CA48" s="795"/>
      <c r="CB48" s="795"/>
      <c r="CC48" s="795"/>
      <c r="CD48" s="795"/>
      <c r="CE48" s="795"/>
      <c r="CF48" s="795"/>
      <c r="CG48" s="796"/>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81"/>
      <c r="C49" s="782"/>
      <c r="D49" s="782"/>
      <c r="E49" s="782"/>
      <c r="F49" s="782"/>
      <c r="G49" s="782"/>
      <c r="H49" s="782"/>
      <c r="I49" s="782"/>
      <c r="J49" s="782"/>
      <c r="K49" s="782"/>
      <c r="L49" s="782"/>
      <c r="M49" s="782"/>
      <c r="N49" s="782"/>
      <c r="O49" s="782"/>
      <c r="P49" s="783"/>
      <c r="Q49" s="784"/>
      <c r="R49" s="785"/>
      <c r="S49" s="785"/>
      <c r="T49" s="785"/>
      <c r="U49" s="785"/>
      <c r="V49" s="785"/>
      <c r="W49" s="785"/>
      <c r="X49" s="785"/>
      <c r="Y49" s="785"/>
      <c r="Z49" s="785"/>
      <c r="AA49" s="785"/>
      <c r="AB49" s="785"/>
      <c r="AC49" s="785"/>
      <c r="AD49" s="785"/>
      <c r="AE49" s="786"/>
      <c r="AF49" s="787"/>
      <c r="AG49" s="788"/>
      <c r="AH49" s="788"/>
      <c r="AI49" s="788"/>
      <c r="AJ49" s="789"/>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94"/>
      <c r="BT49" s="795"/>
      <c r="BU49" s="795"/>
      <c r="BV49" s="795"/>
      <c r="BW49" s="795"/>
      <c r="BX49" s="795"/>
      <c r="BY49" s="795"/>
      <c r="BZ49" s="795"/>
      <c r="CA49" s="795"/>
      <c r="CB49" s="795"/>
      <c r="CC49" s="795"/>
      <c r="CD49" s="795"/>
      <c r="CE49" s="795"/>
      <c r="CF49" s="795"/>
      <c r="CG49" s="796"/>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81"/>
      <c r="C50" s="782"/>
      <c r="D50" s="782"/>
      <c r="E50" s="782"/>
      <c r="F50" s="782"/>
      <c r="G50" s="782"/>
      <c r="H50" s="782"/>
      <c r="I50" s="782"/>
      <c r="J50" s="782"/>
      <c r="K50" s="782"/>
      <c r="L50" s="782"/>
      <c r="M50" s="782"/>
      <c r="N50" s="782"/>
      <c r="O50" s="782"/>
      <c r="P50" s="783"/>
      <c r="Q50" s="853"/>
      <c r="R50" s="854"/>
      <c r="S50" s="854"/>
      <c r="T50" s="854"/>
      <c r="U50" s="854"/>
      <c r="V50" s="854"/>
      <c r="W50" s="854"/>
      <c r="X50" s="854"/>
      <c r="Y50" s="854"/>
      <c r="Z50" s="854"/>
      <c r="AA50" s="854"/>
      <c r="AB50" s="854"/>
      <c r="AC50" s="854"/>
      <c r="AD50" s="854"/>
      <c r="AE50" s="855"/>
      <c r="AF50" s="787"/>
      <c r="AG50" s="788"/>
      <c r="AH50" s="788"/>
      <c r="AI50" s="788"/>
      <c r="AJ50" s="789"/>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94"/>
      <c r="BT50" s="795"/>
      <c r="BU50" s="795"/>
      <c r="BV50" s="795"/>
      <c r="BW50" s="795"/>
      <c r="BX50" s="795"/>
      <c r="BY50" s="795"/>
      <c r="BZ50" s="795"/>
      <c r="CA50" s="795"/>
      <c r="CB50" s="795"/>
      <c r="CC50" s="795"/>
      <c r="CD50" s="795"/>
      <c r="CE50" s="795"/>
      <c r="CF50" s="795"/>
      <c r="CG50" s="796"/>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81"/>
      <c r="C51" s="782"/>
      <c r="D51" s="782"/>
      <c r="E51" s="782"/>
      <c r="F51" s="782"/>
      <c r="G51" s="782"/>
      <c r="H51" s="782"/>
      <c r="I51" s="782"/>
      <c r="J51" s="782"/>
      <c r="K51" s="782"/>
      <c r="L51" s="782"/>
      <c r="M51" s="782"/>
      <c r="N51" s="782"/>
      <c r="O51" s="782"/>
      <c r="P51" s="783"/>
      <c r="Q51" s="853"/>
      <c r="R51" s="854"/>
      <c r="S51" s="854"/>
      <c r="T51" s="854"/>
      <c r="U51" s="854"/>
      <c r="V51" s="854"/>
      <c r="W51" s="854"/>
      <c r="X51" s="854"/>
      <c r="Y51" s="854"/>
      <c r="Z51" s="854"/>
      <c r="AA51" s="854"/>
      <c r="AB51" s="854"/>
      <c r="AC51" s="854"/>
      <c r="AD51" s="854"/>
      <c r="AE51" s="855"/>
      <c r="AF51" s="787"/>
      <c r="AG51" s="788"/>
      <c r="AH51" s="788"/>
      <c r="AI51" s="788"/>
      <c r="AJ51" s="789"/>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94"/>
      <c r="BT51" s="795"/>
      <c r="BU51" s="795"/>
      <c r="BV51" s="795"/>
      <c r="BW51" s="795"/>
      <c r="BX51" s="795"/>
      <c r="BY51" s="795"/>
      <c r="BZ51" s="795"/>
      <c r="CA51" s="795"/>
      <c r="CB51" s="795"/>
      <c r="CC51" s="795"/>
      <c r="CD51" s="795"/>
      <c r="CE51" s="795"/>
      <c r="CF51" s="795"/>
      <c r="CG51" s="796"/>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81"/>
      <c r="C52" s="782"/>
      <c r="D52" s="782"/>
      <c r="E52" s="782"/>
      <c r="F52" s="782"/>
      <c r="G52" s="782"/>
      <c r="H52" s="782"/>
      <c r="I52" s="782"/>
      <c r="J52" s="782"/>
      <c r="K52" s="782"/>
      <c r="L52" s="782"/>
      <c r="M52" s="782"/>
      <c r="N52" s="782"/>
      <c r="O52" s="782"/>
      <c r="P52" s="783"/>
      <c r="Q52" s="853"/>
      <c r="R52" s="854"/>
      <c r="S52" s="854"/>
      <c r="T52" s="854"/>
      <c r="U52" s="854"/>
      <c r="V52" s="854"/>
      <c r="W52" s="854"/>
      <c r="X52" s="854"/>
      <c r="Y52" s="854"/>
      <c r="Z52" s="854"/>
      <c r="AA52" s="854"/>
      <c r="AB52" s="854"/>
      <c r="AC52" s="854"/>
      <c r="AD52" s="854"/>
      <c r="AE52" s="855"/>
      <c r="AF52" s="787"/>
      <c r="AG52" s="788"/>
      <c r="AH52" s="788"/>
      <c r="AI52" s="788"/>
      <c r="AJ52" s="789"/>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94"/>
      <c r="BT52" s="795"/>
      <c r="BU52" s="795"/>
      <c r="BV52" s="795"/>
      <c r="BW52" s="795"/>
      <c r="BX52" s="795"/>
      <c r="BY52" s="795"/>
      <c r="BZ52" s="795"/>
      <c r="CA52" s="795"/>
      <c r="CB52" s="795"/>
      <c r="CC52" s="795"/>
      <c r="CD52" s="795"/>
      <c r="CE52" s="795"/>
      <c r="CF52" s="795"/>
      <c r="CG52" s="796"/>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81"/>
      <c r="C53" s="782"/>
      <c r="D53" s="782"/>
      <c r="E53" s="782"/>
      <c r="F53" s="782"/>
      <c r="G53" s="782"/>
      <c r="H53" s="782"/>
      <c r="I53" s="782"/>
      <c r="J53" s="782"/>
      <c r="K53" s="782"/>
      <c r="L53" s="782"/>
      <c r="M53" s="782"/>
      <c r="N53" s="782"/>
      <c r="O53" s="782"/>
      <c r="P53" s="783"/>
      <c r="Q53" s="853"/>
      <c r="R53" s="854"/>
      <c r="S53" s="854"/>
      <c r="T53" s="854"/>
      <c r="U53" s="854"/>
      <c r="V53" s="854"/>
      <c r="W53" s="854"/>
      <c r="X53" s="854"/>
      <c r="Y53" s="854"/>
      <c r="Z53" s="854"/>
      <c r="AA53" s="854"/>
      <c r="AB53" s="854"/>
      <c r="AC53" s="854"/>
      <c r="AD53" s="854"/>
      <c r="AE53" s="855"/>
      <c r="AF53" s="787"/>
      <c r="AG53" s="788"/>
      <c r="AH53" s="788"/>
      <c r="AI53" s="788"/>
      <c r="AJ53" s="789"/>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94"/>
      <c r="BT53" s="795"/>
      <c r="BU53" s="795"/>
      <c r="BV53" s="795"/>
      <c r="BW53" s="795"/>
      <c r="BX53" s="795"/>
      <c r="BY53" s="795"/>
      <c r="BZ53" s="795"/>
      <c r="CA53" s="795"/>
      <c r="CB53" s="795"/>
      <c r="CC53" s="795"/>
      <c r="CD53" s="795"/>
      <c r="CE53" s="795"/>
      <c r="CF53" s="795"/>
      <c r="CG53" s="796"/>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81"/>
      <c r="C54" s="782"/>
      <c r="D54" s="782"/>
      <c r="E54" s="782"/>
      <c r="F54" s="782"/>
      <c r="G54" s="782"/>
      <c r="H54" s="782"/>
      <c r="I54" s="782"/>
      <c r="J54" s="782"/>
      <c r="K54" s="782"/>
      <c r="L54" s="782"/>
      <c r="M54" s="782"/>
      <c r="N54" s="782"/>
      <c r="O54" s="782"/>
      <c r="P54" s="783"/>
      <c r="Q54" s="853"/>
      <c r="R54" s="854"/>
      <c r="S54" s="854"/>
      <c r="T54" s="854"/>
      <c r="U54" s="854"/>
      <c r="V54" s="854"/>
      <c r="W54" s="854"/>
      <c r="X54" s="854"/>
      <c r="Y54" s="854"/>
      <c r="Z54" s="854"/>
      <c r="AA54" s="854"/>
      <c r="AB54" s="854"/>
      <c r="AC54" s="854"/>
      <c r="AD54" s="854"/>
      <c r="AE54" s="855"/>
      <c r="AF54" s="787"/>
      <c r="AG54" s="788"/>
      <c r="AH54" s="788"/>
      <c r="AI54" s="788"/>
      <c r="AJ54" s="789"/>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94"/>
      <c r="BT54" s="795"/>
      <c r="BU54" s="795"/>
      <c r="BV54" s="795"/>
      <c r="BW54" s="795"/>
      <c r="BX54" s="795"/>
      <c r="BY54" s="795"/>
      <c r="BZ54" s="795"/>
      <c r="CA54" s="795"/>
      <c r="CB54" s="795"/>
      <c r="CC54" s="795"/>
      <c r="CD54" s="795"/>
      <c r="CE54" s="795"/>
      <c r="CF54" s="795"/>
      <c r="CG54" s="796"/>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81"/>
      <c r="C55" s="782"/>
      <c r="D55" s="782"/>
      <c r="E55" s="782"/>
      <c r="F55" s="782"/>
      <c r="G55" s="782"/>
      <c r="H55" s="782"/>
      <c r="I55" s="782"/>
      <c r="J55" s="782"/>
      <c r="K55" s="782"/>
      <c r="L55" s="782"/>
      <c r="M55" s="782"/>
      <c r="N55" s="782"/>
      <c r="O55" s="782"/>
      <c r="P55" s="783"/>
      <c r="Q55" s="853"/>
      <c r="R55" s="854"/>
      <c r="S55" s="854"/>
      <c r="T55" s="854"/>
      <c r="U55" s="854"/>
      <c r="V55" s="854"/>
      <c r="W55" s="854"/>
      <c r="X55" s="854"/>
      <c r="Y55" s="854"/>
      <c r="Z55" s="854"/>
      <c r="AA55" s="854"/>
      <c r="AB55" s="854"/>
      <c r="AC55" s="854"/>
      <c r="AD55" s="854"/>
      <c r="AE55" s="855"/>
      <c r="AF55" s="787"/>
      <c r="AG55" s="788"/>
      <c r="AH55" s="788"/>
      <c r="AI55" s="788"/>
      <c r="AJ55" s="789"/>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94"/>
      <c r="BT55" s="795"/>
      <c r="BU55" s="795"/>
      <c r="BV55" s="795"/>
      <c r="BW55" s="795"/>
      <c r="BX55" s="795"/>
      <c r="BY55" s="795"/>
      <c r="BZ55" s="795"/>
      <c r="CA55" s="795"/>
      <c r="CB55" s="795"/>
      <c r="CC55" s="795"/>
      <c r="CD55" s="795"/>
      <c r="CE55" s="795"/>
      <c r="CF55" s="795"/>
      <c r="CG55" s="796"/>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81"/>
      <c r="C56" s="782"/>
      <c r="D56" s="782"/>
      <c r="E56" s="782"/>
      <c r="F56" s="782"/>
      <c r="G56" s="782"/>
      <c r="H56" s="782"/>
      <c r="I56" s="782"/>
      <c r="J56" s="782"/>
      <c r="K56" s="782"/>
      <c r="L56" s="782"/>
      <c r="M56" s="782"/>
      <c r="N56" s="782"/>
      <c r="O56" s="782"/>
      <c r="P56" s="783"/>
      <c r="Q56" s="853"/>
      <c r="R56" s="854"/>
      <c r="S56" s="854"/>
      <c r="T56" s="854"/>
      <c r="U56" s="854"/>
      <c r="V56" s="854"/>
      <c r="W56" s="854"/>
      <c r="X56" s="854"/>
      <c r="Y56" s="854"/>
      <c r="Z56" s="854"/>
      <c r="AA56" s="854"/>
      <c r="AB56" s="854"/>
      <c r="AC56" s="854"/>
      <c r="AD56" s="854"/>
      <c r="AE56" s="855"/>
      <c r="AF56" s="787"/>
      <c r="AG56" s="788"/>
      <c r="AH56" s="788"/>
      <c r="AI56" s="788"/>
      <c r="AJ56" s="789"/>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94"/>
      <c r="BT56" s="795"/>
      <c r="BU56" s="795"/>
      <c r="BV56" s="795"/>
      <c r="BW56" s="795"/>
      <c r="BX56" s="795"/>
      <c r="BY56" s="795"/>
      <c r="BZ56" s="795"/>
      <c r="CA56" s="795"/>
      <c r="CB56" s="795"/>
      <c r="CC56" s="795"/>
      <c r="CD56" s="795"/>
      <c r="CE56" s="795"/>
      <c r="CF56" s="795"/>
      <c r="CG56" s="796"/>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81"/>
      <c r="C57" s="782"/>
      <c r="D57" s="782"/>
      <c r="E57" s="782"/>
      <c r="F57" s="782"/>
      <c r="G57" s="782"/>
      <c r="H57" s="782"/>
      <c r="I57" s="782"/>
      <c r="J57" s="782"/>
      <c r="K57" s="782"/>
      <c r="L57" s="782"/>
      <c r="M57" s="782"/>
      <c r="N57" s="782"/>
      <c r="O57" s="782"/>
      <c r="P57" s="783"/>
      <c r="Q57" s="853"/>
      <c r="R57" s="854"/>
      <c r="S57" s="854"/>
      <c r="T57" s="854"/>
      <c r="U57" s="854"/>
      <c r="V57" s="854"/>
      <c r="W57" s="854"/>
      <c r="X57" s="854"/>
      <c r="Y57" s="854"/>
      <c r="Z57" s="854"/>
      <c r="AA57" s="854"/>
      <c r="AB57" s="854"/>
      <c r="AC57" s="854"/>
      <c r="AD57" s="854"/>
      <c r="AE57" s="855"/>
      <c r="AF57" s="787"/>
      <c r="AG57" s="788"/>
      <c r="AH57" s="788"/>
      <c r="AI57" s="788"/>
      <c r="AJ57" s="789"/>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94"/>
      <c r="BT57" s="795"/>
      <c r="BU57" s="795"/>
      <c r="BV57" s="795"/>
      <c r="BW57" s="795"/>
      <c r="BX57" s="795"/>
      <c r="BY57" s="795"/>
      <c r="BZ57" s="795"/>
      <c r="CA57" s="795"/>
      <c r="CB57" s="795"/>
      <c r="CC57" s="795"/>
      <c r="CD57" s="795"/>
      <c r="CE57" s="795"/>
      <c r="CF57" s="795"/>
      <c r="CG57" s="796"/>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81"/>
      <c r="C58" s="782"/>
      <c r="D58" s="782"/>
      <c r="E58" s="782"/>
      <c r="F58" s="782"/>
      <c r="G58" s="782"/>
      <c r="H58" s="782"/>
      <c r="I58" s="782"/>
      <c r="J58" s="782"/>
      <c r="K58" s="782"/>
      <c r="L58" s="782"/>
      <c r="M58" s="782"/>
      <c r="N58" s="782"/>
      <c r="O58" s="782"/>
      <c r="P58" s="783"/>
      <c r="Q58" s="853"/>
      <c r="R58" s="854"/>
      <c r="S58" s="854"/>
      <c r="T58" s="854"/>
      <c r="U58" s="854"/>
      <c r="V58" s="854"/>
      <c r="W58" s="854"/>
      <c r="X58" s="854"/>
      <c r="Y58" s="854"/>
      <c r="Z58" s="854"/>
      <c r="AA58" s="854"/>
      <c r="AB58" s="854"/>
      <c r="AC58" s="854"/>
      <c r="AD58" s="854"/>
      <c r="AE58" s="855"/>
      <c r="AF58" s="787"/>
      <c r="AG58" s="788"/>
      <c r="AH58" s="788"/>
      <c r="AI58" s="788"/>
      <c r="AJ58" s="789"/>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94"/>
      <c r="BT58" s="795"/>
      <c r="BU58" s="795"/>
      <c r="BV58" s="795"/>
      <c r="BW58" s="795"/>
      <c r="BX58" s="795"/>
      <c r="BY58" s="795"/>
      <c r="BZ58" s="795"/>
      <c r="CA58" s="795"/>
      <c r="CB58" s="795"/>
      <c r="CC58" s="795"/>
      <c r="CD58" s="795"/>
      <c r="CE58" s="795"/>
      <c r="CF58" s="795"/>
      <c r="CG58" s="796"/>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81"/>
      <c r="C59" s="782"/>
      <c r="D59" s="782"/>
      <c r="E59" s="782"/>
      <c r="F59" s="782"/>
      <c r="G59" s="782"/>
      <c r="H59" s="782"/>
      <c r="I59" s="782"/>
      <c r="J59" s="782"/>
      <c r="K59" s="782"/>
      <c r="L59" s="782"/>
      <c r="M59" s="782"/>
      <c r="N59" s="782"/>
      <c r="O59" s="782"/>
      <c r="P59" s="783"/>
      <c r="Q59" s="853"/>
      <c r="R59" s="854"/>
      <c r="S59" s="854"/>
      <c r="T59" s="854"/>
      <c r="U59" s="854"/>
      <c r="V59" s="854"/>
      <c r="W59" s="854"/>
      <c r="X59" s="854"/>
      <c r="Y59" s="854"/>
      <c r="Z59" s="854"/>
      <c r="AA59" s="854"/>
      <c r="AB59" s="854"/>
      <c r="AC59" s="854"/>
      <c r="AD59" s="854"/>
      <c r="AE59" s="855"/>
      <c r="AF59" s="787"/>
      <c r="AG59" s="788"/>
      <c r="AH59" s="788"/>
      <c r="AI59" s="788"/>
      <c r="AJ59" s="789"/>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94"/>
      <c r="BT59" s="795"/>
      <c r="BU59" s="795"/>
      <c r="BV59" s="795"/>
      <c r="BW59" s="795"/>
      <c r="BX59" s="795"/>
      <c r="BY59" s="795"/>
      <c r="BZ59" s="795"/>
      <c r="CA59" s="795"/>
      <c r="CB59" s="795"/>
      <c r="CC59" s="795"/>
      <c r="CD59" s="795"/>
      <c r="CE59" s="795"/>
      <c r="CF59" s="795"/>
      <c r="CG59" s="796"/>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81"/>
      <c r="C60" s="782"/>
      <c r="D60" s="782"/>
      <c r="E60" s="782"/>
      <c r="F60" s="782"/>
      <c r="G60" s="782"/>
      <c r="H60" s="782"/>
      <c r="I60" s="782"/>
      <c r="J60" s="782"/>
      <c r="K60" s="782"/>
      <c r="L60" s="782"/>
      <c r="M60" s="782"/>
      <c r="N60" s="782"/>
      <c r="O60" s="782"/>
      <c r="P60" s="783"/>
      <c r="Q60" s="853"/>
      <c r="R60" s="854"/>
      <c r="S60" s="854"/>
      <c r="T60" s="854"/>
      <c r="U60" s="854"/>
      <c r="V60" s="854"/>
      <c r="W60" s="854"/>
      <c r="X60" s="854"/>
      <c r="Y60" s="854"/>
      <c r="Z60" s="854"/>
      <c r="AA60" s="854"/>
      <c r="AB60" s="854"/>
      <c r="AC60" s="854"/>
      <c r="AD60" s="854"/>
      <c r="AE60" s="855"/>
      <c r="AF60" s="787"/>
      <c r="AG60" s="788"/>
      <c r="AH60" s="788"/>
      <c r="AI60" s="788"/>
      <c r="AJ60" s="789"/>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94"/>
      <c r="BT60" s="795"/>
      <c r="BU60" s="795"/>
      <c r="BV60" s="795"/>
      <c r="BW60" s="795"/>
      <c r="BX60" s="795"/>
      <c r="BY60" s="795"/>
      <c r="BZ60" s="795"/>
      <c r="CA60" s="795"/>
      <c r="CB60" s="795"/>
      <c r="CC60" s="795"/>
      <c r="CD60" s="795"/>
      <c r="CE60" s="795"/>
      <c r="CF60" s="795"/>
      <c r="CG60" s="796"/>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81"/>
      <c r="C61" s="782"/>
      <c r="D61" s="782"/>
      <c r="E61" s="782"/>
      <c r="F61" s="782"/>
      <c r="G61" s="782"/>
      <c r="H61" s="782"/>
      <c r="I61" s="782"/>
      <c r="J61" s="782"/>
      <c r="K61" s="782"/>
      <c r="L61" s="782"/>
      <c r="M61" s="782"/>
      <c r="N61" s="782"/>
      <c r="O61" s="782"/>
      <c r="P61" s="783"/>
      <c r="Q61" s="853"/>
      <c r="R61" s="854"/>
      <c r="S61" s="854"/>
      <c r="T61" s="854"/>
      <c r="U61" s="854"/>
      <c r="V61" s="854"/>
      <c r="W61" s="854"/>
      <c r="X61" s="854"/>
      <c r="Y61" s="854"/>
      <c r="Z61" s="854"/>
      <c r="AA61" s="854"/>
      <c r="AB61" s="854"/>
      <c r="AC61" s="854"/>
      <c r="AD61" s="854"/>
      <c r="AE61" s="855"/>
      <c r="AF61" s="787"/>
      <c r="AG61" s="788"/>
      <c r="AH61" s="788"/>
      <c r="AI61" s="788"/>
      <c r="AJ61" s="789"/>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94"/>
      <c r="BT61" s="795"/>
      <c r="BU61" s="795"/>
      <c r="BV61" s="795"/>
      <c r="BW61" s="795"/>
      <c r="BX61" s="795"/>
      <c r="BY61" s="795"/>
      <c r="BZ61" s="795"/>
      <c r="CA61" s="795"/>
      <c r="CB61" s="795"/>
      <c r="CC61" s="795"/>
      <c r="CD61" s="795"/>
      <c r="CE61" s="795"/>
      <c r="CF61" s="795"/>
      <c r="CG61" s="796"/>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81"/>
      <c r="C62" s="782"/>
      <c r="D62" s="782"/>
      <c r="E62" s="782"/>
      <c r="F62" s="782"/>
      <c r="G62" s="782"/>
      <c r="H62" s="782"/>
      <c r="I62" s="782"/>
      <c r="J62" s="782"/>
      <c r="K62" s="782"/>
      <c r="L62" s="782"/>
      <c r="M62" s="782"/>
      <c r="N62" s="782"/>
      <c r="O62" s="782"/>
      <c r="P62" s="783"/>
      <c r="Q62" s="853"/>
      <c r="R62" s="854"/>
      <c r="S62" s="854"/>
      <c r="T62" s="854"/>
      <c r="U62" s="854"/>
      <c r="V62" s="854"/>
      <c r="W62" s="854"/>
      <c r="X62" s="854"/>
      <c r="Y62" s="854"/>
      <c r="Z62" s="854"/>
      <c r="AA62" s="854"/>
      <c r="AB62" s="854"/>
      <c r="AC62" s="854"/>
      <c r="AD62" s="854"/>
      <c r="AE62" s="855"/>
      <c r="AF62" s="787"/>
      <c r="AG62" s="788"/>
      <c r="AH62" s="788"/>
      <c r="AI62" s="788"/>
      <c r="AJ62" s="789"/>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94"/>
      <c r="BT62" s="795"/>
      <c r="BU62" s="795"/>
      <c r="BV62" s="795"/>
      <c r="BW62" s="795"/>
      <c r="BX62" s="795"/>
      <c r="BY62" s="795"/>
      <c r="BZ62" s="795"/>
      <c r="CA62" s="795"/>
      <c r="CB62" s="795"/>
      <c r="CC62" s="795"/>
      <c r="CD62" s="795"/>
      <c r="CE62" s="795"/>
      <c r="CF62" s="795"/>
      <c r="CG62" s="796"/>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380</v>
      </c>
      <c r="AG63" s="862"/>
      <c r="AH63" s="862"/>
      <c r="AI63" s="862"/>
      <c r="AJ63" s="863"/>
      <c r="AK63" s="864"/>
      <c r="AL63" s="859"/>
      <c r="AM63" s="859"/>
      <c r="AN63" s="859"/>
      <c r="AO63" s="859"/>
      <c r="AP63" s="862">
        <v>1545</v>
      </c>
      <c r="AQ63" s="862"/>
      <c r="AR63" s="862"/>
      <c r="AS63" s="862"/>
      <c r="AT63" s="862"/>
      <c r="AU63" s="862">
        <v>952</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94"/>
      <c r="BT63" s="795"/>
      <c r="BU63" s="795"/>
      <c r="BV63" s="795"/>
      <c r="BW63" s="795"/>
      <c r="BX63" s="795"/>
      <c r="BY63" s="795"/>
      <c r="BZ63" s="795"/>
      <c r="CA63" s="795"/>
      <c r="CB63" s="795"/>
      <c r="CC63" s="795"/>
      <c r="CD63" s="795"/>
      <c r="CE63" s="795"/>
      <c r="CF63" s="795"/>
      <c r="CG63" s="796"/>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94"/>
      <c r="BT64" s="795"/>
      <c r="BU64" s="795"/>
      <c r="BV64" s="795"/>
      <c r="BW64" s="795"/>
      <c r="BX64" s="795"/>
      <c r="BY64" s="795"/>
      <c r="BZ64" s="795"/>
      <c r="CA64" s="795"/>
      <c r="CB64" s="795"/>
      <c r="CC64" s="795"/>
      <c r="CD64" s="795"/>
      <c r="CE64" s="795"/>
      <c r="CF64" s="795"/>
      <c r="CG64" s="796"/>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94"/>
      <c r="BT65" s="795"/>
      <c r="BU65" s="795"/>
      <c r="BV65" s="795"/>
      <c r="BW65" s="795"/>
      <c r="BX65" s="795"/>
      <c r="BY65" s="795"/>
      <c r="BZ65" s="795"/>
      <c r="CA65" s="795"/>
      <c r="CB65" s="795"/>
      <c r="CC65" s="795"/>
      <c r="CD65" s="795"/>
      <c r="CE65" s="795"/>
      <c r="CF65" s="795"/>
      <c r="CG65" s="796"/>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542</v>
      </c>
      <c r="C68" s="890"/>
      <c r="D68" s="890"/>
      <c r="E68" s="890"/>
      <c r="F68" s="890"/>
      <c r="G68" s="890"/>
      <c r="H68" s="890"/>
      <c r="I68" s="890"/>
      <c r="J68" s="890"/>
      <c r="K68" s="890"/>
      <c r="L68" s="890"/>
      <c r="M68" s="890"/>
      <c r="N68" s="890"/>
      <c r="O68" s="890"/>
      <c r="P68" s="891"/>
      <c r="Q68" s="892">
        <v>4777</v>
      </c>
      <c r="R68" s="886"/>
      <c r="S68" s="886"/>
      <c r="T68" s="886"/>
      <c r="U68" s="886"/>
      <c r="V68" s="886">
        <v>4533</v>
      </c>
      <c r="W68" s="886"/>
      <c r="X68" s="886"/>
      <c r="Y68" s="886"/>
      <c r="Z68" s="886"/>
      <c r="AA68" s="886">
        <v>244</v>
      </c>
      <c r="AB68" s="886"/>
      <c r="AC68" s="886"/>
      <c r="AD68" s="886"/>
      <c r="AE68" s="886"/>
      <c r="AF68" s="886">
        <v>244</v>
      </c>
      <c r="AG68" s="886"/>
      <c r="AH68" s="886"/>
      <c r="AI68" s="886"/>
      <c r="AJ68" s="886"/>
      <c r="AK68" s="886">
        <v>529</v>
      </c>
      <c r="AL68" s="886"/>
      <c r="AM68" s="886"/>
      <c r="AN68" s="886"/>
      <c r="AO68" s="886"/>
      <c r="AP68" s="886">
        <v>2578</v>
      </c>
      <c r="AQ68" s="886"/>
      <c r="AR68" s="886"/>
      <c r="AS68" s="886"/>
      <c r="AT68" s="886"/>
      <c r="AU68" s="886">
        <v>374</v>
      </c>
      <c r="AV68" s="886"/>
      <c r="AW68" s="886"/>
      <c r="AX68" s="886"/>
      <c r="AY68" s="886"/>
      <c r="AZ68" s="887" t="s">
        <v>535</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542</v>
      </c>
      <c r="C69" s="894"/>
      <c r="D69" s="894"/>
      <c r="E69" s="894"/>
      <c r="F69" s="894"/>
      <c r="G69" s="894"/>
      <c r="H69" s="894"/>
      <c r="I69" s="894"/>
      <c r="J69" s="894"/>
      <c r="K69" s="894"/>
      <c r="L69" s="894"/>
      <c r="M69" s="894"/>
      <c r="N69" s="894"/>
      <c r="O69" s="894"/>
      <c r="P69" s="895"/>
      <c r="Q69" s="896">
        <v>2994</v>
      </c>
      <c r="R69" s="897"/>
      <c r="S69" s="897"/>
      <c r="T69" s="897"/>
      <c r="U69" s="850"/>
      <c r="V69" s="898">
        <v>2569</v>
      </c>
      <c r="W69" s="897"/>
      <c r="X69" s="897"/>
      <c r="Y69" s="897"/>
      <c r="Z69" s="850"/>
      <c r="AA69" s="898">
        <v>425</v>
      </c>
      <c r="AB69" s="897"/>
      <c r="AC69" s="897"/>
      <c r="AD69" s="897"/>
      <c r="AE69" s="850"/>
      <c r="AF69" s="898">
        <v>425</v>
      </c>
      <c r="AG69" s="897"/>
      <c r="AH69" s="897"/>
      <c r="AI69" s="897"/>
      <c r="AJ69" s="850"/>
      <c r="AK69" s="898">
        <v>689</v>
      </c>
      <c r="AL69" s="897"/>
      <c r="AM69" s="897"/>
      <c r="AN69" s="897"/>
      <c r="AO69" s="850"/>
      <c r="AP69" s="898" t="s">
        <v>479</v>
      </c>
      <c r="AQ69" s="897"/>
      <c r="AR69" s="897"/>
      <c r="AS69" s="897"/>
      <c r="AT69" s="850"/>
      <c r="AU69" s="898" t="s">
        <v>479</v>
      </c>
      <c r="AV69" s="897"/>
      <c r="AW69" s="897"/>
      <c r="AX69" s="897"/>
      <c r="AY69" s="850"/>
      <c r="AZ69" s="899" t="s">
        <v>543</v>
      </c>
      <c r="BA69" s="900"/>
      <c r="BB69" s="900"/>
      <c r="BC69" s="900"/>
      <c r="BD69" s="901"/>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541</v>
      </c>
      <c r="C70" s="894"/>
      <c r="D70" s="894"/>
      <c r="E70" s="894"/>
      <c r="F70" s="894"/>
      <c r="G70" s="894"/>
      <c r="H70" s="894"/>
      <c r="I70" s="894"/>
      <c r="J70" s="894"/>
      <c r="K70" s="894"/>
      <c r="L70" s="894"/>
      <c r="M70" s="894"/>
      <c r="N70" s="894"/>
      <c r="O70" s="894"/>
      <c r="P70" s="895"/>
      <c r="Q70" s="896">
        <v>1551</v>
      </c>
      <c r="R70" s="897"/>
      <c r="S70" s="897"/>
      <c r="T70" s="897"/>
      <c r="U70" s="850"/>
      <c r="V70" s="898">
        <v>1512</v>
      </c>
      <c r="W70" s="897"/>
      <c r="X70" s="897"/>
      <c r="Y70" s="897"/>
      <c r="Z70" s="850"/>
      <c r="AA70" s="898">
        <v>38</v>
      </c>
      <c r="AB70" s="897"/>
      <c r="AC70" s="897"/>
      <c r="AD70" s="897"/>
      <c r="AE70" s="850"/>
      <c r="AF70" s="898">
        <v>38</v>
      </c>
      <c r="AG70" s="897"/>
      <c r="AH70" s="897"/>
      <c r="AI70" s="897"/>
      <c r="AJ70" s="850"/>
      <c r="AK70" s="898" t="s">
        <v>479</v>
      </c>
      <c r="AL70" s="897"/>
      <c r="AM70" s="897"/>
      <c r="AN70" s="897"/>
      <c r="AO70" s="850"/>
      <c r="AP70" s="898" t="s">
        <v>479</v>
      </c>
      <c r="AQ70" s="897"/>
      <c r="AR70" s="897"/>
      <c r="AS70" s="897"/>
      <c r="AT70" s="850"/>
      <c r="AU70" s="898" t="s">
        <v>479</v>
      </c>
      <c r="AV70" s="897"/>
      <c r="AW70" s="897"/>
      <c r="AX70" s="897"/>
      <c r="AY70" s="850"/>
      <c r="AZ70" s="899" t="s">
        <v>537</v>
      </c>
      <c r="BA70" s="900"/>
      <c r="BB70" s="900"/>
      <c r="BC70" s="900"/>
      <c r="BD70" s="901"/>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v>653677</v>
      </c>
      <c r="R71" s="897"/>
      <c r="S71" s="897"/>
      <c r="T71" s="897"/>
      <c r="U71" s="850"/>
      <c r="V71" s="898">
        <v>638723</v>
      </c>
      <c r="W71" s="897"/>
      <c r="X71" s="897"/>
      <c r="Y71" s="897"/>
      <c r="Z71" s="850"/>
      <c r="AA71" s="898">
        <v>14954</v>
      </c>
      <c r="AB71" s="897"/>
      <c r="AC71" s="897"/>
      <c r="AD71" s="897"/>
      <c r="AE71" s="850"/>
      <c r="AF71" s="898">
        <v>14954</v>
      </c>
      <c r="AG71" s="897"/>
      <c r="AH71" s="897"/>
      <c r="AI71" s="897"/>
      <c r="AJ71" s="850"/>
      <c r="AK71" s="898">
        <v>3939</v>
      </c>
      <c r="AL71" s="897"/>
      <c r="AM71" s="897"/>
      <c r="AN71" s="897"/>
      <c r="AO71" s="850"/>
      <c r="AP71" s="898" t="s">
        <v>479</v>
      </c>
      <c r="AQ71" s="897"/>
      <c r="AR71" s="897"/>
      <c r="AS71" s="897"/>
      <c r="AT71" s="850"/>
      <c r="AU71" s="898" t="s">
        <v>479</v>
      </c>
      <c r="AV71" s="897"/>
      <c r="AW71" s="897"/>
      <c r="AX71" s="897"/>
      <c r="AY71" s="850"/>
      <c r="AZ71" s="899" t="s">
        <v>538</v>
      </c>
      <c r="BA71" s="900"/>
      <c r="BB71" s="900"/>
      <c r="BC71" s="900"/>
      <c r="BD71" s="901"/>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540</v>
      </c>
      <c r="C72" s="894"/>
      <c r="D72" s="894"/>
      <c r="E72" s="894"/>
      <c r="F72" s="894"/>
      <c r="G72" s="894"/>
      <c r="H72" s="894"/>
      <c r="I72" s="894"/>
      <c r="J72" s="894"/>
      <c r="K72" s="894"/>
      <c r="L72" s="894"/>
      <c r="M72" s="894"/>
      <c r="N72" s="894"/>
      <c r="O72" s="894"/>
      <c r="P72" s="895"/>
      <c r="Q72" s="896">
        <v>28888</v>
      </c>
      <c r="R72" s="897"/>
      <c r="S72" s="897"/>
      <c r="T72" s="897"/>
      <c r="U72" s="850"/>
      <c r="V72" s="898">
        <v>27514</v>
      </c>
      <c r="W72" s="897"/>
      <c r="X72" s="897"/>
      <c r="Y72" s="897"/>
      <c r="Z72" s="850"/>
      <c r="AA72" s="898">
        <v>1374</v>
      </c>
      <c r="AB72" s="897"/>
      <c r="AC72" s="897"/>
      <c r="AD72" s="897"/>
      <c r="AE72" s="850"/>
      <c r="AF72" s="898">
        <v>1374</v>
      </c>
      <c r="AG72" s="897"/>
      <c r="AH72" s="897"/>
      <c r="AI72" s="897"/>
      <c r="AJ72" s="850"/>
      <c r="AK72" s="898">
        <v>22</v>
      </c>
      <c r="AL72" s="897"/>
      <c r="AM72" s="897"/>
      <c r="AN72" s="897"/>
      <c r="AO72" s="850"/>
      <c r="AP72" s="898" t="s">
        <v>479</v>
      </c>
      <c r="AQ72" s="897"/>
      <c r="AR72" s="897"/>
      <c r="AS72" s="897"/>
      <c r="AT72" s="850"/>
      <c r="AU72" s="898" t="s">
        <v>479</v>
      </c>
      <c r="AV72" s="897"/>
      <c r="AW72" s="897"/>
      <c r="AX72" s="897"/>
      <c r="AY72" s="850"/>
      <c r="AZ72" s="899" t="s">
        <v>537</v>
      </c>
      <c r="BA72" s="900"/>
      <c r="BB72" s="900"/>
      <c r="BC72" s="900"/>
      <c r="BD72" s="901"/>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540</v>
      </c>
      <c r="C73" s="894"/>
      <c r="D73" s="894"/>
      <c r="E73" s="894"/>
      <c r="F73" s="894"/>
      <c r="G73" s="894"/>
      <c r="H73" s="894"/>
      <c r="I73" s="894"/>
      <c r="J73" s="894"/>
      <c r="K73" s="894"/>
      <c r="L73" s="894"/>
      <c r="M73" s="894"/>
      <c r="N73" s="894"/>
      <c r="O73" s="894"/>
      <c r="P73" s="895"/>
      <c r="Q73" s="896">
        <v>366</v>
      </c>
      <c r="R73" s="897"/>
      <c r="S73" s="897"/>
      <c r="T73" s="897"/>
      <c r="U73" s="850"/>
      <c r="V73" s="898">
        <v>149</v>
      </c>
      <c r="W73" s="897"/>
      <c r="X73" s="897"/>
      <c r="Y73" s="897"/>
      <c r="Z73" s="850"/>
      <c r="AA73" s="898">
        <v>218</v>
      </c>
      <c r="AB73" s="897"/>
      <c r="AC73" s="897"/>
      <c r="AD73" s="897"/>
      <c r="AE73" s="850"/>
      <c r="AF73" s="898">
        <v>218</v>
      </c>
      <c r="AG73" s="897"/>
      <c r="AH73" s="897"/>
      <c r="AI73" s="897"/>
      <c r="AJ73" s="850"/>
      <c r="AK73" s="898" t="s">
        <v>479</v>
      </c>
      <c r="AL73" s="897"/>
      <c r="AM73" s="897"/>
      <c r="AN73" s="897"/>
      <c r="AO73" s="850"/>
      <c r="AP73" s="898" t="s">
        <v>479</v>
      </c>
      <c r="AQ73" s="897"/>
      <c r="AR73" s="897"/>
      <c r="AS73" s="897"/>
      <c r="AT73" s="850"/>
      <c r="AU73" s="898" t="s">
        <v>479</v>
      </c>
      <c r="AV73" s="897"/>
      <c r="AW73" s="897"/>
      <c r="AX73" s="897"/>
      <c r="AY73" s="850"/>
      <c r="AZ73" s="899" t="s">
        <v>539</v>
      </c>
      <c r="BA73" s="900"/>
      <c r="BB73" s="900"/>
      <c r="BC73" s="900"/>
      <c r="BD73" s="901"/>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536</v>
      </c>
      <c r="C74" s="894"/>
      <c r="D74" s="894"/>
      <c r="E74" s="894"/>
      <c r="F74" s="894"/>
      <c r="G74" s="894"/>
      <c r="H74" s="894"/>
      <c r="I74" s="894"/>
      <c r="J74" s="894"/>
      <c r="K74" s="894"/>
      <c r="L74" s="894"/>
      <c r="M74" s="894"/>
      <c r="N74" s="894"/>
      <c r="O74" s="894"/>
      <c r="P74" s="895"/>
      <c r="Q74" s="896">
        <v>437</v>
      </c>
      <c r="R74" s="897"/>
      <c r="S74" s="897"/>
      <c r="T74" s="897"/>
      <c r="U74" s="850"/>
      <c r="V74" s="898">
        <v>412</v>
      </c>
      <c r="W74" s="897"/>
      <c r="X74" s="897"/>
      <c r="Y74" s="897"/>
      <c r="Z74" s="850"/>
      <c r="AA74" s="898">
        <v>25</v>
      </c>
      <c r="AB74" s="897"/>
      <c r="AC74" s="897"/>
      <c r="AD74" s="897"/>
      <c r="AE74" s="850"/>
      <c r="AF74" s="898">
        <v>25</v>
      </c>
      <c r="AG74" s="897"/>
      <c r="AH74" s="897"/>
      <c r="AI74" s="897"/>
      <c r="AJ74" s="850"/>
      <c r="AK74" s="898">
        <v>90</v>
      </c>
      <c r="AL74" s="897"/>
      <c r="AM74" s="897"/>
      <c r="AN74" s="897"/>
      <c r="AO74" s="850"/>
      <c r="AP74" s="898" t="s">
        <v>479</v>
      </c>
      <c r="AQ74" s="897"/>
      <c r="AR74" s="897"/>
      <c r="AS74" s="897"/>
      <c r="AT74" s="850"/>
      <c r="AU74" s="898" t="s">
        <v>479</v>
      </c>
      <c r="AV74" s="897"/>
      <c r="AW74" s="897"/>
      <c r="AX74" s="897"/>
      <c r="AY74" s="850"/>
      <c r="AZ74" s="899"/>
      <c r="BA74" s="900"/>
      <c r="BB74" s="900"/>
      <c r="BC74" s="900"/>
      <c r="BD74" s="901"/>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6"/>
      <c r="R75" s="897"/>
      <c r="S75" s="897"/>
      <c r="T75" s="897"/>
      <c r="U75" s="850"/>
      <c r="V75" s="898"/>
      <c r="W75" s="897"/>
      <c r="X75" s="897"/>
      <c r="Y75" s="897"/>
      <c r="Z75" s="850"/>
      <c r="AA75" s="898"/>
      <c r="AB75" s="897"/>
      <c r="AC75" s="897"/>
      <c r="AD75" s="897"/>
      <c r="AE75" s="850"/>
      <c r="AF75" s="898"/>
      <c r="AG75" s="897"/>
      <c r="AH75" s="897"/>
      <c r="AI75" s="897"/>
      <c r="AJ75" s="850"/>
      <c r="AK75" s="898"/>
      <c r="AL75" s="897"/>
      <c r="AM75" s="897"/>
      <c r="AN75" s="897"/>
      <c r="AO75" s="850"/>
      <c r="AP75" s="898"/>
      <c r="AQ75" s="897"/>
      <c r="AR75" s="897"/>
      <c r="AS75" s="897"/>
      <c r="AT75" s="850"/>
      <c r="AU75" s="898"/>
      <c r="AV75" s="897"/>
      <c r="AW75" s="897"/>
      <c r="AX75" s="897"/>
      <c r="AY75" s="850"/>
      <c r="AZ75" s="902"/>
      <c r="BA75" s="902"/>
      <c r="BB75" s="902"/>
      <c r="BC75" s="902"/>
      <c r="BD75" s="903"/>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6"/>
      <c r="R76" s="897"/>
      <c r="S76" s="897"/>
      <c r="T76" s="897"/>
      <c r="U76" s="850"/>
      <c r="V76" s="898"/>
      <c r="W76" s="897"/>
      <c r="X76" s="897"/>
      <c r="Y76" s="897"/>
      <c r="Z76" s="850"/>
      <c r="AA76" s="898"/>
      <c r="AB76" s="897"/>
      <c r="AC76" s="897"/>
      <c r="AD76" s="897"/>
      <c r="AE76" s="850"/>
      <c r="AF76" s="898"/>
      <c r="AG76" s="897"/>
      <c r="AH76" s="897"/>
      <c r="AI76" s="897"/>
      <c r="AJ76" s="850"/>
      <c r="AK76" s="898"/>
      <c r="AL76" s="897"/>
      <c r="AM76" s="897"/>
      <c r="AN76" s="897"/>
      <c r="AO76" s="850"/>
      <c r="AP76" s="898"/>
      <c r="AQ76" s="897"/>
      <c r="AR76" s="897"/>
      <c r="AS76" s="897"/>
      <c r="AT76" s="850"/>
      <c r="AU76" s="898"/>
      <c r="AV76" s="897"/>
      <c r="AW76" s="897"/>
      <c r="AX76" s="897"/>
      <c r="AY76" s="850"/>
      <c r="AZ76" s="902"/>
      <c r="BA76" s="902"/>
      <c r="BB76" s="902"/>
      <c r="BC76" s="902"/>
      <c r="BD76" s="903"/>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6"/>
      <c r="R77" s="897"/>
      <c r="S77" s="897"/>
      <c r="T77" s="897"/>
      <c r="U77" s="850"/>
      <c r="V77" s="898"/>
      <c r="W77" s="897"/>
      <c r="X77" s="897"/>
      <c r="Y77" s="897"/>
      <c r="Z77" s="850"/>
      <c r="AA77" s="898"/>
      <c r="AB77" s="897"/>
      <c r="AC77" s="897"/>
      <c r="AD77" s="897"/>
      <c r="AE77" s="850"/>
      <c r="AF77" s="898"/>
      <c r="AG77" s="897"/>
      <c r="AH77" s="897"/>
      <c r="AI77" s="897"/>
      <c r="AJ77" s="850"/>
      <c r="AK77" s="898"/>
      <c r="AL77" s="897"/>
      <c r="AM77" s="897"/>
      <c r="AN77" s="897"/>
      <c r="AO77" s="850"/>
      <c r="AP77" s="898"/>
      <c r="AQ77" s="897"/>
      <c r="AR77" s="897"/>
      <c r="AS77" s="897"/>
      <c r="AT77" s="850"/>
      <c r="AU77" s="898"/>
      <c r="AV77" s="897"/>
      <c r="AW77" s="897"/>
      <c r="AX77" s="897"/>
      <c r="AY77" s="850"/>
      <c r="AZ77" s="902"/>
      <c r="BA77" s="902"/>
      <c r="BB77" s="902"/>
      <c r="BC77" s="902"/>
      <c r="BD77" s="903"/>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904"/>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902"/>
      <c r="BA78" s="902"/>
      <c r="BB78" s="902"/>
      <c r="BC78" s="902"/>
      <c r="BD78" s="903"/>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904"/>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902"/>
      <c r="BA79" s="902"/>
      <c r="BB79" s="902"/>
      <c r="BC79" s="902"/>
      <c r="BD79" s="903"/>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904"/>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902"/>
      <c r="BA80" s="902"/>
      <c r="BB80" s="902"/>
      <c r="BC80" s="902"/>
      <c r="BD80" s="903"/>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904"/>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02"/>
      <c r="BA81" s="902"/>
      <c r="BB81" s="902"/>
      <c r="BC81" s="902"/>
      <c r="BD81" s="903"/>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904"/>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02"/>
      <c r="BA82" s="902"/>
      <c r="BB82" s="902"/>
      <c r="BC82" s="902"/>
      <c r="BD82" s="903"/>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904"/>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2"/>
      <c r="BA83" s="902"/>
      <c r="BB83" s="902"/>
      <c r="BC83" s="902"/>
      <c r="BD83" s="903"/>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904"/>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2"/>
      <c r="BA84" s="902"/>
      <c r="BB84" s="902"/>
      <c r="BC84" s="902"/>
      <c r="BD84" s="903"/>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904"/>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2"/>
      <c r="BA85" s="902"/>
      <c r="BB85" s="902"/>
      <c r="BC85" s="902"/>
      <c r="BD85" s="903"/>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904"/>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2"/>
      <c r="BA86" s="902"/>
      <c r="BB86" s="902"/>
      <c r="BC86" s="902"/>
      <c r="BD86" s="903"/>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17278</v>
      </c>
      <c r="AG88" s="862"/>
      <c r="AH88" s="862"/>
      <c r="AI88" s="862"/>
      <c r="AJ88" s="862"/>
      <c r="AK88" s="859"/>
      <c r="AL88" s="859"/>
      <c r="AM88" s="859"/>
      <c r="AN88" s="859"/>
      <c r="AO88" s="859"/>
      <c r="AP88" s="862">
        <v>2578</v>
      </c>
      <c r="AQ88" s="862"/>
      <c r="AR88" s="862"/>
      <c r="AS88" s="862"/>
      <c r="AT88" s="862"/>
      <c r="AU88" s="862">
        <v>374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v>80</v>
      </c>
      <c r="CS102" s="870"/>
      <c r="CT102" s="870"/>
      <c r="CU102" s="870"/>
      <c r="CV102" s="916"/>
      <c r="CW102" s="915">
        <v>1</v>
      </c>
      <c r="CX102" s="870"/>
      <c r="CY102" s="870"/>
      <c r="CZ102" s="870"/>
      <c r="DA102" s="916"/>
      <c r="DB102" s="915">
        <v>0</v>
      </c>
      <c r="DC102" s="870"/>
      <c r="DD102" s="870"/>
      <c r="DE102" s="870"/>
      <c r="DF102" s="916"/>
      <c r="DG102" s="915">
        <v>0</v>
      </c>
      <c r="DH102" s="870"/>
      <c r="DI102" s="870"/>
      <c r="DJ102" s="870"/>
      <c r="DK102" s="916"/>
      <c r="DL102" s="915">
        <v>0</v>
      </c>
      <c r="DM102" s="870"/>
      <c r="DN102" s="870"/>
      <c r="DO102" s="870"/>
      <c r="DP102" s="916"/>
      <c r="DQ102" s="915">
        <v>0</v>
      </c>
      <c r="DR102" s="870"/>
      <c r="DS102" s="870"/>
      <c r="DT102" s="870"/>
      <c r="DU102" s="916"/>
      <c r="DV102" s="939"/>
      <c r="DW102" s="940"/>
      <c r="DX102" s="940"/>
      <c r="DY102" s="940"/>
      <c r="DZ102" s="941"/>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395</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396</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4" t="s">
        <v>399</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400</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c r="A109" s="93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402</v>
      </c>
      <c r="AB109" s="918"/>
      <c r="AC109" s="918"/>
      <c r="AD109" s="918"/>
      <c r="AE109" s="919"/>
      <c r="AF109" s="917" t="s">
        <v>288</v>
      </c>
      <c r="AG109" s="918"/>
      <c r="AH109" s="918"/>
      <c r="AI109" s="918"/>
      <c r="AJ109" s="919"/>
      <c r="AK109" s="917" t="s">
        <v>287</v>
      </c>
      <c r="AL109" s="918"/>
      <c r="AM109" s="918"/>
      <c r="AN109" s="918"/>
      <c r="AO109" s="919"/>
      <c r="AP109" s="917" t="s">
        <v>403</v>
      </c>
      <c r="AQ109" s="918"/>
      <c r="AR109" s="918"/>
      <c r="AS109" s="918"/>
      <c r="AT109" s="920"/>
      <c r="AU109" s="93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402</v>
      </c>
      <c r="BR109" s="918"/>
      <c r="BS109" s="918"/>
      <c r="BT109" s="918"/>
      <c r="BU109" s="919"/>
      <c r="BV109" s="917" t="s">
        <v>288</v>
      </c>
      <c r="BW109" s="918"/>
      <c r="BX109" s="918"/>
      <c r="BY109" s="918"/>
      <c r="BZ109" s="919"/>
      <c r="CA109" s="917" t="s">
        <v>287</v>
      </c>
      <c r="CB109" s="918"/>
      <c r="CC109" s="918"/>
      <c r="CD109" s="918"/>
      <c r="CE109" s="919"/>
      <c r="CF109" s="938" t="s">
        <v>403</v>
      </c>
      <c r="CG109" s="938"/>
      <c r="CH109" s="938"/>
      <c r="CI109" s="938"/>
      <c r="CJ109" s="938"/>
      <c r="CK109" s="917"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402</v>
      </c>
      <c r="DH109" s="918"/>
      <c r="DI109" s="918"/>
      <c r="DJ109" s="918"/>
      <c r="DK109" s="919"/>
      <c r="DL109" s="917" t="s">
        <v>288</v>
      </c>
      <c r="DM109" s="918"/>
      <c r="DN109" s="918"/>
      <c r="DO109" s="918"/>
      <c r="DP109" s="919"/>
      <c r="DQ109" s="917" t="s">
        <v>287</v>
      </c>
      <c r="DR109" s="918"/>
      <c r="DS109" s="918"/>
      <c r="DT109" s="918"/>
      <c r="DU109" s="919"/>
      <c r="DV109" s="917" t="s">
        <v>403</v>
      </c>
      <c r="DW109" s="918"/>
      <c r="DX109" s="918"/>
      <c r="DY109" s="918"/>
      <c r="DZ109" s="920"/>
    </row>
    <row r="110" spans="1:131" s="199" customFormat="1" ht="26.25" customHeight="1">
      <c r="A110" s="921" t="s">
        <v>405</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712161</v>
      </c>
      <c r="AB110" s="925"/>
      <c r="AC110" s="925"/>
      <c r="AD110" s="925"/>
      <c r="AE110" s="926"/>
      <c r="AF110" s="927">
        <v>700394</v>
      </c>
      <c r="AG110" s="925"/>
      <c r="AH110" s="925"/>
      <c r="AI110" s="925"/>
      <c r="AJ110" s="926"/>
      <c r="AK110" s="927">
        <v>680018</v>
      </c>
      <c r="AL110" s="925"/>
      <c r="AM110" s="925"/>
      <c r="AN110" s="925"/>
      <c r="AO110" s="926"/>
      <c r="AP110" s="928">
        <v>17.399999999999999</v>
      </c>
      <c r="AQ110" s="929"/>
      <c r="AR110" s="929"/>
      <c r="AS110" s="929"/>
      <c r="AT110" s="930"/>
      <c r="AU110" s="931" t="s">
        <v>62</v>
      </c>
      <c r="AV110" s="932"/>
      <c r="AW110" s="932"/>
      <c r="AX110" s="932"/>
      <c r="AY110" s="932"/>
      <c r="AZ110" s="973" t="s">
        <v>406</v>
      </c>
      <c r="BA110" s="922"/>
      <c r="BB110" s="922"/>
      <c r="BC110" s="922"/>
      <c r="BD110" s="922"/>
      <c r="BE110" s="922"/>
      <c r="BF110" s="922"/>
      <c r="BG110" s="922"/>
      <c r="BH110" s="922"/>
      <c r="BI110" s="922"/>
      <c r="BJ110" s="922"/>
      <c r="BK110" s="922"/>
      <c r="BL110" s="922"/>
      <c r="BM110" s="922"/>
      <c r="BN110" s="922"/>
      <c r="BO110" s="922"/>
      <c r="BP110" s="923"/>
      <c r="BQ110" s="959">
        <v>6688392</v>
      </c>
      <c r="BR110" s="960"/>
      <c r="BS110" s="960"/>
      <c r="BT110" s="960"/>
      <c r="BU110" s="960"/>
      <c r="BV110" s="960">
        <v>6969661</v>
      </c>
      <c r="BW110" s="960"/>
      <c r="BX110" s="960"/>
      <c r="BY110" s="960"/>
      <c r="BZ110" s="960"/>
      <c r="CA110" s="960">
        <v>7220563</v>
      </c>
      <c r="CB110" s="960"/>
      <c r="CC110" s="960"/>
      <c r="CD110" s="960"/>
      <c r="CE110" s="960"/>
      <c r="CF110" s="974">
        <v>185.1</v>
      </c>
      <c r="CG110" s="975"/>
      <c r="CH110" s="975"/>
      <c r="CI110" s="975"/>
      <c r="CJ110" s="975"/>
      <c r="CK110" s="976" t="s">
        <v>407</v>
      </c>
      <c r="CL110" s="977"/>
      <c r="CM110" s="956" t="s">
        <v>408</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113</v>
      </c>
      <c r="DH110" s="960"/>
      <c r="DI110" s="960"/>
      <c r="DJ110" s="960"/>
      <c r="DK110" s="960"/>
      <c r="DL110" s="960" t="s">
        <v>113</v>
      </c>
      <c r="DM110" s="960"/>
      <c r="DN110" s="960"/>
      <c r="DO110" s="960"/>
      <c r="DP110" s="960"/>
      <c r="DQ110" s="960" t="s">
        <v>113</v>
      </c>
      <c r="DR110" s="960"/>
      <c r="DS110" s="960"/>
      <c r="DT110" s="960"/>
      <c r="DU110" s="960"/>
      <c r="DV110" s="961" t="s">
        <v>113</v>
      </c>
      <c r="DW110" s="961"/>
      <c r="DX110" s="961"/>
      <c r="DY110" s="961"/>
      <c r="DZ110" s="962"/>
    </row>
    <row r="111" spans="1:131" s="199" customFormat="1" ht="26.25" customHeight="1">
      <c r="A111" s="963" t="s">
        <v>409</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113</v>
      </c>
      <c r="AB111" s="967"/>
      <c r="AC111" s="967"/>
      <c r="AD111" s="967"/>
      <c r="AE111" s="968"/>
      <c r="AF111" s="969" t="s">
        <v>113</v>
      </c>
      <c r="AG111" s="967"/>
      <c r="AH111" s="967"/>
      <c r="AI111" s="967"/>
      <c r="AJ111" s="968"/>
      <c r="AK111" s="969" t="s">
        <v>113</v>
      </c>
      <c r="AL111" s="967"/>
      <c r="AM111" s="967"/>
      <c r="AN111" s="967"/>
      <c r="AO111" s="968"/>
      <c r="AP111" s="970" t="s">
        <v>113</v>
      </c>
      <c r="AQ111" s="971"/>
      <c r="AR111" s="971"/>
      <c r="AS111" s="971"/>
      <c r="AT111" s="972"/>
      <c r="AU111" s="933"/>
      <c r="AV111" s="934"/>
      <c r="AW111" s="934"/>
      <c r="AX111" s="934"/>
      <c r="AY111" s="934"/>
      <c r="AZ111" s="982" t="s">
        <v>410</v>
      </c>
      <c r="BA111" s="983"/>
      <c r="BB111" s="983"/>
      <c r="BC111" s="983"/>
      <c r="BD111" s="983"/>
      <c r="BE111" s="983"/>
      <c r="BF111" s="983"/>
      <c r="BG111" s="983"/>
      <c r="BH111" s="983"/>
      <c r="BI111" s="983"/>
      <c r="BJ111" s="983"/>
      <c r="BK111" s="983"/>
      <c r="BL111" s="983"/>
      <c r="BM111" s="983"/>
      <c r="BN111" s="983"/>
      <c r="BO111" s="983"/>
      <c r="BP111" s="984"/>
      <c r="BQ111" s="952">
        <v>13778</v>
      </c>
      <c r="BR111" s="953"/>
      <c r="BS111" s="953"/>
      <c r="BT111" s="953"/>
      <c r="BU111" s="953"/>
      <c r="BV111" s="953">
        <v>61480</v>
      </c>
      <c r="BW111" s="953"/>
      <c r="BX111" s="953"/>
      <c r="BY111" s="953"/>
      <c r="BZ111" s="953"/>
      <c r="CA111" s="953">
        <v>89731</v>
      </c>
      <c r="CB111" s="953"/>
      <c r="CC111" s="953"/>
      <c r="CD111" s="953"/>
      <c r="CE111" s="953"/>
      <c r="CF111" s="947">
        <v>2.2999999999999998</v>
      </c>
      <c r="CG111" s="948"/>
      <c r="CH111" s="948"/>
      <c r="CI111" s="948"/>
      <c r="CJ111" s="948"/>
      <c r="CK111" s="978"/>
      <c r="CL111" s="979"/>
      <c r="CM111" s="949" t="s">
        <v>411</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113</v>
      </c>
      <c r="DH111" s="953"/>
      <c r="DI111" s="953"/>
      <c r="DJ111" s="953"/>
      <c r="DK111" s="953"/>
      <c r="DL111" s="953" t="s">
        <v>113</v>
      </c>
      <c r="DM111" s="953"/>
      <c r="DN111" s="953"/>
      <c r="DO111" s="953"/>
      <c r="DP111" s="953"/>
      <c r="DQ111" s="953" t="s">
        <v>113</v>
      </c>
      <c r="DR111" s="953"/>
      <c r="DS111" s="953"/>
      <c r="DT111" s="953"/>
      <c r="DU111" s="953"/>
      <c r="DV111" s="954" t="s">
        <v>113</v>
      </c>
      <c r="DW111" s="954"/>
      <c r="DX111" s="954"/>
      <c r="DY111" s="954"/>
      <c r="DZ111" s="955"/>
    </row>
    <row r="112" spans="1:131" s="199" customFormat="1" ht="26.25" customHeight="1">
      <c r="A112" s="985" t="s">
        <v>412</v>
      </c>
      <c r="B112" s="986"/>
      <c r="C112" s="983" t="s">
        <v>413</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113</v>
      </c>
      <c r="AB112" s="992"/>
      <c r="AC112" s="992"/>
      <c r="AD112" s="992"/>
      <c r="AE112" s="993"/>
      <c r="AF112" s="994" t="s">
        <v>113</v>
      </c>
      <c r="AG112" s="992"/>
      <c r="AH112" s="992"/>
      <c r="AI112" s="992"/>
      <c r="AJ112" s="993"/>
      <c r="AK112" s="994" t="s">
        <v>113</v>
      </c>
      <c r="AL112" s="992"/>
      <c r="AM112" s="992"/>
      <c r="AN112" s="992"/>
      <c r="AO112" s="993"/>
      <c r="AP112" s="995" t="s">
        <v>113</v>
      </c>
      <c r="AQ112" s="996"/>
      <c r="AR112" s="996"/>
      <c r="AS112" s="996"/>
      <c r="AT112" s="997"/>
      <c r="AU112" s="933"/>
      <c r="AV112" s="934"/>
      <c r="AW112" s="934"/>
      <c r="AX112" s="934"/>
      <c r="AY112" s="934"/>
      <c r="AZ112" s="982" t="s">
        <v>414</v>
      </c>
      <c r="BA112" s="983"/>
      <c r="BB112" s="983"/>
      <c r="BC112" s="983"/>
      <c r="BD112" s="983"/>
      <c r="BE112" s="983"/>
      <c r="BF112" s="983"/>
      <c r="BG112" s="983"/>
      <c r="BH112" s="983"/>
      <c r="BI112" s="983"/>
      <c r="BJ112" s="983"/>
      <c r="BK112" s="983"/>
      <c r="BL112" s="983"/>
      <c r="BM112" s="983"/>
      <c r="BN112" s="983"/>
      <c r="BO112" s="983"/>
      <c r="BP112" s="984"/>
      <c r="BQ112" s="952">
        <v>1103090</v>
      </c>
      <c r="BR112" s="953"/>
      <c r="BS112" s="953"/>
      <c r="BT112" s="953"/>
      <c r="BU112" s="953"/>
      <c r="BV112" s="953">
        <v>1065383</v>
      </c>
      <c r="BW112" s="953"/>
      <c r="BX112" s="953"/>
      <c r="BY112" s="953"/>
      <c r="BZ112" s="953"/>
      <c r="CA112" s="953">
        <v>952037</v>
      </c>
      <c r="CB112" s="953"/>
      <c r="CC112" s="953"/>
      <c r="CD112" s="953"/>
      <c r="CE112" s="953"/>
      <c r="CF112" s="947">
        <v>24.4</v>
      </c>
      <c r="CG112" s="948"/>
      <c r="CH112" s="948"/>
      <c r="CI112" s="948"/>
      <c r="CJ112" s="948"/>
      <c r="CK112" s="978"/>
      <c r="CL112" s="979"/>
      <c r="CM112" s="949" t="s">
        <v>415</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113</v>
      </c>
      <c r="DH112" s="953"/>
      <c r="DI112" s="953"/>
      <c r="DJ112" s="953"/>
      <c r="DK112" s="953"/>
      <c r="DL112" s="953" t="s">
        <v>113</v>
      </c>
      <c r="DM112" s="953"/>
      <c r="DN112" s="953"/>
      <c r="DO112" s="953"/>
      <c r="DP112" s="953"/>
      <c r="DQ112" s="953" t="s">
        <v>113</v>
      </c>
      <c r="DR112" s="953"/>
      <c r="DS112" s="953"/>
      <c r="DT112" s="953"/>
      <c r="DU112" s="953"/>
      <c r="DV112" s="954" t="s">
        <v>113</v>
      </c>
      <c r="DW112" s="954"/>
      <c r="DX112" s="954"/>
      <c r="DY112" s="954"/>
      <c r="DZ112" s="955"/>
    </row>
    <row r="113" spans="1:130" s="199" customFormat="1" ht="26.25" customHeight="1">
      <c r="A113" s="987"/>
      <c r="B113" s="988"/>
      <c r="C113" s="983" t="s">
        <v>416</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87100</v>
      </c>
      <c r="AB113" s="967"/>
      <c r="AC113" s="967"/>
      <c r="AD113" s="967"/>
      <c r="AE113" s="968"/>
      <c r="AF113" s="969">
        <v>92430</v>
      </c>
      <c r="AG113" s="967"/>
      <c r="AH113" s="967"/>
      <c r="AI113" s="967"/>
      <c r="AJ113" s="968"/>
      <c r="AK113" s="969">
        <v>102697</v>
      </c>
      <c r="AL113" s="967"/>
      <c r="AM113" s="967"/>
      <c r="AN113" s="967"/>
      <c r="AO113" s="968"/>
      <c r="AP113" s="970">
        <v>2.6</v>
      </c>
      <c r="AQ113" s="971"/>
      <c r="AR113" s="971"/>
      <c r="AS113" s="971"/>
      <c r="AT113" s="972"/>
      <c r="AU113" s="933"/>
      <c r="AV113" s="934"/>
      <c r="AW113" s="934"/>
      <c r="AX113" s="934"/>
      <c r="AY113" s="934"/>
      <c r="AZ113" s="982" t="s">
        <v>417</v>
      </c>
      <c r="BA113" s="983"/>
      <c r="BB113" s="983"/>
      <c r="BC113" s="983"/>
      <c r="BD113" s="983"/>
      <c r="BE113" s="983"/>
      <c r="BF113" s="983"/>
      <c r="BG113" s="983"/>
      <c r="BH113" s="983"/>
      <c r="BI113" s="983"/>
      <c r="BJ113" s="983"/>
      <c r="BK113" s="983"/>
      <c r="BL113" s="983"/>
      <c r="BM113" s="983"/>
      <c r="BN113" s="983"/>
      <c r="BO113" s="983"/>
      <c r="BP113" s="984"/>
      <c r="BQ113" s="952">
        <v>292617</v>
      </c>
      <c r="BR113" s="953"/>
      <c r="BS113" s="953"/>
      <c r="BT113" s="953"/>
      <c r="BU113" s="953"/>
      <c r="BV113" s="953">
        <v>337091</v>
      </c>
      <c r="BW113" s="953"/>
      <c r="BX113" s="953"/>
      <c r="BY113" s="953"/>
      <c r="BZ113" s="953"/>
      <c r="CA113" s="953">
        <v>373816</v>
      </c>
      <c r="CB113" s="953"/>
      <c r="CC113" s="953"/>
      <c r="CD113" s="953"/>
      <c r="CE113" s="953"/>
      <c r="CF113" s="947">
        <v>9.6</v>
      </c>
      <c r="CG113" s="948"/>
      <c r="CH113" s="948"/>
      <c r="CI113" s="948"/>
      <c r="CJ113" s="948"/>
      <c r="CK113" s="978"/>
      <c r="CL113" s="979"/>
      <c r="CM113" s="949" t="s">
        <v>418</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113</v>
      </c>
      <c r="DH113" s="992"/>
      <c r="DI113" s="992"/>
      <c r="DJ113" s="992"/>
      <c r="DK113" s="993"/>
      <c r="DL113" s="994" t="s">
        <v>113</v>
      </c>
      <c r="DM113" s="992"/>
      <c r="DN113" s="992"/>
      <c r="DO113" s="992"/>
      <c r="DP113" s="993"/>
      <c r="DQ113" s="994" t="s">
        <v>113</v>
      </c>
      <c r="DR113" s="992"/>
      <c r="DS113" s="992"/>
      <c r="DT113" s="992"/>
      <c r="DU113" s="993"/>
      <c r="DV113" s="995" t="s">
        <v>113</v>
      </c>
      <c r="DW113" s="996"/>
      <c r="DX113" s="996"/>
      <c r="DY113" s="996"/>
      <c r="DZ113" s="997"/>
    </row>
    <row r="114" spans="1:130" s="199" customFormat="1" ht="26.25" customHeight="1">
      <c r="A114" s="987"/>
      <c r="B114" s="988"/>
      <c r="C114" s="983" t="s">
        <v>419</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10614</v>
      </c>
      <c r="AB114" s="992"/>
      <c r="AC114" s="992"/>
      <c r="AD114" s="992"/>
      <c r="AE114" s="993"/>
      <c r="AF114" s="994">
        <v>21411</v>
      </c>
      <c r="AG114" s="992"/>
      <c r="AH114" s="992"/>
      <c r="AI114" s="992"/>
      <c r="AJ114" s="993"/>
      <c r="AK114" s="994">
        <v>29900</v>
      </c>
      <c r="AL114" s="992"/>
      <c r="AM114" s="992"/>
      <c r="AN114" s="992"/>
      <c r="AO114" s="993"/>
      <c r="AP114" s="995">
        <v>0.8</v>
      </c>
      <c r="AQ114" s="996"/>
      <c r="AR114" s="996"/>
      <c r="AS114" s="996"/>
      <c r="AT114" s="997"/>
      <c r="AU114" s="933"/>
      <c r="AV114" s="934"/>
      <c r="AW114" s="934"/>
      <c r="AX114" s="934"/>
      <c r="AY114" s="934"/>
      <c r="AZ114" s="982" t="s">
        <v>420</v>
      </c>
      <c r="BA114" s="983"/>
      <c r="BB114" s="983"/>
      <c r="BC114" s="983"/>
      <c r="BD114" s="983"/>
      <c r="BE114" s="983"/>
      <c r="BF114" s="983"/>
      <c r="BG114" s="983"/>
      <c r="BH114" s="983"/>
      <c r="BI114" s="983"/>
      <c r="BJ114" s="983"/>
      <c r="BK114" s="983"/>
      <c r="BL114" s="983"/>
      <c r="BM114" s="983"/>
      <c r="BN114" s="983"/>
      <c r="BO114" s="983"/>
      <c r="BP114" s="984"/>
      <c r="BQ114" s="952">
        <v>1507681</v>
      </c>
      <c r="BR114" s="953"/>
      <c r="BS114" s="953"/>
      <c r="BT114" s="953"/>
      <c r="BU114" s="953"/>
      <c r="BV114" s="953">
        <v>1467981</v>
      </c>
      <c r="BW114" s="953"/>
      <c r="BX114" s="953"/>
      <c r="BY114" s="953"/>
      <c r="BZ114" s="953"/>
      <c r="CA114" s="953">
        <v>1417948</v>
      </c>
      <c r="CB114" s="953"/>
      <c r="CC114" s="953"/>
      <c r="CD114" s="953"/>
      <c r="CE114" s="953"/>
      <c r="CF114" s="947">
        <v>36.4</v>
      </c>
      <c r="CG114" s="948"/>
      <c r="CH114" s="948"/>
      <c r="CI114" s="948"/>
      <c r="CJ114" s="948"/>
      <c r="CK114" s="978"/>
      <c r="CL114" s="979"/>
      <c r="CM114" s="949" t="s">
        <v>421</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113</v>
      </c>
      <c r="DH114" s="992"/>
      <c r="DI114" s="992"/>
      <c r="DJ114" s="992"/>
      <c r="DK114" s="993"/>
      <c r="DL114" s="994" t="s">
        <v>113</v>
      </c>
      <c r="DM114" s="992"/>
      <c r="DN114" s="992"/>
      <c r="DO114" s="992"/>
      <c r="DP114" s="993"/>
      <c r="DQ114" s="994" t="s">
        <v>113</v>
      </c>
      <c r="DR114" s="992"/>
      <c r="DS114" s="992"/>
      <c r="DT114" s="992"/>
      <c r="DU114" s="993"/>
      <c r="DV114" s="995" t="s">
        <v>113</v>
      </c>
      <c r="DW114" s="996"/>
      <c r="DX114" s="996"/>
      <c r="DY114" s="996"/>
      <c r="DZ114" s="997"/>
    </row>
    <row r="115" spans="1:130" s="199" customFormat="1" ht="26.25" customHeight="1">
      <c r="A115" s="987"/>
      <c r="B115" s="988"/>
      <c r="C115" s="983" t="s">
        <v>422</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13146</v>
      </c>
      <c r="AB115" s="967"/>
      <c r="AC115" s="967"/>
      <c r="AD115" s="967"/>
      <c r="AE115" s="968"/>
      <c r="AF115" s="969">
        <v>13580</v>
      </c>
      <c r="AG115" s="967"/>
      <c r="AH115" s="967"/>
      <c r="AI115" s="967"/>
      <c r="AJ115" s="968"/>
      <c r="AK115" s="969">
        <v>1816</v>
      </c>
      <c r="AL115" s="967"/>
      <c r="AM115" s="967"/>
      <c r="AN115" s="967"/>
      <c r="AO115" s="968"/>
      <c r="AP115" s="970">
        <v>0</v>
      </c>
      <c r="AQ115" s="971"/>
      <c r="AR115" s="971"/>
      <c r="AS115" s="971"/>
      <c r="AT115" s="972"/>
      <c r="AU115" s="933"/>
      <c r="AV115" s="934"/>
      <c r="AW115" s="934"/>
      <c r="AX115" s="934"/>
      <c r="AY115" s="934"/>
      <c r="AZ115" s="982" t="s">
        <v>423</v>
      </c>
      <c r="BA115" s="983"/>
      <c r="BB115" s="983"/>
      <c r="BC115" s="983"/>
      <c r="BD115" s="983"/>
      <c r="BE115" s="983"/>
      <c r="BF115" s="983"/>
      <c r="BG115" s="983"/>
      <c r="BH115" s="983"/>
      <c r="BI115" s="983"/>
      <c r="BJ115" s="983"/>
      <c r="BK115" s="983"/>
      <c r="BL115" s="983"/>
      <c r="BM115" s="983"/>
      <c r="BN115" s="983"/>
      <c r="BO115" s="983"/>
      <c r="BP115" s="984"/>
      <c r="BQ115" s="952" t="s">
        <v>113</v>
      </c>
      <c r="BR115" s="953"/>
      <c r="BS115" s="953"/>
      <c r="BT115" s="953"/>
      <c r="BU115" s="953"/>
      <c r="BV115" s="953" t="s">
        <v>113</v>
      </c>
      <c r="BW115" s="953"/>
      <c r="BX115" s="953"/>
      <c r="BY115" s="953"/>
      <c r="BZ115" s="953"/>
      <c r="CA115" s="953" t="s">
        <v>113</v>
      </c>
      <c r="CB115" s="953"/>
      <c r="CC115" s="953"/>
      <c r="CD115" s="953"/>
      <c r="CE115" s="953"/>
      <c r="CF115" s="947" t="s">
        <v>113</v>
      </c>
      <c r="CG115" s="948"/>
      <c r="CH115" s="948"/>
      <c r="CI115" s="948"/>
      <c r="CJ115" s="948"/>
      <c r="CK115" s="978"/>
      <c r="CL115" s="979"/>
      <c r="CM115" s="982"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113</v>
      </c>
      <c r="DH115" s="992"/>
      <c r="DI115" s="992"/>
      <c r="DJ115" s="992"/>
      <c r="DK115" s="993"/>
      <c r="DL115" s="994" t="s">
        <v>113</v>
      </c>
      <c r="DM115" s="992"/>
      <c r="DN115" s="992"/>
      <c r="DO115" s="992"/>
      <c r="DP115" s="993"/>
      <c r="DQ115" s="994" t="s">
        <v>113</v>
      </c>
      <c r="DR115" s="992"/>
      <c r="DS115" s="992"/>
      <c r="DT115" s="992"/>
      <c r="DU115" s="993"/>
      <c r="DV115" s="995" t="s">
        <v>113</v>
      </c>
      <c r="DW115" s="996"/>
      <c r="DX115" s="996"/>
      <c r="DY115" s="996"/>
      <c r="DZ115" s="997"/>
    </row>
    <row r="116" spans="1:130" s="199" customFormat="1" ht="26.25" customHeight="1">
      <c r="A116" s="989"/>
      <c r="B116" s="990"/>
      <c r="C116" s="998" t="s">
        <v>425</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113</v>
      </c>
      <c r="AB116" s="992"/>
      <c r="AC116" s="992"/>
      <c r="AD116" s="992"/>
      <c r="AE116" s="993"/>
      <c r="AF116" s="994" t="s">
        <v>113</v>
      </c>
      <c r="AG116" s="992"/>
      <c r="AH116" s="992"/>
      <c r="AI116" s="992"/>
      <c r="AJ116" s="993"/>
      <c r="AK116" s="994" t="s">
        <v>113</v>
      </c>
      <c r="AL116" s="992"/>
      <c r="AM116" s="992"/>
      <c r="AN116" s="992"/>
      <c r="AO116" s="993"/>
      <c r="AP116" s="995" t="s">
        <v>113</v>
      </c>
      <c r="AQ116" s="996"/>
      <c r="AR116" s="996"/>
      <c r="AS116" s="996"/>
      <c r="AT116" s="997"/>
      <c r="AU116" s="933"/>
      <c r="AV116" s="934"/>
      <c r="AW116" s="934"/>
      <c r="AX116" s="934"/>
      <c r="AY116" s="934"/>
      <c r="AZ116" s="1000" t="s">
        <v>426</v>
      </c>
      <c r="BA116" s="1001"/>
      <c r="BB116" s="1001"/>
      <c r="BC116" s="1001"/>
      <c r="BD116" s="1001"/>
      <c r="BE116" s="1001"/>
      <c r="BF116" s="1001"/>
      <c r="BG116" s="1001"/>
      <c r="BH116" s="1001"/>
      <c r="BI116" s="1001"/>
      <c r="BJ116" s="1001"/>
      <c r="BK116" s="1001"/>
      <c r="BL116" s="1001"/>
      <c r="BM116" s="1001"/>
      <c r="BN116" s="1001"/>
      <c r="BO116" s="1001"/>
      <c r="BP116" s="1002"/>
      <c r="BQ116" s="952" t="s">
        <v>113</v>
      </c>
      <c r="BR116" s="953"/>
      <c r="BS116" s="953"/>
      <c r="BT116" s="953"/>
      <c r="BU116" s="953"/>
      <c r="BV116" s="953" t="s">
        <v>113</v>
      </c>
      <c r="BW116" s="953"/>
      <c r="BX116" s="953"/>
      <c r="BY116" s="953"/>
      <c r="BZ116" s="953"/>
      <c r="CA116" s="953" t="s">
        <v>113</v>
      </c>
      <c r="CB116" s="953"/>
      <c r="CC116" s="953"/>
      <c r="CD116" s="953"/>
      <c r="CE116" s="953"/>
      <c r="CF116" s="947" t="s">
        <v>113</v>
      </c>
      <c r="CG116" s="948"/>
      <c r="CH116" s="948"/>
      <c r="CI116" s="948"/>
      <c r="CJ116" s="948"/>
      <c r="CK116" s="978"/>
      <c r="CL116" s="979"/>
      <c r="CM116" s="949" t="s">
        <v>427</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v>11590</v>
      </c>
      <c r="DH116" s="992"/>
      <c r="DI116" s="992"/>
      <c r="DJ116" s="992"/>
      <c r="DK116" s="993"/>
      <c r="DL116" s="994" t="s">
        <v>113</v>
      </c>
      <c r="DM116" s="992"/>
      <c r="DN116" s="992"/>
      <c r="DO116" s="992"/>
      <c r="DP116" s="993"/>
      <c r="DQ116" s="994" t="s">
        <v>113</v>
      </c>
      <c r="DR116" s="992"/>
      <c r="DS116" s="992"/>
      <c r="DT116" s="992"/>
      <c r="DU116" s="993"/>
      <c r="DV116" s="995" t="s">
        <v>113</v>
      </c>
      <c r="DW116" s="996"/>
      <c r="DX116" s="996"/>
      <c r="DY116" s="996"/>
      <c r="DZ116" s="997"/>
    </row>
    <row r="117" spans="1:130" s="199" customFormat="1" ht="26.25" customHeight="1">
      <c r="A117" s="937" t="s">
        <v>171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428</v>
      </c>
      <c r="Z117" s="919"/>
      <c r="AA117" s="1009">
        <v>823021</v>
      </c>
      <c r="AB117" s="1010"/>
      <c r="AC117" s="1010"/>
      <c r="AD117" s="1010"/>
      <c r="AE117" s="1011"/>
      <c r="AF117" s="1012">
        <v>827815</v>
      </c>
      <c r="AG117" s="1010"/>
      <c r="AH117" s="1010"/>
      <c r="AI117" s="1010"/>
      <c r="AJ117" s="1011"/>
      <c r="AK117" s="1012">
        <v>814431</v>
      </c>
      <c r="AL117" s="1010"/>
      <c r="AM117" s="1010"/>
      <c r="AN117" s="1010"/>
      <c r="AO117" s="1011"/>
      <c r="AP117" s="1013"/>
      <c r="AQ117" s="1014"/>
      <c r="AR117" s="1014"/>
      <c r="AS117" s="1014"/>
      <c r="AT117" s="1015"/>
      <c r="AU117" s="933"/>
      <c r="AV117" s="934"/>
      <c r="AW117" s="934"/>
      <c r="AX117" s="934"/>
      <c r="AY117" s="934"/>
      <c r="AZ117" s="1000" t="s">
        <v>429</v>
      </c>
      <c r="BA117" s="1001"/>
      <c r="BB117" s="1001"/>
      <c r="BC117" s="1001"/>
      <c r="BD117" s="1001"/>
      <c r="BE117" s="1001"/>
      <c r="BF117" s="1001"/>
      <c r="BG117" s="1001"/>
      <c r="BH117" s="1001"/>
      <c r="BI117" s="1001"/>
      <c r="BJ117" s="1001"/>
      <c r="BK117" s="1001"/>
      <c r="BL117" s="1001"/>
      <c r="BM117" s="1001"/>
      <c r="BN117" s="1001"/>
      <c r="BO117" s="1001"/>
      <c r="BP117" s="1002"/>
      <c r="BQ117" s="952" t="s">
        <v>113</v>
      </c>
      <c r="BR117" s="953"/>
      <c r="BS117" s="953"/>
      <c r="BT117" s="953"/>
      <c r="BU117" s="953"/>
      <c r="BV117" s="953" t="s">
        <v>113</v>
      </c>
      <c r="BW117" s="953"/>
      <c r="BX117" s="953"/>
      <c r="BY117" s="953"/>
      <c r="BZ117" s="953"/>
      <c r="CA117" s="953" t="s">
        <v>113</v>
      </c>
      <c r="CB117" s="953"/>
      <c r="CC117" s="953"/>
      <c r="CD117" s="953"/>
      <c r="CE117" s="953"/>
      <c r="CF117" s="947" t="s">
        <v>113</v>
      </c>
      <c r="CG117" s="948"/>
      <c r="CH117" s="948"/>
      <c r="CI117" s="948"/>
      <c r="CJ117" s="948"/>
      <c r="CK117" s="978"/>
      <c r="CL117" s="979"/>
      <c r="CM117" s="949" t="s">
        <v>430</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113</v>
      </c>
      <c r="DH117" s="992"/>
      <c r="DI117" s="992"/>
      <c r="DJ117" s="992"/>
      <c r="DK117" s="993"/>
      <c r="DL117" s="994" t="s">
        <v>113</v>
      </c>
      <c r="DM117" s="992"/>
      <c r="DN117" s="992"/>
      <c r="DO117" s="992"/>
      <c r="DP117" s="993"/>
      <c r="DQ117" s="994" t="s">
        <v>113</v>
      </c>
      <c r="DR117" s="992"/>
      <c r="DS117" s="992"/>
      <c r="DT117" s="992"/>
      <c r="DU117" s="993"/>
      <c r="DV117" s="995" t="s">
        <v>113</v>
      </c>
      <c r="DW117" s="996"/>
      <c r="DX117" s="996"/>
      <c r="DY117" s="996"/>
      <c r="DZ117" s="997"/>
    </row>
    <row r="118" spans="1:130" s="199" customFormat="1" ht="26.25" customHeight="1">
      <c r="A118" s="93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402</v>
      </c>
      <c r="AB118" s="918"/>
      <c r="AC118" s="918"/>
      <c r="AD118" s="918"/>
      <c r="AE118" s="919"/>
      <c r="AF118" s="917" t="s">
        <v>288</v>
      </c>
      <c r="AG118" s="918"/>
      <c r="AH118" s="918"/>
      <c r="AI118" s="918"/>
      <c r="AJ118" s="919"/>
      <c r="AK118" s="917" t="s">
        <v>287</v>
      </c>
      <c r="AL118" s="918"/>
      <c r="AM118" s="918"/>
      <c r="AN118" s="918"/>
      <c r="AO118" s="919"/>
      <c r="AP118" s="1004" t="s">
        <v>403</v>
      </c>
      <c r="AQ118" s="1005"/>
      <c r="AR118" s="1005"/>
      <c r="AS118" s="1005"/>
      <c r="AT118" s="1006"/>
      <c r="AU118" s="933"/>
      <c r="AV118" s="934"/>
      <c r="AW118" s="934"/>
      <c r="AX118" s="934"/>
      <c r="AY118" s="934"/>
      <c r="AZ118" s="1007" t="s">
        <v>431</v>
      </c>
      <c r="BA118" s="998"/>
      <c r="BB118" s="998"/>
      <c r="BC118" s="998"/>
      <c r="BD118" s="998"/>
      <c r="BE118" s="998"/>
      <c r="BF118" s="998"/>
      <c r="BG118" s="998"/>
      <c r="BH118" s="998"/>
      <c r="BI118" s="998"/>
      <c r="BJ118" s="998"/>
      <c r="BK118" s="998"/>
      <c r="BL118" s="998"/>
      <c r="BM118" s="998"/>
      <c r="BN118" s="998"/>
      <c r="BO118" s="998"/>
      <c r="BP118" s="999"/>
      <c r="BQ118" s="1030" t="s">
        <v>113</v>
      </c>
      <c r="BR118" s="1031"/>
      <c r="BS118" s="1031"/>
      <c r="BT118" s="1031"/>
      <c r="BU118" s="1031"/>
      <c r="BV118" s="1031" t="s">
        <v>113</v>
      </c>
      <c r="BW118" s="1031"/>
      <c r="BX118" s="1031"/>
      <c r="BY118" s="1031"/>
      <c r="BZ118" s="1031"/>
      <c r="CA118" s="1031" t="s">
        <v>113</v>
      </c>
      <c r="CB118" s="1031"/>
      <c r="CC118" s="1031"/>
      <c r="CD118" s="1031"/>
      <c r="CE118" s="1031"/>
      <c r="CF118" s="947" t="s">
        <v>113</v>
      </c>
      <c r="CG118" s="948"/>
      <c r="CH118" s="948"/>
      <c r="CI118" s="948"/>
      <c r="CJ118" s="948"/>
      <c r="CK118" s="978"/>
      <c r="CL118" s="979"/>
      <c r="CM118" s="949" t="s">
        <v>432</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113</v>
      </c>
      <c r="DH118" s="992"/>
      <c r="DI118" s="992"/>
      <c r="DJ118" s="992"/>
      <c r="DK118" s="993"/>
      <c r="DL118" s="994" t="s">
        <v>113</v>
      </c>
      <c r="DM118" s="992"/>
      <c r="DN118" s="992"/>
      <c r="DO118" s="992"/>
      <c r="DP118" s="993"/>
      <c r="DQ118" s="994" t="s">
        <v>113</v>
      </c>
      <c r="DR118" s="992"/>
      <c r="DS118" s="992"/>
      <c r="DT118" s="992"/>
      <c r="DU118" s="993"/>
      <c r="DV118" s="995" t="s">
        <v>113</v>
      </c>
      <c r="DW118" s="996"/>
      <c r="DX118" s="996"/>
      <c r="DY118" s="996"/>
      <c r="DZ118" s="997"/>
    </row>
    <row r="119" spans="1:130" s="199" customFormat="1" ht="26.25" customHeight="1">
      <c r="A119" s="1091" t="s">
        <v>407</v>
      </c>
      <c r="B119" s="977"/>
      <c r="C119" s="956" t="s">
        <v>408</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113</v>
      </c>
      <c r="AB119" s="925"/>
      <c r="AC119" s="925"/>
      <c r="AD119" s="925"/>
      <c r="AE119" s="926"/>
      <c r="AF119" s="927" t="s">
        <v>113</v>
      </c>
      <c r="AG119" s="925"/>
      <c r="AH119" s="925"/>
      <c r="AI119" s="925"/>
      <c r="AJ119" s="926"/>
      <c r="AK119" s="927" t="s">
        <v>113</v>
      </c>
      <c r="AL119" s="925"/>
      <c r="AM119" s="925"/>
      <c r="AN119" s="925"/>
      <c r="AO119" s="926"/>
      <c r="AP119" s="928" t="s">
        <v>113</v>
      </c>
      <c r="AQ119" s="929"/>
      <c r="AR119" s="929"/>
      <c r="AS119" s="929"/>
      <c r="AT119" s="930"/>
      <c r="AU119" s="935"/>
      <c r="AV119" s="936"/>
      <c r="AW119" s="936"/>
      <c r="AX119" s="936"/>
      <c r="AY119" s="936"/>
      <c r="AZ119" s="230" t="s">
        <v>171</v>
      </c>
      <c r="BA119" s="230"/>
      <c r="BB119" s="230"/>
      <c r="BC119" s="230"/>
      <c r="BD119" s="230"/>
      <c r="BE119" s="230"/>
      <c r="BF119" s="230"/>
      <c r="BG119" s="230"/>
      <c r="BH119" s="230"/>
      <c r="BI119" s="230"/>
      <c r="BJ119" s="230"/>
      <c r="BK119" s="230"/>
      <c r="BL119" s="230"/>
      <c r="BM119" s="230"/>
      <c r="BN119" s="230"/>
      <c r="BO119" s="1008" t="s">
        <v>433</v>
      </c>
      <c r="BP119" s="1039"/>
      <c r="BQ119" s="1030">
        <v>9605558</v>
      </c>
      <c r="BR119" s="1031"/>
      <c r="BS119" s="1031"/>
      <c r="BT119" s="1031"/>
      <c r="BU119" s="1031"/>
      <c r="BV119" s="1031">
        <v>9901596</v>
      </c>
      <c r="BW119" s="1031"/>
      <c r="BX119" s="1031"/>
      <c r="BY119" s="1031"/>
      <c r="BZ119" s="1031"/>
      <c r="CA119" s="1031">
        <v>10054095</v>
      </c>
      <c r="CB119" s="1031"/>
      <c r="CC119" s="1031"/>
      <c r="CD119" s="1031"/>
      <c r="CE119" s="1031"/>
      <c r="CF119" s="1032"/>
      <c r="CG119" s="1033"/>
      <c r="CH119" s="1033"/>
      <c r="CI119" s="1033"/>
      <c r="CJ119" s="1034"/>
      <c r="CK119" s="980"/>
      <c r="CL119" s="981"/>
      <c r="CM119" s="1035" t="s">
        <v>434</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2188</v>
      </c>
      <c r="DH119" s="1017"/>
      <c r="DI119" s="1017"/>
      <c r="DJ119" s="1017"/>
      <c r="DK119" s="1018"/>
      <c r="DL119" s="1016">
        <v>61480</v>
      </c>
      <c r="DM119" s="1017"/>
      <c r="DN119" s="1017"/>
      <c r="DO119" s="1017"/>
      <c r="DP119" s="1018"/>
      <c r="DQ119" s="1016">
        <v>89731</v>
      </c>
      <c r="DR119" s="1017"/>
      <c r="DS119" s="1017"/>
      <c r="DT119" s="1017"/>
      <c r="DU119" s="1018"/>
      <c r="DV119" s="1019">
        <v>2.2999999999999998</v>
      </c>
      <c r="DW119" s="1020"/>
      <c r="DX119" s="1020"/>
      <c r="DY119" s="1020"/>
      <c r="DZ119" s="1021"/>
    </row>
    <row r="120" spans="1:130" s="199" customFormat="1" ht="26.25" customHeight="1">
      <c r="A120" s="1092"/>
      <c r="B120" s="979"/>
      <c r="C120" s="949" t="s">
        <v>411</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113</v>
      </c>
      <c r="AB120" s="992"/>
      <c r="AC120" s="992"/>
      <c r="AD120" s="992"/>
      <c r="AE120" s="993"/>
      <c r="AF120" s="994" t="s">
        <v>113</v>
      </c>
      <c r="AG120" s="992"/>
      <c r="AH120" s="992"/>
      <c r="AI120" s="992"/>
      <c r="AJ120" s="993"/>
      <c r="AK120" s="994" t="s">
        <v>113</v>
      </c>
      <c r="AL120" s="992"/>
      <c r="AM120" s="992"/>
      <c r="AN120" s="992"/>
      <c r="AO120" s="993"/>
      <c r="AP120" s="995" t="s">
        <v>113</v>
      </c>
      <c r="AQ120" s="996"/>
      <c r="AR120" s="996"/>
      <c r="AS120" s="996"/>
      <c r="AT120" s="997"/>
      <c r="AU120" s="1022" t="s">
        <v>435</v>
      </c>
      <c r="AV120" s="1023"/>
      <c r="AW120" s="1023"/>
      <c r="AX120" s="1023"/>
      <c r="AY120" s="1024"/>
      <c r="AZ120" s="973" t="s">
        <v>436</v>
      </c>
      <c r="BA120" s="922"/>
      <c r="BB120" s="922"/>
      <c r="BC120" s="922"/>
      <c r="BD120" s="922"/>
      <c r="BE120" s="922"/>
      <c r="BF120" s="922"/>
      <c r="BG120" s="922"/>
      <c r="BH120" s="922"/>
      <c r="BI120" s="922"/>
      <c r="BJ120" s="922"/>
      <c r="BK120" s="922"/>
      <c r="BL120" s="922"/>
      <c r="BM120" s="922"/>
      <c r="BN120" s="922"/>
      <c r="BO120" s="922"/>
      <c r="BP120" s="923"/>
      <c r="BQ120" s="959">
        <v>2343069</v>
      </c>
      <c r="BR120" s="960"/>
      <c r="BS120" s="960"/>
      <c r="BT120" s="960"/>
      <c r="BU120" s="960"/>
      <c r="BV120" s="960">
        <v>2578127</v>
      </c>
      <c r="BW120" s="960"/>
      <c r="BX120" s="960"/>
      <c r="BY120" s="960"/>
      <c r="BZ120" s="960"/>
      <c r="CA120" s="960">
        <v>2511874</v>
      </c>
      <c r="CB120" s="960"/>
      <c r="CC120" s="960"/>
      <c r="CD120" s="960"/>
      <c r="CE120" s="960"/>
      <c r="CF120" s="974">
        <v>64.400000000000006</v>
      </c>
      <c r="CG120" s="975"/>
      <c r="CH120" s="975"/>
      <c r="CI120" s="975"/>
      <c r="CJ120" s="975"/>
      <c r="CK120" s="1040" t="s">
        <v>437</v>
      </c>
      <c r="CL120" s="1041"/>
      <c r="CM120" s="1041"/>
      <c r="CN120" s="1041"/>
      <c r="CO120" s="1042"/>
      <c r="CP120" s="1048" t="s">
        <v>383</v>
      </c>
      <c r="CQ120" s="1049"/>
      <c r="CR120" s="1049"/>
      <c r="CS120" s="1049"/>
      <c r="CT120" s="1049"/>
      <c r="CU120" s="1049"/>
      <c r="CV120" s="1049"/>
      <c r="CW120" s="1049"/>
      <c r="CX120" s="1049"/>
      <c r="CY120" s="1049"/>
      <c r="CZ120" s="1049"/>
      <c r="DA120" s="1049"/>
      <c r="DB120" s="1049"/>
      <c r="DC120" s="1049"/>
      <c r="DD120" s="1049"/>
      <c r="DE120" s="1049"/>
      <c r="DF120" s="1050"/>
      <c r="DG120" s="959">
        <v>802965</v>
      </c>
      <c r="DH120" s="960"/>
      <c r="DI120" s="960"/>
      <c r="DJ120" s="960"/>
      <c r="DK120" s="960"/>
      <c r="DL120" s="960">
        <v>745294</v>
      </c>
      <c r="DM120" s="960"/>
      <c r="DN120" s="960"/>
      <c r="DO120" s="960"/>
      <c r="DP120" s="960"/>
      <c r="DQ120" s="960">
        <v>690204</v>
      </c>
      <c r="DR120" s="960"/>
      <c r="DS120" s="960"/>
      <c r="DT120" s="960"/>
      <c r="DU120" s="960"/>
      <c r="DV120" s="961">
        <v>17.7</v>
      </c>
      <c r="DW120" s="961"/>
      <c r="DX120" s="961"/>
      <c r="DY120" s="961"/>
      <c r="DZ120" s="962"/>
    </row>
    <row r="121" spans="1:130" s="199" customFormat="1" ht="26.25" customHeight="1">
      <c r="A121" s="1092"/>
      <c r="B121" s="979"/>
      <c r="C121" s="1000" t="s">
        <v>438</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113</v>
      </c>
      <c r="AB121" s="992"/>
      <c r="AC121" s="992"/>
      <c r="AD121" s="992"/>
      <c r="AE121" s="993"/>
      <c r="AF121" s="994" t="s">
        <v>113</v>
      </c>
      <c r="AG121" s="992"/>
      <c r="AH121" s="992"/>
      <c r="AI121" s="992"/>
      <c r="AJ121" s="993"/>
      <c r="AK121" s="994" t="s">
        <v>113</v>
      </c>
      <c r="AL121" s="992"/>
      <c r="AM121" s="992"/>
      <c r="AN121" s="992"/>
      <c r="AO121" s="993"/>
      <c r="AP121" s="995" t="s">
        <v>113</v>
      </c>
      <c r="AQ121" s="996"/>
      <c r="AR121" s="996"/>
      <c r="AS121" s="996"/>
      <c r="AT121" s="997"/>
      <c r="AU121" s="1025"/>
      <c r="AV121" s="1026"/>
      <c r="AW121" s="1026"/>
      <c r="AX121" s="1026"/>
      <c r="AY121" s="1027"/>
      <c r="AZ121" s="982" t="s">
        <v>439</v>
      </c>
      <c r="BA121" s="983"/>
      <c r="BB121" s="983"/>
      <c r="BC121" s="983"/>
      <c r="BD121" s="983"/>
      <c r="BE121" s="983"/>
      <c r="BF121" s="983"/>
      <c r="BG121" s="983"/>
      <c r="BH121" s="983"/>
      <c r="BI121" s="983"/>
      <c r="BJ121" s="983"/>
      <c r="BK121" s="983"/>
      <c r="BL121" s="983"/>
      <c r="BM121" s="983"/>
      <c r="BN121" s="983"/>
      <c r="BO121" s="983"/>
      <c r="BP121" s="984"/>
      <c r="BQ121" s="952">
        <v>42303</v>
      </c>
      <c r="BR121" s="953"/>
      <c r="BS121" s="953"/>
      <c r="BT121" s="953"/>
      <c r="BU121" s="953"/>
      <c r="BV121" s="953">
        <v>28753</v>
      </c>
      <c r="BW121" s="953"/>
      <c r="BX121" s="953"/>
      <c r="BY121" s="953"/>
      <c r="BZ121" s="953"/>
      <c r="CA121" s="953">
        <v>22541</v>
      </c>
      <c r="CB121" s="953"/>
      <c r="CC121" s="953"/>
      <c r="CD121" s="953"/>
      <c r="CE121" s="953"/>
      <c r="CF121" s="947">
        <v>0.6</v>
      </c>
      <c r="CG121" s="948"/>
      <c r="CH121" s="948"/>
      <c r="CI121" s="948"/>
      <c r="CJ121" s="948"/>
      <c r="CK121" s="1043"/>
      <c r="CL121" s="1044"/>
      <c r="CM121" s="1044"/>
      <c r="CN121" s="1044"/>
      <c r="CO121" s="1045"/>
      <c r="CP121" s="1053" t="s">
        <v>386</v>
      </c>
      <c r="CQ121" s="1054"/>
      <c r="CR121" s="1054"/>
      <c r="CS121" s="1054"/>
      <c r="CT121" s="1054"/>
      <c r="CU121" s="1054"/>
      <c r="CV121" s="1054"/>
      <c r="CW121" s="1054"/>
      <c r="CX121" s="1054"/>
      <c r="CY121" s="1054"/>
      <c r="CZ121" s="1054"/>
      <c r="DA121" s="1054"/>
      <c r="DB121" s="1054"/>
      <c r="DC121" s="1054"/>
      <c r="DD121" s="1054"/>
      <c r="DE121" s="1054"/>
      <c r="DF121" s="1055"/>
      <c r="DG121" s="952">
        <v>256575</v>
      </c>
      <c r="DH121" s="953"/>
      <c r="DI121" s="953"/>
      <c r="DJ121" s="953"/>
      <c r="DK121" s="953"/>
      <c r="DL121" s="953">
        <v>277999</v>
      </c>
      <c r="DM121" s="953"/>
      <c r="DN121" s="953"/>
      <c r="DO121" s="953"/>
      <c r="DP121" s="953"/>
      <c r="DQ121" s="953">
        <v>261833</v>
      </c>
      <c r="DR121" s="953"/>
      <c r="DS121" s="953"/>
      <c r="DT121" s="953"/>
      <c r="DU121" s="953"/>
      <c r="DV121" s="954">
        <v>6.7</v>
      </c>
      <c r="DW121" s="954"/>
      <c r="DX121" s="954"/>
      <c r="DY121" s="954"/>
      <c r="DZ121" s="955"/>
    </row>
    <row r="122" spans="1:130" s="199" customFormat="1" ht="26.25" customHeight="1">
      <c r="A122" s="1092"/>
      <c r="B122" s="979"/>
      <c r="C122" s="949" t="s">
        <v>421</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113</v>
      </c>
      <c r="AB122" s="992"/>
      <c r="AC122" s="992"/>
      <c r="AD122" s="992"/>
      <c r="AE122" s="993"/>
      <c r="AF122" s="994" t="s">
        <v>113</v>
      </c>
      <c r="AG122" s="992"/>
      <c r="AH122" s="992"/>
      <c r="AI122" s="992"/>
      <c r="AJ122" s="993"/>
      <c r="AK122" s="994" t="s">
        <v>113</v>
      </c>
      <c r="AL122" s="992"/>
      <c r="AM122" s="992"/>
      <c r="AN122" s="992"/>
      <c r="AO122" s="993"/>
      <c r="AP122" s="995" t="s">
        <v>113</v>
      </c>
      <c r="AQ122" s="996"/>
      <c r="AR122" s="996"/>
      <c r="AS122" s="996"/>
      <c r="AT122" s="997"/>
      <c r="AU122" s="1025"/>
      <c r="AV122" s="1026"/>
      <c r="AW122" s="1026"/>
      <c r="AX122" s="1026"/>
      <c r="AY122" s="1027"/>
      <c r="AZ122" s="1007" t="s">
        <v>440</v>
      </c>
      <c r="BA122" s="998"/>
      <c r="BB122" s="998"/>
      <c r="BC122" s="998"/>
      <c r="BD122" s="998"/>
      <c r="BE122" s="998"/>
      <c r="BF122" s="998"/>
      <c r="BG122" s="998"/>
      <c r="BH122" s="998"/>
      <c r="BI122" s="998"/>
      <c r="BJ122" s="998"/>
      <c r="BK122" s="998"/>
      <c r="BL122" s="998"/>
      <c r="BM122" s="998"/>
      <c r="BN122" s="998"/>
      <c r="BO122" s="998"/>
      <c r="BP122" s="999"/>
      <c r="BQ122" s="1030">
        <v>5904995</v>
      </c>
      <c r="BR122" s="1031"/>
      <c r="BS122" s="1031"/>
      <c r="BT122" s="1031"/>
      <c r="BU122" s="1031"/>
      <c r="BV122" s="1031">
        <v>6210544</v>
      </c>
      <c r="BW122" s="1031"/>
      <c r="BX122" s="1031"/>
      <c r="BY122" s="1031"/>
      <c r="BZ122" s="1031"/>
      <c r="CA122" s="1031">
        <v>6439847</v>
      </c>
      <c r="CB122" s="1031"/>
      <c r="CC122" s="1031"/>
      <c r="CD122" s="1031"/>
      <c r="CE122" s="1031"/>
      <c r="CF122" s="1051">
        <v>165.1</v>
      </c>
      <c r="CG122" s="1052"/>
      <c r="CH122" s="1052"/>
      <c r="CI122" s="1052"/>
      <c r="CJ122" s="1052"/>
      <c r="CK122" s="1043"/>
      <c r="CL122" s="1044"/>
      <c r="CM122" s="1044"/>
      <c r="CN122" s="1044"/>
      <c r="CO122" s="1045"/>
      <c r="CP122" s="1053" t="s">
        <v>381</v>
      </c>
      <c r="CQ122" s="1054"/>
      <c r="CR122" s="1054"/>
      <c r="CS122" s="1054"/>
      <c r="CT122" s="1054"/>
      <c r="CU122" s="1054"/>
      <c r="CV122" s="1054"/>
      <c r="CW122" s="1054"/>
      <c r="CX122" s="1054"/>
      <c r="CY122" s="1054"/>
      <c r="CZ122" s="1054"/>
      <c r="DA122" s="1054"/>
      <c r="DB122" s="1054"/>
      <c r="DC122" s="1054"/>
      <c r="DD122" s="1054"/>
      <c r="DE122" s="1054"/>
      <c r="DF122" s="1055"/>
      <c r="DG122" s="952" t="s">
        <v>113</v>
      </c>
      <c r="DH122" s="953"/>
      <c r="DI122" s="953"/>
      <c r="DJ122" s="953"/>
      <c r="DK122" s="953"/>
      <c r="DL122" s="953" t="s">
        <v>113</v>
      </c>
      <c r="DM122" s="953"/>
      <c r="DN122" s="953"/>
      <c r="DO122" s="953"/>
      <c r="DP122" s="953"/>
      <c r="DQ122" s="953" t="s">
        <v>113</v>
      </c>
      <c r="DR122" s="953"/>
      <c r="DS122" s="953"/>
      <c r="DT122" s="953"/>
      <c r="DU122" s="953"/>
      <c r="DV122" s="954" t="s">
        <v>113</v>
      </c>
      <c r="DW122" s="954"/>
      <c r="DX122" s="954"/>
      <c r="DY122" s="954"/>
      <c r="DZ122" s="955"/>
    </row>
    <row r="123" spans="1:130" s="199" customFormat="1" ht="26.25" customHeight="1">
      <c r="A123" s="1092"/>
      <c r="B123" s="979"/>
      <c r="C123" s="949" t="s">
        <v>427</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v>11678</v>
      </c>
      <c r="AB123" s="992"/>
      <c r="AC123" s="992"/>
      <c r="AD123" s="992"/>
      <c r="AE123" s="993"/>
      <c r="AF123" s="994">
        <v>11589</v>
      </c>
      <c r="AG123" s="992"/>
      <c r="AH123" s="992"/>
      <c r="AI123" s="992"/>
      <c r="AJ123" s="993"/>
      <c r="AK123" s="994" t="s">
        <v>113</v>
      </c>
      <c r="AL123" s="992"/>
      <c r="AM123" s="992"/>
      <c r="AN123" s="992"/>
      <c r="AO123" s="993"/>
      <c r="AP123" s="995" t="s">
        <v>113</v>
      </c>
      <c r="AQ123" s="996"/>
      <c r="AR123" s="996"/>
      <c r="AS123" s="996"/>
      <c r="AT123" s="997"/>
      <c r="AU123" s="1028"/>
      <c r="AV123" s="1029"/>
      <c r="AW123" s="1029"/>
      <c r="AX123" s="1029"/>
      <c r="AY123" s="1029"/>
      <c r="AZ123" s="230" t="s">
        <v>171</v>
      </c>
      <c r="BA123" s="230"/>
      <c r="BB123" s="230"/>
      <c r="BC123" s="230"/>
      <c r="BD123" s="230"/>
      <c r="BE123" s="230"/>
      <c r="BF123" s="230"/>
      <c r="BG123" s="230"/>
      <c r="BH123" s="230"/>
      <c r="BI123" s="230"/>
      <c r="BJ123" s="230"/>
      <c r="BK123" s="230"/>
      <c r="BL123" s="230"/>
      <c r="BM123" s="230"/>
      <c r="BN123" s="230"/>
      <c r="BO123" s="1008" t="s">
        <v>441</v>
      </c>
      <c r="BP123" s="1039"/>
      <c r="BQ123" s="1098">
        <v>8290367</v>
      </c>
      <c r="BR123" s="1099"/>
      <c r="BS123" s="1099"/>
      <c r="BT123" s="1099"/>
      <c r="BU123" s="1099"/>
      <c r="BV123" s="1099">
        <v>8817424</v>
      </c>
      <c r="BW123" s="1099"/>
      <c r="BX123" s="1099"/>
      <c r="BY123" s="1099"/>
      <c r="BZ123" s="1099"/>
      <c r="CA123" s="1099">
        <v>8974262</v>
      </c>
      <c r="CB123" s="1099"/>
      <c r="CC123" s="1099"/>
      <c r="CD123" s="1099"/>
      <c r="CE123" s="1099"/>
      <c r="CF123" s="1032"/>
      <c r="CG123" s="1033"/>
      <c r="CH123" s="1033"/>
      <c r="CI123" s="1033"/>
      <c r="CJ123" s="1034"/>
      <c r="CK123" s="1043"/>
      <c r="CL123" s="1044"/>
      <c r="CM123" s="1044"/>
      <c r="CN123" s="1044"/>
      <c r="CO123" s="1045"/>
      <c r="CP123" s="1053" t="s">
        <v>382</v>
      </c>
      <c r="CQ123" s="1054"/>
      <c r="CR123" s="1054"/>
      <c r="CS123" s="1054"/>
      <c r="CT123" s="1054"/>
      <c r="CU123" s="1054"/>
      <c r="CV123" s="1054"/>
      <c r="CW123" s="1054"/>
      <c r="CX123" s="1054"/>
      <c r="CY123" s="1054"/>
      <c r="CZ123" s="1054"/>
      <c r="DA123" s="1054"/>
      <c r="DB123" s="1054"/>
      <c r="DC123" s="1054"/>
      <c r="DD123" s="1054"/>
      <c r="DE123" s="1054"/>
      <c r="DF123" s="1055"/>
      <c r="DG123" s="991" t="s">
        <v>113</v>
      </c>
      <c r="DH123" s="992"/>
      <c r="DI123" s="992"/>
      <c r="DJ123" s="992"/>
      <c r="DK123" s="993"/>
      <c r="DL123" s="994" t="s">
        <v>113</v>
      </c>
      <c r="DM123" s="992"/>
      <c r="DN123" s="992"/>
      <c r="DO123" s="992"/>
      <c r="DP123" s="993"/>
      <c r="DQ123" s="994" t="s">
        <v>113</v>
      </c>
      <c r="DR123" s="992"/>
      <c r="DS123" s="992"/>
      <c r="DT123" s="992"/>
      <c r="DU123" s="993"/>
      <c r="DV123" s="995" t="s">
        <v>113</v>
      </c>
      <c r="DW123" s="996"/>
      <c r="DX123" s="996"/>
      <c r="DY123" s="996"/>
      <c r="DZ123" s="997"/>
    </row>
    <row r="124" spans="1:130" s="199" customFormat="1" ht="26.25" customHeight="1" thickBot="1">
      <c r="A124" s="1092"/>
      <c r="B124" s="979"/>
      <c r="C124" s="949" t="s">
        <v>430</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113</v>
      </c>
      <c r="AB124" s="992"/>
      <c r="AC124" s="992"/>
      <c r="AD124" s="992"/>
      <c r="AE124" s="993"/>
      <c r="AF124" s="994" t="s">
        <v>113</v>
      </c>
      <c r="AG124" s="992"/>
      <c r="AH124" s="992"/>
      <c r="AI124" s="992"/>
      <c r="AJ124" s="993"/>
      <c r="AK124" s="994" t="s">
        <v>113</v>
      </c>
      <c r="AL124" s="992"/>
      <c r="AM124" s="992"/>
      <c r="AN124" s="992"/>
      <c r="AO124" s="993"/>
      <c r="AP124" s="995" t="s">
        <v>113</v>
      </c>
      <c r="AQ124" s="996"/>
      <c r="AR124" s="996"/>
      <c r="AS124" s="996"/>
      <c r="AT124" s="997"/>
      <c r="AU124" s="1094" t="s">
        <v>442</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34.299999999999997</v>
      </c>
      <c r="BR124" s="1061"/>
      <c r="BS124" s="1061"/>
      <c r="BT124" s="1061"/>
      <c r="BU124" s="1061"/>
      <c r="BV124" s="1061">
        <v>27.4</v>
      </c>
      <c r="BW124" s="1061"/>
      <c r="BX124" s="1061"/>
      <c r="BY124" s="1061"/>
      <c r="BZ124" s="1061"/>
      <c r="CA124" s="1061">
        <v>27.6</v>
      </c>
      <c r="CB124" s="1061"/>
      <c r="CC124" s="1061"/>
      <c r="CD124" s="1061"/>
      <c r="CE124" s="1061"/>
      <c r="CF124" s="1062"/>
      <c r="CG124" s="1063"/>
      <c r="CH124" s="1063"/>
      <c r="CI124" s="1063"/>
      <c r="CJ124" s="1064"/>
      <c r="CK124" s="1046"/>
      <c r="CL124" s="1046"/>
      <c r="CM124" s="1046"/>
      <c r="CN124" s="1046"/>
      <c r="CO124" s="1047"/>
      <c r="CP124" s="1053" t="s">
        <v>443</v>
      </c>
      <c r="CQ124" s="1054"/>
      <c r="CR124" s="1054"/>
      <c r="CS124" s="1054"/>
      <c r="CT124" s="1054"/>
      <c r="CU124" s="1054"/>
      <c r="CV124" s="1054"/>
      <c r="CW124" s="1054"/>
      <c r="CX124" s="1054"/>
      <c r="CY124" s="1054"/>
      <c r="CZ124" s="1054"/>
      <c r="DA124" s="1054"/>
      <c r="DB124" s="1054"/>
      <c r="DC124" s="1054"/>
      <c r="DD124" s="1054"/>
      <c r="DE124" s="1054"/>
      <c r="DF124" s="1055"/>
      <c r="DG124" s="1038">
        <v>43550</v>
      </c>
      <c r="DH124" s="1017"/>
      <c r="DI124" s="1017"/>
      <c r="DJ124" s="1017"/>
      <c r="DK124" s="1018"/>
      <c r="DL124" s="1016">
        <v>42090</v>
      </c>
      <c r="DM124" s="1017"/>
      <c r="DN124" s="1017"/>
      <c r="DO124" s="1017"/>
      <c r="DP124" s="1018"/>
      <c r="DQ124" s="1016" t="s">
        <v>113</v>
      </c>
      <c r="DR124" s="1017"/>
      <c r="DS124" s="1017"/>
      <c r="DT124" s="1017"/>
      <c r="DU124" s="1018"/>
      <c r="DV124" s="1019" t="s">
        <v>113</v>
      </c>
      <c r="DW124" s="1020"/>
      <c r="DX124" s="1020"/>
      <c r="DY124" s="1020"/>
      <c r="DZ124" s="1021"/>
    </row>
    <row r="125" spans="1:130" s="199" customFormat="1" ht="26.25" customHeight="1">
      <c r="A125" s="1092"/>
      <c r="B125" s="979"/>
      <c r="C125" s="949" t="s">
        <v>432</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113</v>
      </c>
      <c r="AB125" s="992"/>
      <c r="AC125" s="992"/>
      <c r="AD125" s="992"/>
      <c r="AE125" s="993"/>
      <c r="AF125" s="994" t="s">
        <v>113</v>
      </c>
      <c r="AG125" s="992"/>
      <c r="AH125" s="992"/>
      <c r="AI125" s="992"/>
      <c r="AJ125" s="993"/>
      <c r="AK125" s="994" t="s">
        <v>113</v>
      </c>
      <c r="AL125" s="992"/>
      <c r="AM125" s="992"/>
      <c r="AN125" s="992"/>
      <c r="AO125" s="993"/>
      <c r="AP125" s="995" t="s">
        <v>113</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444</v>
      </c>
      <c r="CL125" s="1041"/>
      <c r="CM125" s="1041"/>
      <c r="CN125" s="1041"/>
      <c r="CO125" s="1042"/>
      <c r="CP125" s="973" t="s">
        <v>445</v>
      </c>
      <c r="CQ125" s="922"/>
      <c r="CR125" s="922"/>
      <c r="CS125" s="922"/>
      <c r="CT125" s="922"/>
      <c r="CU125" s="922"/>
      <c r="CV125" s="922"/>
      <c r="CW125" s="922"/>
      <c r="CX125" s="922"/>
      <c r="CY125" s="922"/>
      <c r="CZ125" s="922"/>
      <c r="DA125" s="922"/>
      <c r="DB125" s="922"/>
      <c r="DC125" s="922"/>
      <c r="DD125" s="922"/>
      <c r="DE125" s="922"/>
      <c r="DF125" s="923"/>
      <c r="DG125" s="959" t="s">
        <v>113</v>
      </c>
      <c r="DH125" s="960"/>
      <c r="DI125" s="960"/>
      <c r="DJ125" s="960"/>
      <c r="DK125" s="960"/>
      <c r="DL125" s="960" t="s">
        <v>113</v>
      </c>
      <c r="DM125" s="960"/>
      <c r="DN125" s="960"/>
      <c r="DO125" s="960"/>
      <c r="DP125" s="960"/>
      <c r="DQ125" s="960" t="s">
        <v>113</v>
      </c>
      <c r="DR125" s="960"/>
      <c r="DS125" s="960"/>
      <c r="DT125" s="960"/>
      <c r="DU125" s="960"/>
      <c r="DV125" s="961" t="s">
        <v>113</v>
      </c>
      <c r="DW125" s="961"/>
      <c r="DX125" s="961"/>
      <c r="DY125" s="961"/>
      <c r="DZ125" s="962"/>
    </row>
    <row r="126" spans="1:130" s="199" customFormat="1" ht="26.25" customHeight="1" thickBot="1">
      <c r="A126" s="1092"/>
      <c r="B126" s="979"/>
      <c r="C126" s="949" t="s">
        <v>434</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1387</v>
      </c>
      <c r="AB126" s="992"/>
      <c r="AC126" s="992"/>
      <c r="AD126" s="992"/>
      <c r="AE126" s="993"/>
      <c r="AF126" s="994">
        <v>1917</v>
      </c>
      <c r="AG126" s="992"/>
      <c r="AH126" s="992"/>
      <c r="AI126" s="992"/>
      <c r="AJ126" s="993"/>
      <c r="AK126" s="994">
        <v>1456</v>
      </c>
      <c r="AL126" s="992"/>
      <c r="AM126" s="992"/>
      <c r="AN126" s="992"/>
      <c r="AO126" s="993"/>
      <c r="AP126" s="995">
        <v>0</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446</v>
      </c>
      <c r="CQ126" s="983"/>
      <c r="CR126" s="983"/>
      <c r="CS126" s="983"/>
      <c r="CT126" s="983"/>
      <c r="CU126" s="983"/>
      <c r="CV126" s="983"/>
      <c r="CW126" s="983"/>
      <c r="CX126" s="983"/>
      <c r="CY126" s="983"/>
      <c r="CZ126" s="983"/>
      <c r="DA126" s="983"/>
      <c r="DB126" s="983"/>
      <c r="DC126" s="983"/>
      <c r="DD126" s="983"/>
      <c r="DE126" s="983"/>
      <c r="DF126" s="984"/>
      <c r="DG126" s="952" t="s">
        <v>113</v>
      </c>
      <c r="DH126" s="953"/>
      <c r="DI126" s="953"/>
      <c r="DJ126" s="953"/>
      <c r="DK126" s="953"/>
      <c r="DL126" s="953" t="s">
        <v>113</v>
      </c>
      <c r="DM126" s="953"/>
      <c r="DN126" s="953"/>
      <c r="DO126" s="953"/>
      <c r="DP126" s="953"/>
      <c r="DQ126" s="953" t="s">
        <v>113</v>
      </c>
      <c r="DR126" s="953"/>
      <c r="DS126" s="953"/>
      <c r="DT126" s="953"/>
      <c r="DU126" s="953"/>
      <c r="DV126" s="954" t="s">
        <v>113</v>
      </c>
      <c r="DW126" s="954"/>
      <c r="DX126" s="954"/>
      <c r="DY126" s="954"/>
      <c r="DZ126" s="955"/>
    </row>
    <row r="127" spans="1:130" s="199" customFormat="1" ht="26.25" customHeight="1">
      <c r="A127" s="1093"/>
      <c r="B127" s="981"/>
      <c r="C127" s="1035" t="s">
        <v>447</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81</v>
      </c>
      <c r="AB127" s="992"/>
      <c r="AC127" s="992"/>
      <c r="AD127" s="992"/>
      <c r="AE127" s="993"/>
      <c r="AF127" s="994">
        <v>74</v>
      </c>
      <c r="AG127" s="992"/>
      <c r="AH127" s="992"/>
      <c r="AI127" s="992"/>
      <c r="AJ127" s="993"/>
      <c r="AK127" s="994">
        <v>360</v>
      </c>
      <c r="AL127" s="992"/>
      <c r="AM127" s="992"/>
      <c r="AN127" s="992"/>
      <c r="AO127" s="993"/>
      <c r="AP127" s="995">
        <v>0</v>
      </c>
      <c r="AQ127" s="996"/>
      <c r="AR127" s="996"/>
      <c r="AS127" s="996"/>
      <c r="AT127" s="997"/>
      <c r="AU127" s="235"/>
      <c r="AV127" s="235"/>
      <c r="AW127" s="235"/>
      <c r="AX127" s="1065" t="s">
        <v>448</v>
      </c>
      <c r="AY127" s="1066"/>
      <c r="AZ127" s="1066"/>
      <c r="BA127" s="1066"/>
      <c r="BB127" s="1066"/>
      <c r="BC127" s="1066"/>
      <c r="BD127" s="1066"/>
      <c r="BE127" s="1067"/>
      <c r="BF127" s="1068" t="s">
        <v>449</v>
      </c>
      <c r="BG127" s="1066"/>
      <c r="BH127" s="1066"/>
      <c r="BI127" s="1066"/>
      <c r="BJ127" s="1066"/>
      <c r="BK127" s="1066"/>
      <c r="BL127" s="1067"/>
      <c r="BM127" s="1068" t="s">
        <v>450</v>
      </c>
      <c r="BN127" s="1066"/>
      <c r="BO127" s="1066"/>
      <c r="BP127" s="1066"/>
      <c r="BQ127" s="1066"/>
      <c r="BR127" s="1066"/>
      <c r="BS127" s="1067"/>
      <c r="BT127" s="1068" t="s">
        <v>451</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452</v>
      </c>
      <c r="CQ127" s="983"/>
      <c r="CR127" s="983"/>
      <c r="CS127" s="983"/>
      <c r="CT127" s="983"/>
      <c r="CU127" s="983"/>
      <c r="CV127" s="983"/>
      <c r="CW127" s="983"/>
      <c r="CX127" s="983"/>
      <c r="CY127" s="983"/>
      <c r="CZ127" s="983"/>
      <c r="DA127" s="983"/>
      <c r="DB127" s="983"/>
      <c r="DC127" s="983"/>
      <c r="DD127" s="983"/>
      <c r="DE127" s="983"/>
      <c r="DF127" s="984"/>
      <c r="DG127" s="952" t="s">
        <v>113</v>
      </c>
      <c r="DH127" s="953"/>
      <c r="DI127" s="953"/>
      <c r="DJ127" s="953"/>
      <c r="DK127" s="953"/>
      <c r="DL127" s="953" t="s">
        <v>113</v>
      </c>
      <c r="DM127" s="953"/>
      <c r="DN127" s="953"/>
      <c r="DO127" s="953"/>
      <c r="DP127" s="953"/>
      <c r="DQ127" s="953" t="s">
        <v>113</v>
      </c>
      <c r="DR127" s="953"/>
      <c r="DS127" s="953"/>
      <c r="DT127" s="953"/>
      <c r="DU127" s="953"/>
      <c r="DV127" s="954" t="s">
        <v>113</v>
      </c>
      <c r="DW127" s="954"/>
      <c r="DX127" s="954"/>
      <c r="DY127" s="954"/>
      <c r="DZ127" s="955"/>
    </row>
    <row r="128" spans="1:130" s="199" customFormat="1" ht="26.25" customHeight="1" thickBot="1">
      <c r="A128" s="1076" t="s">
        <v>453</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454</v>
      </c>
      <c r="X128" s="1078"/>
      <c r="Y128" s="1078"/>
      <c r="Z128" s="1079"/>
      <c r="AA128" s="1080">
        <v>14397</v>
      </c>
      <c r="AB128" s="1081"/>
      <c r="AC128" s="1081"/>
      <c r="AD128" s="1081"/>
      <c r="AE128" s="1082"/>
      <c r="AF128" s="1083">
        <v>14397</v>
      </c>
      <c r="AG128" s="1081"/>
      <c r="AH128" s="1081"/>
      <c r="AI128" s="1081"/>
      <c r="AJ128" s="1082"/>
      <c r="AK128" s="1083">
        <v>6717</v>
      </c>
      <c r="AL128" s="1081"/>
      <c r="AM128" s="1081"/>
      <c r="AN128" s="1081"/>
      <c r="AO128" s="1082"/>
      <c r="AP128" s="1084"/>
      <c r="AQ128" s="1085"/>
      <c r="AR128" s="1085"/>
      <c r="AS128" s="1085"/>
      <c r="AT128" s="1086"/>
      <c r="AU128" s="235"/>
      <c r="AV128" s="235"/>
      <c r="AW128" s="235"/>
      <c r="AX128" s="921" t="s">
        <v>455</v>
      </c>
      <c r="AY128" s="922"/>
      <c r="AZ128" s="922"/>
      <c r="BA128" s="922"/>
      <c r="BB128" s="922"/>
      <c r="BC128" s="922"/>
      <c r="BD128" s="922"/>
      <c r="BE128" s="923"/>
      <c r="BF128" s="1087" t="s">
        <v>113</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456</v>
      </c>
      <c r="CQ128" s="1070"/>
      <c r="CR128" s="1070"/>
      <c r="CS128" s="1070"/>
      <c r="CT128" s="1070"/>
      <c r="CU128" s="1070"/>
      <c r="CV128" s="1070"/>
      <c r="CW128" s="1070"/>
      <c r="CX128" s="1070"/>
      <c r="CY128" s="1070"/>
      <c r="CZ128" s="1070"/>
      <c r="DA128" s="1070"/>
      <c r="DB128" s="1070"/>
      <c r="DC128" s="1070"/>
      <c r="DD128" s="1070"/>
      <c r="DE128" s="1070"/>
      <c r="DF128" s="1071"/>
      <c r="DG128" s="1072" t="s">
        <v>113</v>
      </c>
      <c r="DH128" s="1073"/>
      <c r="DI128" s="1073"/>
      <c r="DJ128" s="1073"/>
      <c r="DK128" s="1073"/>
      <c r="DL128" s="1073" t="s">
        <v>113</v>
      </c>
      <c r="DM128" s="1073"/>
      <c r="DN128" s="1073"/>
      <c r="DO128" s="1073"/>
      <c r="DP128" s="1073"/>
      <c r="DQ128" s="1073" t="s">
        <v>113</v>
      </c>
      <c r="DR128" s="1073"/>
      <c r="DS128" s="1073"/>
      <c r="DT128" s="1073"/>
      <c r="DU128" s="1073"/>
      <c r="DV128" s="1074" t="s">
        <v>113</v>
      </c>
      <c r="DW128" s="1074"/>
      <c r="DX128" s="1074"/>
      <c r="DY128" s="1074"/>
      <c r="DZ128" s="1075"/>
    </row>
    <row r="129" spans="1:131" s="199" customFormat="1" ht="26.25" customHeight="1">
      <c r="A129" s="963" t="s">
        <v>92</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457</v>
      </c>
      <c r="X129" s="1107"/>
      <c r="Y129" s="1107"/>
      <c r="Z129" s="1108"/>
      <c r="AA129" s="991">
        <v>4311453</v>
      </c>
      <c r="AB129" s="992"/>
      <c r="AC129" s="992"/>
      <c r="AD129" s="992"/>
      <c r="AE129" s="993"/>
      <c r="AF129" s="994">
        <v>4451638</v>
      </c>
      <c r="AG129" s="992"/>
      <c r="AH129" s="992"/>
      <c r="AI129" s="992"/>
      <c r="AJ129" s="993"/>
      <c r="AK129" s="994">
        <v>4403621</v>
      </c>
      <c r="AL129" s="992"/>
      <c r="AM129" s="992"/>
      <c r="AN129" s="992"/>
      <c r="AO129" s="993"/>
      <c r="AP129" s="1109"/>
      <c r="AQ129" s="1110"/>
      <c r="AR129" s="1110"/>
      <c r="AS129" s="1110"/>
      <c r="AT129" s="1111"/>
      <c r="AU129" s="237"/>
      <c r="AV129" s="237"/>
      <c r="AW129" s="237"/>
      <c r="AX129" s="1100" t="s">
        <v>458</v>
      </c>
      <c r="AY129" s="983"/>
      <c r="AZ129" s="983"/>
      <c r="BA129" s="983"/>
      <c r="BB129" s="983"/>
      <c r="BC129" s="983"/>
      <c r="BD129" s="983"/>
      <c r="BE129" s="984"/>
      <c r="BF129" s="1101" t="s">
        <v>113</v>
      </c>
      <c r="BG129" s="1102"/>
      <c r="BH129" s="1102"/>
      <c r="BI129" s="1102"/>
      <c r="BJ129" s="1102"/>
      <c r="BK129" s="1102"/>
      <c r="BL129" s="1103"/>
      <c r="BM129" s="1101">
        <v>20</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3" t="s">
        <v>459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460</v>
      </c>
      <c r="X130" s="1107"/>
      <c r="Y130" s="1107"/>
      <c r="Z130" s="1108"/>
      <c r="AA130" s="991">
        <v>478333</v>
      </c>
      <c r="AB130" s="992"/>
      <c r="AC130" s="992"/>
      <c r="AD130" s="992"/>
      <c r="AE130" s="993"/>
      <c r="AF130" s="994">
        <v>499889</v>
      </c>
      <c r="AG130" s="992"/>
      <c r="AH130" s="992"/>
      <c r="AI130" s="992"/>
      <c r="AJ130" s="993"/>
      <c r="AK130" s="994">
        <v>503339</v>
      </c>
      <c r="AL130" s="992"/>
      <c r="AM130" s="992"/>
      <c r="AN130" s="992"/>
      <c r="AO130" s="993"/>
      <c r="AP130" s="1109"/>
      <c r="AQ130" s="1110"/>
      <c r="AR130" s="1110"/>
      <c r="AS130" s="1110"/>
      <c r="AT130" s="1111"/>
      <c r="AU130" s="237"/>
      <c r="AV130" s="237"/>
      <c r="AW130" s="237"/>
      <c r="AX130" s="1100" t="s">
        <v>461</v>
      </c>
      <c r="AY130" s="983"/>
      <c r="AZ130" s="983"/>
      <c r="BA130" s="983"/>
      <c r="BB130" s="983"/>
      <c r="BC130" s="983"/>
      <c r="BD130" s="983"/>
      <c r="BE130" s="984"/>
      <c r="BF130" s="1137">
        <v>8.1</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462</v>
      </c>
      <c r="X131" s="1145"/>
      <c r="Y131" s="1145"/>
      <c r="Z131" s="1146"/>
      <c r="AA131" s="1038">
        <v>3833120</v>
      </c>
      <c r="AB131" s="1017"/>
      <c r="AC131" s="1017"/>
      <c r="AD131" s="1017"/>
      <c r="AE131" s="1018"/>
      <c r="AF131" s="1016">
        <v>3951749</v>
      </c>
      <c r="AG131" s="1017"/>
      <c r="AH131" s="1017"/>
      <c r="AI131" s="1017"/>
      <c r="AJ131" s="1018"/>
      <c r="AK131" s="1016">
        <v>3900282</v>
      </c>
      <c r="AL131" s="1017"/>
      <c r="AM131" s="1017"/>
      <c r="AN131" s="1017"/>
      <c r="AO131" s="1018"/>
      <c r="AP131" s="1147"/>
      <c r="AQ131" s="1148"/>
      <c r="AR131" s="1148"/>
      <c r="AS131" s="1148"/>
      <c r="AT131" s="1149"/>
      <c r="AU131" s="237"/>
      <c r="AV131" s="237"/>
      <c r="AW131" s="237"/>
      <c r="AX131" s="1119" t="s">
        <v>463</v>
      </c>
      <c r="AY131" s="1070"/>
      <c r="AZ131" s="1070"/>
      <c r="BA131" s="1070"/>
      <c r="BB131" s="1070"/>
      <c r="BC131" s="1070"/>
      <c r="BD131" s="1070"/>
      <c r="BE131" s="1071"/>
      <c r="BF131" s="1120">
        <v>27.6</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6" t="s">
        <v>464</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465</v>
      </c>
      <c r="W132" s="1130"/>
      <c r="X132" s="1130"/>
      <c r="Y132" s="1130"/>
      <c r="Z132" s="1131"/>
      <c r="AA132" s="1132">
        <v>8.6167664980000005</v>
      </c>
      <c r="AB132" s="1133"/>
      <c r="AC132" s="1133"/>
      <c r="AD132" s="1133"/>
      <c r="AE132" s="1134"/>
      <c r="AF132" s="1135">
        <v>7.9339300140000004</v>
      </c>
      <c r="AG132" s="1133"/>
      <c r="AH132" s="1133"/>
      <c r="AI132" s="1133"/>
      <c r="AJ132" s="1134"/>
      <c r="AK132" s="1135">
        <v>7.8039228960000004</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466</v>
      </c>
      <c r="W133" s="1113"/>
      <c r="X133" s="1113"/>
      <c r="Y133" s="1113"/>
      <c r="Z133" s="1114"/>
      <c r="AA133" s="1115">
        <v>10.1</v>
      </c>
      <c r="AB133" s="1116"/>
      <c r="AC133" s="1116"/>
      <c r="AD133" s="1116"/>
      <c r="AE133" s="1117"/>
      <c r="AF133" s="1115">
        <v>9</v>
      </c>
      <c r="AG133" s="1116"/>
      <c r="AH133" s="1116"/>
      <c r="AI133" s="1116"/>
      <c r="AJ133" s="1117"/>
      <c r="AK133" s="1115">
        <v>8.1</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G7:DK7"/>
    <mergeCell ref="DL7:DP7"/>
    <mergeCell ref="DQ7:DU7"/>
    <mergeCell ref="AK7:AO7"/>
    <mergeCell ref="AP7:AT7"/>
    <mergeCell ref="AU7:AY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S7:CG7"/>
    <mergeCell ref="DB7:DF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3" t="s">
        <v>469</v>
      </c>
      <c r="L7" s="256"/>
      <c r="M7" s="257" t="s">
        <v>470</v>
      </c>
      <c r="N7" s="258"/>
    </row>
    <row r="8" spans="1:16">
      <c r="A8" s="250"/>
      <c r="B8" s="246"/>
      <c r="C8" s="246"/>
      <c r="D8" s="246"/>
      <c r="E8" s="246"/>
      <c r="F8" s="246"/>
      <c r="G8" s="259"/>
      <c r="H8" s="260"/>
      <c r="I8" s="260"/>
      <c r="J8" s="261"/>
      <c r="K8" s="1154"/>
      <c r="L8" s="262" t="s">
        <v>471</v>
      </c>
      <c r="M8" s="263" t="s">
        <v>472</v>
      </c>
      <c r="N8" s="264" t="s">
        <v>473</v>
      </c>
    </row>
    <row r="9" spans="1:16">
      <c r="A9" s="250"/>
      <c r="B9" s="246"/>
      <c r="C9" s="246"/>
      <c r="D9" s="246"/>
      <c r="E9" s="246"/>
      <c r="F9" s="246"/>
      <c r="G9" s="1155" t="s">
        <v>474</v>
      </c>
      <c r="H9" s="1156"/>
      <c r="I9" s="1156"/>
      <c r="J9" s="1157"/>
      <c r="K9" s="265">
        <v>1175502</v>
      </c>
      <c r="L9" s="266">
        <v>96195</v>
      </c>
      <c r="M9" s="267">
        <v>85150</v>
      </c>
      <c r="N9" s="268">
        <v>13</v>
      </c>
    </row>
    <row r="10" spans="1:16">
      <c r="A10" s="250"/>
      <c r="B10" s="246"/>
      <c r="C10" s="246"/>
      <c r="D10" s="246"/>
      <c r="E10" s="246"/>
      <c r="F10" s="246"/>
      <c r="G10" s="1155" t="s">
        <v>475</v>
      </c>
      <c r="H10" s="1156"/>
      <c r="I10" s="1156"/>
      <c r="J10" s="1157"/>
      <c r="K10" s="269">
        <v>212466</v>
      </c>
      <c r="L10" s="270">
        <v>17387</v>
      </c>
      <c r="M10" s="271">
        <v>9032</v>
      </c>
      <c r="N10" s="272">
        <v>92.5</v>
      </c>
    </row>
    <row r="11" spans="1:16" ht="13.5" customHeight="1">
      <c r="A11" s="250"/>
      <c r="B11" s="246"/>
      <c r="C11" s="246"/>
      <c r="D11" s="246"/>
      <c r="E11" s="246"/>
      <c r="F11" s="246"/>
      <c r="G11" s="1155" t="s">
        <v>476</v>
      </c>
      <c r="H11" s="1156"/>
      <c r="I11" s="1156"/>
      <c r="J11" s="1157"/>
      <c r="K11" s="269">
        <v>194737</v>
      </c>
      <c r="L11" s="270">
        <v>15936</v>
      </c>
      <c r="M11" s="271">
        <v>13711</v>
      </c>
      <c r="N11" s="272">
        <v>16.2</v>
      </c>
    </row>
    <row r="12" spans="1:16" ht="13.5" customHeight="1">
      <c r="A12" s="250"/>
      <c r="B12" s="246"/>
      <c r="C12" s="246"/>
      <c r="D12" s="246"/>
      <c r="E12" s="246"/>
      <c r="F12" s="246"/>
      <c r="G12" s="1155" t="s">
        <v>477</v>
      </c>
      <c r="H12" s="1156"/>
      <c r="I12" s="1156"/>
      <c r="J12" s="1157"/>
      <c r="K12" s="269">
        <v>48444</v>
      </c>
      <c r="L12" s="270">
        <v>3964</v>
      </c>
      <c r="M12" s="271">
        <v>641</v>
      </c>
      <c r="N12" s="272">
        <v>518.4</v>
      </c>
    </row>
    <row r="13" spans="1:16" ht="13.5" customHeight="1">
      <c r="A13" s="250"/>
      <c r="B13" s="246"/>
      <c r="C13" s="246"/>
      <c r="D13" s="246"/>
      <c r="E13" s="246"/>
      <c r="F13" s="246"/>
      <c r="G13" s="1155" t="s">
        <v>478</v>
      </c>
      <c r="H13" s="1156"/>
      <c r="I13" s="1156"/>
      <c r="J13" s="1157"/>
      <c r="K13" s="269" t="s">
        <v>479</v>
      </c>
      <c r="L13" s="270" t="s">
        <v>479</v>
      </c>
      <c r="M13" s="271" t="s">
        <v>479</v>
      </c>
      <c r="N13" s="272" t="s">
        <v>479</v>
      </c>
    </row>
    <row r="14" spans="1:16" ht="13.5" customHeight="1">
      <c r="A14" s="250"/>
      <c r="B14" s="246"/>
      <c r="C14" s="246"/>
      <c r="D14" s="246"/>
      <c r="E14" s="246"/>
      <c r="F14" s="246"/>
      <c r="G14" s="1155" t="s">
        <v>480</v>
      </c>
      <c r="H14" s="1156"/>
      <c r="I14" s="1156"/>
      <c r="J14" s="1157"/>
      <c r="K14" s="269">
        <v>37767</v>
      </c>
      <c r="L14" s="270">
        <v>3091</v>
      </c>
      <c r="M14" s="271">
        <v>4184</v>
      </c>
      <c r="N14" s="272">
        <v>-26.1</v>
      </c>
    </row>
    <row r="15" spans="1:16" ht="13.5" customHeight="1">
      <c r="A15" s="250"/>
      <c r="B15" s="246"/>
      <c r="C15" s="246"/>
      <c r="D15" s="246"/>
      <c r="E15" s="246"/>
      <c r="F15" s="246"/>
      <c r="G15" s="1155" t="s">
        <v>481</v>
      </c>
      <c r="H15" s="1156"/>
      <c r="I15" s="1156"/>
      <c r="J15" s="1157"/>
      <c r="K15" s="269">
        <v>19328</v>
      </c>
      <c r="L15" s="270">
        <v>1582</v>
      </c>
      <c r="M15" s="271">
        <v>2000</v>
      </c>
      <c r="N15" s="272">
        <v>-20.9</v>
      </c>
    </row>
    <row r="16" spans="1:16">
      <c r="A16" s="250"/>
      <c r="B16" s="246"/>
      <c r="C16" s="246"/>
      <c r="D16" s="246"/>
      <c r="E16" s="246"/>
      <c r="F16" s="246"/>
      <c r="G16" s="1158" t="s">
        <v>482</v>
      </c>
      <c r="H16" s="1159"/>
      <c r="I16" s="1159"/>
      <c r="J16" s="1160"/>
      <c r="K16" s="270">
        <v>-111757</v>
      </c>
      <c r="L16" s="270">
        <v>-9145</v>
      </c>
      <c r="M16" s="271">
        <v>-8546</v>
      </c>
      <c r="N16" s="272">
        <v>7</v>
      </c>
    </row>
    <row r="17" spans="1:16">
      <c r="A17" s="250"/>
      <c r="B17" s="246"/>
      <c r="C17" s="246"/>
      <c r="D17" s="246"/>
      <c r="E17" s="246"/>
      <c r="F17" s="246"/>
      <c r="G17" s="1158" t="s">
        <v>171</v>
      </c>
      <c r="H17" s="1159"/>
      <c r="I17" s="1159"/>
      <c r="J17" s="1160"/>
      <c r="K17" s="270">
        <v>1576487</v>
      </c>
      <c r="L17" s="270">
        <v>129009</v>
      </c>
      <c r="M17" s="271">
        <v>106172</v>
      </c>
      <c r="N17" s="272">
        <v>21.5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50" t="s">
        <v>487</v>
      </c>
      <c r="H21" s="1151"/>
      <c r="I21" s="1151"/>
      <c r="J21" s="1152"/>
      <c r="K21" s="282">
        <v>12.6</v>
      </c>
      <c r="L21" s="283">
        <v>10.19</v>
      </c>
      <c r="M21" s="284">
        <v>2.41</v>
      </c>
      <c r="N21" s="251"/>
      <c r="O21" s="285"/>
      <c r="P21" s="281"/>
    </row>
    <row r="22" spans="1:16" s="286" customFormat="1">
      <c r="A22" s="281"/>
      <c r="B22" s="251"/>
      <c r="C22" s="251"/>
      <c r="D22" s="251"/>
      <c r="E22" s="251"/>
      <c r="F22" s="251"/>
      <c r="G22" s="1150" t="s">
        <v>488</v>
      </c>
      <c r="H22" s="1151"/>
      <c r="I22" s="1151"/>
      <c r="J22" s="1152"/>
      <c r="K22" s="287">
        <v>93.2</v>
      </c>
      <c r="L22" s="288">
        <v>96.4</v>
      </c>
      <c r="M22" s="289">
        <v>-3.2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3" t="s">
        <v>469</v>
      </c>
      <c r="L30" s="256"/>
      <c r="M30" s="257" t="s">
        <v>470</v>
      </c>
      <c r="N30" s="258"/>
    </row>
    <row r="31" spans="1:16">
      <c r="A31" s="250"/>
      <c r="B31" s="246"/>
      <c r="C31" s="246"/>
      <c r="D31" s="246"/>
      <c r="E31" s="246"/>
      <c r="F31" s="246"/>
      <c r="G31" s="259"/>
      <c r="H31" s="260"/>
      <c r="I31" s="260"/>
      <c r="J31" s="261"/>
      <c r="K31" s="1154"/>
      <c r="L31" s="262" t="s">
        <v>471</v>
      </c>
      <c r="M31" s="263" t="s">
        <v>472</v>
      </c>
      <c r="N31" s="264" t="s">
        <v>473</v>
      </c>
    </row>
    <row r="32" spans="1:16" ht="27" customHeight="1">
      <c r="A32" s="250"/>
      <c r="B32" s="246"/>
      <c r="C32" s="246"/>
      <c r="D32" s="246"/>
      <c r="E32" s="246"/>
      <c r="F32" s="246"/>
      <c r="G32" s="1166" t="s">
        <v>492</v>
      </c>
      <c r="H32" s="1167"/>
      <c r="I32" s="1167"/>
      <c r="J32" s="1168"/>
      <c r="K32" s="296">
        <v>680018</v>
      </c>
      <c r="L32" s="296">
        <v>55648</v>
      </c>
      <c r="M32" s="297">
        <v>58921</v>
      </c>
      <c r="N32" s="298">
        <v>-5.6</v>
      </c>
    </row>
    <row r="33" spans="1:16" ht="13.5" customHeight="1">
      <c r="A33" s="250"/>
      <c r="B33" s="246"/>
      <c r="C33" s="246"/>
      <c r="D33" s="246"/>
      <c r="E33" s="246"/>
      <c r="F33" s="246"/>
      <c r="G33" s="1166" t="s">
        <v>493</v>
      </c>
      <c r="H33" s="1167"/>
      <c r="I33" s="1167"/>
      <c r="J33" s="1168"/>
      <c r="K33" s="296" t="s">
        <v>479</v>
      </c>
      <c r="L33" s="296" t="s">
        <v>479</v>
      </c>
      <c r="M33" s="297" t="s">
        <v>479</v>
      </c>
      <c r="N33" s="298" t="s">
        <v>479</v>
      </c>
    </row>
    <row r="34" spans="1:16" ht="27" customHeight="1">
      <c r="A34" s="250"/>
      <c r="B34" s="246"/>
      <c r="C34" s="246"/>
      <c r="D34" s="246"/>
      <c r="E34" s="246"/>
      <c r="F34" s="246"/>
      <c r="G34" s="1166" t="s">
        <v>494</v>
      </c>
      <c r="H34" s="1167"/>
      <c r="I34" s="1167"/>
      <c r="J34" s="1168"/>
      <c r="K34" s="296" t="s">
        <v>479</v>
      </c>
      <c r="L34" s="296" t="s">
        <v>479</v>
      </c>
      <c r="M34" s="297">
        <v>1</v>
      </c>
      <c r="N34" s="298" t="s">
        <v>479</v>
      </c>
    </row>
    <row r="35" spans="1:16" ht="27" customHeight="1">
      <c r="A35" s="250"/>
      <c r="B35" s="246"/>
      <c r="C35" s="246"/>
      <c r="D35" s="246"/>
      <c r="E35" s="246"/>
      <c r="F35" s="246"/>
      <c r="G35" s="1166" t="s">
        <v>495</v>
      </c>
      <c r="H35" s="1167"/>
      <c r="I35" s="1167"/>
      <c r="J35" s="1168"/>
      <c r="K35" s="296">
        <v>102697</v>
      </c>
      <c r="L35" s="296">
        <v>8404</v>
      </c>
      <c r="M35" s="297">
        <v>21946</v>
      </c>
      <c r="N35" s="298">
        <v>-61.7</v>
      </c>
    </row>
    <row r="36" spans="1:16" ht="27" customHeight="1">
      <c r="A36" s="250"/>
      <c r="B36" s="246"/>
      <c r="C36" s="246"/>
      <c r="D36" s="246"/>
      <c r="E36" s="246"/>
      <c r="F36" s="246"/>
      <c r="G36" s="1166" t="s">
        <v>496</v>
      </c>
      <c r="H36" s="1167"/>
      <c r="I36" s="1167"/>
      <c r="J36" s="1168"/>
      <c r="K36" s="296">
        <v>29900</v>
      </c>
      <c r="L36" s="296">
        <v>2447</v>
      </c>
      <c r="M36" s="297">
        <v>3467</v>
      </c>
      <c r="N36" s="298">
        <v>-29.4</v>
      </c>
    </row>
    <row r="37" spans="1:16" ht="13.5" customHeight="1">
      <c r="A37" s="250"/>
      <c r="B37" s="246"/>
      <c r="C37" s="246"/>
      <c r="D37" s="246"/>
      <c r="E37" s="246"/>
      <c r="F37" s="246"/>
      <c r="G37" s="1166" t="s">
        <v>497</v>
      </c>
      <c r="H37" s="1167"/>
      <c r="I37" s="1167"/>
      <c r="J37" s="1168"/>
      <c r="K37" s="296">
        <v>1816</v>
      </c>
      <c r="L37" s="296">
        <v>149</v>
      </c>
      <c r="M37" s="297">
        <v>1242</v>
      </c>
      <c r="N37" s="298">
        <v>-88</v>
      </c>
    </row>
    <row r="38" spans="1:16" ht="27" customHeight="1">
      <c r="A38" s="250"/>
      <c r="B38" s="246"/>
      <c r="C38" s="246"/>
      <c r="D38" s="246"/>
      <c r="E38" s="246"/>
      <c r="F38" s="246"/>
      <c r="G38" s="1169" t="s">
        <v>498</v>
      </c>
      <c r="H38" s="1170"/>
      <c r="I38" s="1170"/>
      <c r="J38" s="1171"/>
      <c r="K38" s="299" t="s">
        <v>479</v>
      </c>
      <c r="L38" s="299" t="s">
        <v>479</v>
      </c>
      <c r="M38" s="300">
        <v>1</v>
      </c>
      <c r="N38" s="301" t="s">
        <v>479</v>
      </c>
      <c r="O38" s="295"/>
    </row>
    <row r="39" spans="1:16">
      <c r="A39" s="250"/>
      <c r="B39" s="246"/>
      <c r="C39" s="246"/>
      <c r="D39" s="246"/>
      <c r="E39" s="246"/>
      <c r="F39" s="246"/>
      <c r="G39" s="1169" t="s">
        <v>499</v>
      </c>
      <c r="H39" s="1170"/>
      <c r="I39" s="1170"/>
      <c r="J39" s="1171"/>
      <c r="K39" s="302">
        <v>-6717</v>
      </c>
      <c r="L39" s="302">
        <v>-550</v>
      </c>
      <c r="M39" s="303">
        <v>-1780</v>
      </c>
      <c r="N39" s="304">
        <v>-69.099999999999994</v>
      </c>
      <c r="O39" s="295"/>
    </row>
    <row r="40" spans="1:16" ht="27" customHeight="1">
      <c r="A40" s="250"/>
      <c r="B40" s="246"/>
      <c r="C40" s="246"/>
      <c r="D40" s="246"/>
      <c r="E40" s="246"/>
      <c r="F40" s="246"/>
      <c r="G40" s="1166" t="s">
        <v>500</v>
      </c>
      <c r="H40" s="1167"/>
      <c r="I40" s="1167"/>
      <c r="J40" s="1168"/>
      <c r="K40" s="302">
        <v>-503339</v>
      </c>
      <c r="L40" s="302">
        <v>-41190</v>
      </c>
      <c r="M40" s="303">
        <v>-57269</v>
      </c>
      <c r="N40" s="304">
        <v>-28.1</v>
      </c>
      <c r="O40" s="295"/>
    </row>
    <row r="41" spans="1:16">
      <c r="A41" s="250"/>
      <c r="B41" s="246"/>
      <c r="C41" s="246"/>
      <c r="D41" s="246"/>
      <c r="E41" s="246"/>
      <c r="F41" s="246"/>
      <c r="G41" s="1172" t="s">
        <v>282</v>
      </c>
      <c r="H41" s="1173"/>
      <c r="I41" s="1173"/>
      <c r="J41" s="1174"/>
      <c r="K41" s="296">
        <v>304375</v>
      </c>
      <c r="L41" s="302">
        <v>24908</v>
      </c>
      <c r="M41" s="303">
        <v>26530</v>
      </c>
      <c r="N41" s="304">
        <v>-6.1</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61" t="s">
        <v>469</v>
      </c>
      <c r="J49" s="1163" t="s">
        <v>504</v>
      </c>
      <c r="K49" s="1164"/>
      <c r="L49" s="1164"/>
      <c r="M49" s="1164"/>
      <c r="N49" s="1165"/>
    </row>
    <row r="50" spans="1:14">
      <c r="A50" s="250"/>
      <c r="B50" s="246"/>
      <c r="C50" s="246"/>
      <c r="D50" s="246"/>
      <c r="E50" s="246"/>
      <c r="F50" s="246"/>
      <c r="G50" s="314"/>
      <c r="H50" s="315"/>
      <c r="I50" s="1162"/>
      <c r="J50" s="316" t="s">
        <v>505</v>
      </c>
      <c r="K50" s="317" t="s">
        <v>506</v>
      </c>
      <c r="L50" s="318" t="s">
        <v>507</v>
      </c>
      <c r="M50" s="319" t="s">
        <v>508</v>
      </c>
      <c r="N50" s="320" t="s">
        <v>509</v>
      </c>
    </row>
    <row r="51" spans="1:14">
      <c r="A51" s="250"/>
      <c r="B51" s="246"/>
      <c r="C51" s="246"/>
      <c r="D51" s="246"/>
      <c r="E51" s="246"/>
      <c r="F51" s="246"/>
      <c r="G51" s="312" t="s">
        <v>510</v>
      </c>
      <c r="H51" s="313"/>
      <c r="I51" s="321">
        <v>424218</v>
      </c>
      <c r="J51" s="322">
        <v>32231</v>
      </c>
      <c r="K51" s="323">
        <v>-55.3</v>
      </c>
      <c r="L51" s="324">
        <v>70317</v>
      </c>
      <c r="M51" s="325">
        <v>-3.3</v>
      </c>
      <c r="N51" s="326">
        <v>-52</v>
      </c>
    </row>
    <row r="52" spans="1:14">
      <c r="A52" s="250"/>
      <c r="B52" s="246"/>
      <c r="C52" s="246"/>
      <c r="D52" s="246"/>
      <c r="E52" s="246"/>
      <c r="F52" s="246"/>
      <c r="G52" s="327"/>
      <c r="H52" s="328" t="s">
        <v>511</v>
      </c>
      <c r="I52" s="329">
        <v>197299</v>
      </c>
      <c r="J52" s="330">
        <v>14990</v>
      </c>
      <c r="K52" s="331">
        <v>-33.200000000000003</v>
      </c>
      <c r="L52" s="332">
        <v>35725</v>
      </c>
      <c r="M52" s="333">
        <v>-1.6</v>
      </c>
      <c r="N52" s="334">
        <v>-31.6</v>
      </c>
    </row>
    <row r="53" spans="1:14">
      <c r="A53" s="250"/>
      <c r="B53" s="246"/>
      <c r="C53" s="246"/>
      <c r="D53" s="246"/>
      <c r="E53" s="246"/>
      <c r="F53" s="246"/>
      <c r="G53" s="312" t="s">
        <v>512</v>
      </c>
      <c r="H53" s="313"/>
      <c r="I53" s="321">
        <v>615465</v>
      </c>
      <c r="J53" s="322">
        <v>47209</v>
      </c>
      <c r="K53" s="323">
        <v>46.5</v>
      </c>
      <c r="L53" s="324">
        <v>105751</v>
      </c>
      <c r="M53" s="325">
        <v>50.4</v>
      </c>
      <c r="N53" s="326">
        <v>-3.9</v>
      </c>
    </row>
    <row r="54" spans="1:14">
      <c r="A54" s="250"/>
      <c r="B54" s="246"/>
      <c r="C54" s="246"/>
      <c r="D54" s="246"/>
      <c r="E54" s="246"/>
      <c r="F54" s="246"/>
      <c r="G54" s="327"/>
      <c r="H54" s="328" t="s">
        <v>511</v>
      </c>
      <c r="I54" s="329">
        <v>314578</v>
      </c>
      <c r="J54" s="330">
        <v>24130</v>
      </c>
      <c r="K54" s="331">
        <v>61</v>
      </c>
      <c r="L54" s="332">
        <v>49969</v>
      </c>
      <c r="M54" s="333">
        <v>39.9</v>
      </c>
      <c r="N54" s="334">
        <v>21.1</v>
      </c>
    </row>
    <row r="55" spans="1:14">
      <c r="A55" s="250"/>
      <c r="B55" s="246"/>
      <c r="C55" s="246"/>
      <c r="D55" s="246"/>
      <c r="E55" s="246"/>
      <c r="F55" s="246"/>
      <c r="G55" s="312" t="s">
        <v>513</v>
      </c>
      <c r="H55" s="313"/>
      <c r="I55" s="321">
        <v>1332077</v>
      </c>
      <c r="J55" s="322">
        <v>104166</v>
      </c>
      <c r="K55" s="323">
        <v>120.6</v>
      </c>
      <c r="L55" s="324">
        <v>158564</v>
      </c>
      <c r="M55" s="325">
        <v>49.9</v>
      </c>
      <c r="N55" s="326">
        <v>70.7</v>
      </c>
    </row>
    <row r="56" spans="1:14">
      <c r="A56" s="250"/>
      <c r="B56" s="246"/>
      <c r="C56" s="246"/>
      <c r="D56" s="246"/>
      <c r="E56" s="246"/>
      <c r="F56" s="246"/>
      <c r="G56" s="327"/>
      <c r="H56" s="328" t="s">
        <v>511</v>
      </c>
      <c r="I56" s="329">
        <v>358454</v>
      </c>
      <c r="J56" s="330">
        <v>28030</v>
      </c>
      <c r="K56" s="331">
        <v>16.2</v>
      </c>
      <c r="L56" s="332">
        <v>48412</v>
      </c>
      <c r="M56" s="333">
        <v>-3.1</v>
      </c>
      <c r="N56" s="334">
        <v>19.3</v>
      </c>
    </row>
    <row r="57" spans="1:14">
      <c r="A57" s="250"/>
      <c r="B57" s="246"/>
      <c r="C57" s="246"/>
      <c r="D57" s="246"/>
      <c r="E57" s="246"/>
      <c r="F57" s="246"/>
      <c r="G57" s="312" t="s">
        <v>514</v>
      </c>
      <c r="H57" s="313"/>
      <c r="I57" s="321">
        <v>967784</v>
      </c>
      <c r="J57" s="322">
        <v>77603</v>
      </c>
      <c r="K57" s="323">
        <v>-25.5</v>
      </c>
      <c r="L57" s="324">
        <v>106092</v>
      </c>
      <c r="M57" s="325">
        <v>-33.1</v>
      </c>
      <c r="N57" s="326">
        <v>7.6</v>
      </c>
    </row>
    <row r="58" spans="1:14">
      <c r="A58" s="250"/>
      <c r="B58" s="246"/>
      <c r="C58" s="246"/>
      <c r="D58" s="246"/>
      <c r="E58" s="246"/>
      <c r="F58" s="246"/>
      <c r="G58" s="327"/>
      <c r="H58" s="328" t="s">
        <v>511</v>
      </c>
      <c r="I58" s="329">
        <v>192740</v>
      </c>
      <c r="J58" s="330">
        <v>15455</v>
      </c>
      <c r="K58" s="331">
        <v>-44.9</v>
      </c>
      <c r="L58" s="332">
        <v>44299</v>
      </c>
      <c r="M58" s="333">
        <v>-8.5</v>
      </c>
      <c r="N58" s="334">
        <v>-36.4</v>
      </c>
    </row>
    <row r="59" spans="1:14">
      <c r="A59" s="250"/>
      <c r="B59" s="246"/>
      <c r="C59" s="246"/>
      <c r="D59" s="246"/>
      <c r="E59" s="246"/>
      <c r="F59" s="246"/>
      <c r="G59" s="312" t="s">
        <v>515</v>
      </c>
      <c r="H59" s="313"/>
      <c r="I59" s="321">
        <v>985849</v>
      </c>
      <c r="J59" s="322">
        <v>80675</v>
      </c>
      <c r="K59" s="323">
        <v>4</v>
      </c>
      <c r="L59" s="324">
        <v>78903</v>
      </c>
      <c r="M59" s="325">
        <v>-25.6</v>
      </c>
      <c r="N59" s="326">
        <v>29.6</v>
      </c>
    </row>
    <row r="60" spans="1:14">
      <c r="A60" s="250"/>
      <c r="B60" s="246"/>
      <c r="C60" s="246"/>
      <c r="D60" s="246"/>
      <c r="E60" s="246"/>
      <c r="F60" s="246"/>
      <c r="G60" s="327"/>
      <c r="H60" s="328" t="s">
        <v>511</v>
      </c>
      <c r="I60" s="335">
        <v>153376</v>
      </c>
      <c r="J60" s="330">
        <v>12551</v>
      </c>
      <c r="K60" s="331">
        <v>-18.8</v>
      </c>
      <c r="L60" s="332">
        <v>49201</v>
      </c>
      <c r="M60" s="333">
        <v>11.1</v>
      </c>
      <c r="N60" s="334">
        <v>-29.9</v>
      </c>
    </row>
    <row r="61" spans="1:14">
      <c r="A61" s="250"/>
      <c r="B61" s="246"/>
      <c r="C61" s="246"/>
      <c r="D61" s="246"/>
      <c r="E61" s="246"/>
      <c r="F61" s="246"/>
      <c r="G61" s="312" t="s">
        <v>516</v>
      </c>
      <c r="H61" s="336"/>
      <c r="I61" s="337">
        <v>865079</v>
      </c>
      <c r="J61" s="338">
        <v>68377</v>
      </c>
      <c r="K61" s="339">
        <v>18.100000000000001</v>
      </c>
      <c r="L61" s="340">
        <v>103925</v>
      </c>
      <c r="M61" s="341">
        <v>7.7</v>
      </c>
      <c r="N61" s="326">
        <v>10.4</v>
      </c>
    </row>
    <row r="62" spans="1:14">
      <c r="A62" s="250"/>
      <c r="B62" s="246"/>
      <c r="C62" s="246"/>
      <c r="D62" s="246"/>
      <c r="E62" s="246"/>
      <c r="F62" s="246"/>
      <c r="G62" s="327"/>
      <c r="H62" s="328" t="s">
        <v>511</v>
      </c>
      <c r="I62" s="329">
        <v>243289</v>
      </c>
      <c r="J62" s="330">
        <v>19031</v>
      </c>
      <c r="K62" s="331">
        <v>-3.9</v>
      </c>
      <c r="L62" s="332">
        <v>45521</v>
      </c>
      <c r="M62" s="333">
        <v>7.6</v>
      </c>
      <c r="N62" s="334">
        <v>-11.5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5" t="s">
        <v>3</v>
      </c>
      <c r="D47" s="1175"/>
      <c r="E47" s="1176"/>
      <c r="F47" s="11">
        <v>30.95</v>
      </c>
      <c r="G47" s="12">
        <v>31.24</v>
      </c>
      <c r="H47" s="12">
        <v>29.7</v>
      </c>
      <c r="I47" s="12">
        <v>32.46</v>
      </c>
      <c r="J47" s="13">
        <v>30.48</v>
      </c>
    </row>
    <row r="48" spans="2:10" ht="57.75" customHeight="1">
      <c r="B48" s="14"/>
      <c r="C48" s="1177" t="s">
        <v>4</v>
      </c>
      <c r="D48" s="1177"/>
      <c r="E48" s="1178"/>
      <c r="F48" s="15">
        <v>11.44</v>
      </c>
      <c r="G48" s="16">
        <v>10.75</v>
      </c>
      <c r="H48" s="16">
        <v>11.52</v>
      </c>
      <c r="I48" s="16">
        <v>10.41</v>
      </c>
      <c r="J48" s="17">
        <v>11.86</v>
      </c>
    </row>
    <row r="49" spans="2:10" ht="57.75" customHeight="1" thickBot="1">
      <c r="B49" s="18"/>
      <c r="C49" s="1179" t="s">
        <v>5</v>
      </c>
      <c r="D49" s="1179"/>
      <c r="E49" s="1180"/>
      <c r="F49" s="19">
        <v>2.25</v>
      </c>
      <c r="G49" s="20" t="s">
        <v>523</v>
      </c>
      <c r="H49" s="20" t="s">
        <v>524</v>
      </c>
      <c r="I49" s="20">
        <v>2.95</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2018-04-16T05:21:23Z</cp:lastPrinted>
  <dcterms:created xsi:type="dcterms:W3CDTF">2018-01-24T04:19:42Z</dcterms:created>
  <dcterms:modified xsi:type="dcterms:W3CDTF">2018-11-26T08:01:04Z</dcterms:modified>
</cp:coreProperties>
</file>