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7980" tabRatio="59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BW34" i="9"/>
  <c r="BW35" i="9" s="1"/>
  <c r="BW36" i="9" s="1"/>
  <c r="BW37" i="9" s="1"/>
  <c r="BW38" i="9" s="1"/>
  <c r="BW39" i="9" s="1"/>
  <c r="BW40" i="9" s="1"/>
  <c r="BW41" i="9" s="1"/>
  <c r="BW42" i="9" s="1"/>
  <c r="BW43" i="9" s="1"/>
  <c r="C34" i="9"/>
  <c r="C35"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<sst xmlns="http://schemas.openxmlformats.org/spreadsheetml/2006/main" count="1096" uniqueCount="562">
  <si>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</si>
  <si>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</si>
  <si>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</si>
  <si>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</si>
  <si>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</si>
  <si>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</si>
  <si>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</si>
  <si>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</si>
  <si>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</si>
  <si>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</si>
  <si>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</si>
  <si>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</si>
  <si>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</si>
  <si>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</si>
  <si>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</si>
  <si>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</si>
  <si>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</si>
  <si>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</si>
  <si>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</si>
  <si>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</si>
  <si>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</si>
  <si>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</si>
  <si>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</si>
  <si>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</si>
  <si>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</si>
  <si>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</si>
  <si>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</si>
  <si>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</si>
  <si>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</si>
  <si>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</si>
  <si>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</si>
  <si>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</si>
  <si>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</si>
  <si>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</si>
  <si>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</si>
  <si>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</si>
  <si>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</si>
  <si>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</si>
  <si>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</si>
  <si>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</si>
  <si>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</si>
  <si>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</si>
  <si>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</si>
  <si>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</si>
  <si>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</si>
  <si>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</si>
  <si>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</si>
  <si>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</si>
  <si>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</si>
  <si>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</si>
  <si>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</si>
  <si>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</si>
  <si>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</si>
  <si>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</si>
  <si>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</si>
  <si>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</si>
  <si>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</si>
  <si>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</si>
  <si>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</si>
  <si>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</si>
  <si>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</si>
  <si>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</si>
  <si>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</si>
  <si>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</si>
  <si>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</si>
  <si>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</si>
  <si>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</si>
  <si>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</si>
  <si>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</si>
  <si>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</si>
  <si>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</si>
  <si>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</si>
  <si>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</si>
  <si>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</si>
  <si>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</si>
  <si>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</si>
  <si>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</si>
  <si>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</si>
  <si>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</si>
  <si>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</si>
  <si>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</si>
  <si>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</si>
  <si>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</si>
  <si>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越生町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</si>
  <si>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</si>
  <si>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</si>
  <si>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</si>
  <si>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</si>
  <si>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</si>
  <si>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</si>
  <si>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</si>
  <si>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</si>
  <si>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</si>
  <si>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</si>
  <si>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</si>
  <si>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</si>
  <si>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</si>
  <si>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</si>
  <si>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</si>
  <si>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</si>
  <si>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</si>
  <si>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</si>
  <si>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</si>
  <si>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</si>
  <si>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</si>
  <si>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</si>
  <si>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</si>
  <si>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</si>
  <si>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</si>
  <si>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</si>
  <si>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</si>
  <si>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</si>
  <si>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</si>
  <si>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</si>
  <si>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</si>
  <si>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</si>
  <si>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</si>
  <si>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</si>
  <si>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</si>
  <si>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</si>
  <si>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</si>
  <si>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</si>
  <si>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</si>
  <si>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</si>
  <si>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</si>
  <si>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</si>
  <si>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</si>
  <si>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</si>
  <si>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</si>
  <si>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</si>
  <si>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</si>
  <si>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</si>
  <si>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</si>
  <si>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</si>
  <si>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</si>
  <si>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</si>
  <si>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</si>
  <si>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</si>
  <si>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</si>
  <si>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</si>
  <si>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</si>
  <si>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</si>
  <si>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</si>
  <si>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</si>
  <si>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</si>
  <si>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</si>
  <si>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</si>
  <si>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</si>
  <si>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</si>
  <si>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</si>
  <si>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</si>
  <si>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</si>
  <si>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</si>
  <si>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</si>
  <si>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</si>
  <si>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</si>
  <si>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</si>
  <si>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</si>
  <si>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</si>
  <si>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</si>
  <si>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</si>
  <si>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</si>
  <si>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</si>
  <si>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</si>
  <si>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</si>
  <si>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</si>
  <si>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</si>
  <si>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</si>
  <si>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</si>
  <si>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</si>
  <si>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</si>
  <si>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</si>
  <si>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</si>
  <si>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</si>
  <si>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</si>
  <si>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</si>
  <si>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</si>
  <si>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</si>
  <si>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</si>
  <si>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</si>
  <si>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</si>
  <si>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</si>
  <si>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</si>
  <si>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</si>
  <si>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</si>
  <si>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</si>
  <si>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</si>
  <si>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</si>
  <si>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</si>
  <si>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</si>
  <si>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</si>
  <si>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</si>
  <si>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</si>
  <si>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</si>
  <si>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</si>
  <si>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</si>
  <si>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</si>
  <si>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埼玉県越生町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</si>
  <si>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</si>
  <si>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</si>
  <si>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</si>
  <si>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</si>
  <si>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</si>
  <si>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</si>
  <si>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</si>
  <si>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</si>
  <si>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</si>
  <si>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</si>
  <si>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</si>
  <si>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</si>
  <si>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</si>
  <si>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</si>
  <si>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</si>
  <si>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</si>
  <si>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</si>
  <si>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</si>
  <si>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</si>
  <si>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</si>
  <si>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</si>
  <si>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</si>
  <si>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</si>
  <si>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</si>
  <si>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</si>
  <si>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</si>
  <si>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</si>
  <si>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</si>
  <si>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</si>
  <si>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</si>
  <si>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</si>
  <si>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</si>
  <si>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</si>
  <si>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</si>
  <si>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</si>
  <si>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</si>
  <si>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</si>
  <si>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</si>
  <si>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</si>
  <si>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</si>
  <si>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</si>
  <si>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</si>
  <si>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</si>
  <si>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</si>
  <si>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</si>
  <si>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</si>
  <si>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</si>
  <si>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</si>
  <si>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</si>
  <si>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</si>
  <si>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</si>
  <si>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</si>
  <si>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</si>
  <si>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</si>
  <si>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</si>
  <si>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</si>
  <si>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</si>
  <si>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</si>
  <si>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</si>
  <si>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</si>
  <si>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</si>
  <si>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</si>
  <si>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</si>
  <si>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</si>
  <si>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</si>
  <si>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</si>
  <si>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</si>
  <si>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</si>
  <si>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</si>
  <si>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</si>
  <si>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</si>
  <si>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</si>
  <si>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</si>
  <si>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</si>
  <si>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</si>
  <si>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</si>
  <si>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</si>
  <si>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</si>
  <si>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</si>
  <si>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</si>
  <si>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</si>
  <si>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</si>
  <si>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</si>
  <si>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</si>
  <si>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</si>
  <si>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</si>
  <si>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</si>
  <si>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</si>
  <si>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</si>
  <si>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</si>
  <si>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</si>
  <si>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</si>
  <si>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</si>
  <si>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</si>
  <si>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</si>
  <si>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</si>
  <si>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</si>
  <si>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</si>
  <si>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</si>
  <si>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</si>
  <si>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</si>
  <si>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</si>
  <si>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</si>
  <si>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</si>
  <si>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</si>
  <si>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</si>
  <si>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</si>
  <si>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</si>
  <si>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</si>
  <si>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</si>
  <si>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</si>
  <si>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</si>
  <si>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</si>
  <si>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</si>
  <si>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</si>
  <si>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</si>
  <si>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</si>
  <si>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</si>
  <si>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</si>
  <si>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</si>
  <si>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</si>
  <si>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</si>
  <si>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</si>
  <si>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</si>
  <si>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</si>
  <si>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</si>
  <si>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</si>
  <si>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</si>
  <si>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</si>
  <si>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</si>
  <si>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</si>
  <si>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</si>
  <si>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</si>
  <si>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</si>
  <si>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</si>
  <si>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</si>
  <si>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</si>
  <si>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</si>
  <si>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</si>
  <si>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</si>
  <si>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</si>
  <si>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</si>
  <si>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</si>
  <si>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</si>
  <si>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</si>
  <si>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</si>
  <si>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</si>
  <si>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</si>
  <si>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埼玉県越生町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</si>
  <si>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</si>
  <si>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</si>
  <si>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</si>
  <si>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</si>
  <si>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</si>
  <si>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</si>
  <si>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</si>
  <si>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</si>
  <si>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</si>
  <si>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</si>
  <si>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</si>
  <si>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</si>
  <si>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</si>
  <si>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</si>
  <si>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</si>
  <si>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</si>
  <si>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</si>
  <si>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</si>
  <si>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</si>
  <si>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</si>
  <si>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越生町、毛呂山町外４組合公平委員会特別会計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</si>
  <si>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</si>
  <si>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</si>
  <si>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</si>
  <si>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</si>
  <si>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</si>
  <si>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</si>
  <si>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</si>
  <si>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</si>
  <si>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</si>
  <si>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</si>
  <si>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</si>
  <si>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</si>
  <si>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</si>
  <si>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</si>
  <si>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</si>
  <si>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</si>
  <si>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</si>
  <si>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</si>
  <si>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</si>
  <si>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</si>
  <si>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</si>
  <si>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</si>
  <si>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</si>
  <si>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</si>
  <si>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</si>
  <si>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</si>
  <si>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</si>
  <si>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</si>
  <si>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</si>
  <si>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</si>
  <si>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</si>
  <si>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</si>
  <si>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</si>
  <si>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</si>
  <si>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</si>
  <si>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</si>
  <si>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</si>
  <si>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</si>
  <si>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</si>
  <si>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</si>
  <si>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</si>
  <si>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</si>
  <si>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</si>
  <si>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</si>
  <si>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</si>
  <si>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</si>
  <si>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</si>
  <si>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</si>
  <si>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</si>
  <si>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</si>
  <si>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</si>
  <si>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</si>
  <si>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</si>
  <si>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</si>
  <si>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</si>
  <si>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</si>
  <si>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</si>
  <si>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</si>
  <si>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</si>
  <si>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</si>
  <si>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</si>
  <si>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</si>
  <si>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</si>
  <si>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</si>
  <si>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</si>
  <si>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</si>
  <si>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</si>
  <si>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</si>
  <si>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</si>
  <si>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</si>
  <si>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</si>
  <si>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</si>
  <si>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</si>
  <si>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</si>
  <si>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</si>
  <si>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</si>
  <si>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</si>
  <si>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</si>
  <si>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</si>
  <si>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</si>
  <si>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</si>
  <si>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</si>
  <si>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</si>
  <si>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</si>
  <si>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</si>
  <si>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</si>
  <si>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</si>
  <si>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</si>
  <si>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</si>
  <si>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</si>
  <si>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</si>
  <si>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</si>
  <si>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</si>
  <si>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</si>
  <si>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</si>
  <si>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</si>
  <si>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</si>
  <si>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</si>
  <si>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</si>
  <si>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</si>
  <si>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</si>
  <si>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</si>
  <si>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</si>
  <si>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</si>
  <si>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</si>
  <si>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</si>
  <si>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</si>
  <si>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</si>
  <si>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</si>
  <si>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</si>
  <si>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</si>
  <si>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</si>
  <si>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</si>
  <si>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</si>
  <si>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</si>
  <si>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</si>
  <si>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</si>
  <si>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</si>
  <si>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</si>
  <si>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</si>
  <si>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</si>
  <si>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</si>
  <si>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</si>
  <si>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</si>
  <si>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</si>
  <si>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</si>
  <si>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</si>
  <si>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</si>
  <si>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</si>
  <si>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</si>
  <si>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</si>
  <si>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</si>
  <si>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</si>
  <si>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</si>
  <si>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</si>
  <si>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</si>
  <si>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</si>
  <si>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</si>
  <si>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</si>
  <si>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</si>
  <si>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</si>
  <si>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</si>
  <si>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</si>
  <si>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</si>
  <si>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</si>
  <si>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</si>
  <si>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</si>
  <si>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</si>
  <si>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</si>
  <si>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</si>
  <si>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</si>
  <si>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</si>
  <si>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</si>
  <si>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</si>
  <si>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</si>
  <si>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</si>
  <si>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</si>
  <si>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</si>
  <si>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</si>
  <si>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1.14</t>
  </si>
  <si>
    <t>▲ 3.03</t>
  </si>
  <si>
    <t>水道事業会計</t>
  </si>
  <si>
    <t>一般会計</t>
  </si>
  <si>
    <t>介護保険事業特別会計</t>
  </si>
  <si>
    <t>国民健康保険特別会計</t>
  </si>
  <si>
    <t>後期高齢者医療特別会計</t>
  </si>
  <si>
    <t>農業集落排水事業特別会計</t>
  </si>
  <si>
    <t>越生町、毛呂山町外４組合公平委員会特別会計</t>
  </si>
  <si>
    <t>その他会計（赤字）</t>
  </si>
  <si>
    <t>その他会計（黒字）</t>
  </si>
  <si>
    <t>坂戸地区衛生組合</t>
    <rPh sb="0" eb="2">
      <t>サカド</t>
    </rPh>
    <rPh sb="2" eb="4">
      <t>チク</t>
    </rPh>
    <rPh sb="4" eb="6">
      <t>エイセイ</t>
    </rPh>
    <rPh sb="6" eb="8">
      <t>クミアイ</t>
    </rPh>
    <phoneticPr fontId="24"/>
  </si>
  <si>
    <t>埼玉西部環境保全組合</t>
    <rPh sb="0" eb="2">
      <t>サイタマ</t>
    </rPh>
    <rPh sb="2" eb="4">
      <t>セイブ</t>
    </rPh>
    <rPh sb="4" eb="6">
      <t>カンキョウ</t>
    </rPh>
    <rPh sb="6" eb="8">
      <t>ホゼン</t>
    </rPh>
    <rPh sb="8" eb="10">
      <t>クミアイ</t>
    </rPh>
    <phoneticPr fontId="24"/>
  </si>
  <si>
    <t>広域静苑組合</t>
    <rPh sb="0" eb="2">
      <t>コウイキ</t>
    </rPh>
    <rPh sb="2" eb="3">
      <t>セイ</t>
    </rPh>
    <rPh sb="3" eb="4">
      <t>エン</t>
    </rPh>
    <rPh sb="4" eb="6">
      <t>クミアイ</t>
    </rPh>
    <phoneticPr fontId="24"/>
  </si>
  <si>
    <t>西入間広域消防組合</t>
    <rPh sb="0" eb="1">
      <t>ニシ</t>
    </rPh>
    <rPh sb="1" eb="3">
      <t>イルマ</t>
    </rPh>
    <rPh sb="3" eb="5">
      <t>コウイキ</t>
    </rPh>
    <rPh sb="5" eb="7">
      <t>ショウボウ</t>
    </rPh>
    <rPh sb="7" eb="9">
      <t>クミアイ</t>
    </rPh>
    <phoneticPr fontId="24"/>
  </si>
  <si>
    <t>毛呂山・越生・鳩山公共下水道組合</t>
    <rPh sb="0" eb="3">
      <t>モロヤマ</t>
    </rPh>
    <rPh sb="4" eb="6">
      <t>オゴセ</t>
    </rPh>
    <rPh sb="7" eb="9">
      <t>ハトヤマ</t>
    </rPh>
    <rPh sb="9" eb="11">
      <t>コウキョウ</t>
    </rPh>
    <rPh sb="11" eb="14">
      <t>ゲスイドウ</t>
    </rPh>
    <rPh sb="14" eb="16">
      <t>クミアイ</t>
    </rPh>
    <phoneticPr fontId="24"/>
  </si>
  <si>
    <t>埼玉県後期高齢者医療広域連合</t>
    <rPh sb="0" eb="3">
      <t>サイタマケン</t>
    </rPh>
    <rPh sb="3" eb="5">
      <t>コウキ</t>
    </rPh>
    <rPh sb="5" eb="8">
      <t>コウレイシャ</t>
    </rPh>
    <rPh sb="8" eb="10">
      <t>イリョウ</t>
    </rPh>
    <rPh sb="10" eb="12">
      <t>コウイキ</t>
    </rPh>
    <rPh sb="12" eb="14">
      <t>レンゴウ</t>
    </rPh>
    <phoneticPr fontId="24"/>
  </si>
  <si>
    <t>埼玉県市町村総合事務組合</t>
    <rPh sb="0" eb="3">
      <t>サイタマケン</t>
    </rPh>
    <rPh sb="3" eb="6">
      <t>シチョウソン</t>
    </rPh>
    <rPh sb="6" eb="8">
      <t>ソウゴウ</t>
    </rPh>
    <rPh sb="8" eb="10">
      <t>ジム</t>
    </rPh>
    <rPh sb="10" eb="12">
      <t>クミアイ</t>
    </rPh>
    <phoneticPr fontId="24"/>
  </si>
  <si>
    <t>彩の国さいたま人づくり広域連合</t>
    <rPh sb="0" eb="1">
      <t>アヤ</t>
    </rPh>
    <rPh sb="2" eb="3">
      <t>クニ</t>
    </rPh>
    <rPh sb="7" eb="8">
      <t>ヒト</t>
    </rPh>
    <rPh sb="11" eb="13">
      <t>コウイキ</t>
    </rPh>
    <rPh sb="13" eb="15">
      <t>レンゴウ</t>
    </rPh>
    <phoneticPr fontId="24"/>
  </si>
  <si>
    <t>(株)越生特産物加工研究所</t>
    <rPh sb="0" eb="3">
      <t>カブ</t>
    </rPh>
    <rPh sb="3" eb="5">
      <t>オゴセ</t>
    </rPh>
    <rPh sb="5" eb="8">
      <t>トクサンブツ</t>
    </rPh>
    <rPh sb="8" eb="10">
      <t>カコウ</t>
    </rPh>
    <rPh sb="10" eb="12">
      <t>ケンキュウ</t>
    </rPh>
    <rPh sb="12" eb="13">
      <t>トコロ</t>
    </rPh>
    <phoneticPr fontId="2"/>
  </si>
  <si>
    <t>一般会計</t>
    <rPh sb="0" eb="2">
      <t>イッパン</t>
    </rPh>
    <rPh sb="2" eb="4">
      <t>カイケイ</t>
    </rPh>
    <phoneticPr fontId="8"/>
  </si>
  <si>
    <t>交通災害特別会計</t>
    <rPh sb="0" eb="2">
      <t>コウツウ</t>
    </rPh>
    <rPh sb="2" eb="4">
      <t>サイガイ</t>
    </rPh>
    <rPh sb="4" eb="6">
      <t>トクベツ</t>
    </rPh>
    <rPh sb="6" eb="8">
      <t>カイケイ</t>
    </rPh>
    <phoneticPr fontId="8"/>
  </si>
  <si>
    <t>特別会計</t>
    <rPh sb="0" eb="4">
      <t>トクベツカイケイ</t>
    </rPh>
    <phoneticPr fontId="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</si>
  <si>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</si>
  <si>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</si>
  <si>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</si>
  <si>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</si>
  <si>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</si>
  <si>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</si>
  <si>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</si>
  <si>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</si>
  <si>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</si>
  <si>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</si>
  <si>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</si>
  <si>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実質公債費比率は類似団体と比較して低い水準にあり、越生駅バリアフリー施設整備事業におけるふるさと創造貸付金）などの普通建設事業に伴う借入れの償還があり元利償還金の額は増加したが、基準財政収入額等の増加により比率は下がり、年々減少傾向にある。
　将来負担比率は９．５％となり、前年度に比べ７．３ポイント減少した。財政調整基金などの基金への積立を行い、充当可能基金残高が増えたことにより、将来負担比率は低下した。今後、地方債の新規発行を伴う事業は計画的に行うこと、また、将来の建設事業に備えて基金への積立を増やすことで、安定した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</si>
</sst>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75972</c:v>
                </c:pt>
                <c:pt idx="4">
                  <c:v>79466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19672</c:v>
                </c:pt>
                <c:pt idx="1">
                  <c:v>39416</c:v>
                </c:pt>
                <c:pt idx="2">
                  <c:v>27171</c:v>
                </c:pt>
                <c:pt idx="3">
                  <c:v>42888</c:v>
                </c:pt>
                <c:pt idx="4">
                  <c:v>36693</c:v>
                </c:pt>
              </c:numCache>
            </c:numRef>
          </c:val>
          <c:smooth val="0"/>
        </c:ser>
        <c:dLbls>
          <c:showLegendKey val="0"/>
          <c:showVal val="0"/>
          <c:showCatName val="0"/>
          <c:showSerName val="0"/>
          <c:showPercent val="0"/>
          <c:showBubbleSize val="0"/>
        </c:dLbls>
        <c:marker val="1"/>
        <c:smooth val="0"/>
        <c:axId val="211199104"/>
        <c:axId val="211201024"/>
      </c:lineChart>
      <c:catAx>
        <c:axId val="2111991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1201024"/>
        <c:crosses val="autoZero"/>
        <c:auto val="1"/>
        <c:lblAlgn val="ctr"/>
        <c:lblOffset val="100"/>
        <c:tickLblSkip val="1"/>
        <c:tickMarkSkip val="1"/>
        <c:noMultiLvlLbl val="0"/>
      </c:catAx>
      <c:valAx>
        <c:axId val="21120102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1199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6.94</c:v>
                </c:pt>
                <c:pt idx="1">
                  <c:v>6.87</c:v>
                </c:pt>
                <c:pt idx="2">
                  <c:v>5.97</c:v>
                </c:pt>
                <c:pt idx="3">
                  <c:v>6.98</c:v>
                </c:pt>
                <c:pt idx="4">
                  <c:v>7.13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14.45</c:v>
                </c:pt>
                <c:pt idx="1">
                  <c:v>13.27</c:v>
                </c:pt>
                <c:pt idx="2">
                  <c:v>11.31</c:v>
                </c:pt>
                <c:pt idx="3">
                  <c:v>14.22</c:v>
                </c:pt>
                <c:pt idx="4">
                  <c:v>16.04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34401792"/>
        <c:axId val="234403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0.09</c:v>
                </c:pt>
                <c:pt idx="1">
                  <c:v>-1.1399999999999999</c:v>
                </c:pt>
                <c:pt idx="2">
                  <c:v>-3.03</c:v>
                </c:pt>
                <c:pt idx="3">
                  <c:v>4.58</c:v>
                </c:pt>
                <c:pt idx="4">
                  <c:v>1.75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34401792"/>
        <c:axId val="234403712"/>
      </c:lineChart>
      <c:catAx>
        <c:axId val="23440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4403712"/>
        <c:crosses val="autoZero"/>
        <c:auto val="1"/>
        <c:lblAlgn val="ctr"/>
        <c:lblOffset val="100"/>
        <c:tickLblSkip val="1"/>
        <c:tickMarkSkip val="1"/>
        <c:noMultiLvlLbl val="0"/>
      </c:catAx>
      <c:valAx>
        <c:axId val="234403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401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越生町、毛呂山町外４組合公平委員会特別会計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7.0000000000000007E-2</c:v>
                </c:pt>
                <c:pt idx="2">
                  <c:v>#N/A</c:v>
                </c:pt>
                <c:pt idx="3">
                  <c:v>0.06</c:v>
                </c:pt>
                <c:pt idx="4">
                  <c:v>#N/A</c:v>
                </c:pt>
                <c:pt idx="5">
                  <c:v>0.04</c:v>
                </c:pt>
                <c:pt idx="6">
                  <c:v>#N/A</c:v>
                </c:pt>
                <c:pt idx="7">
                  <c:v>0.04</c:v>
                </c:pt>
                <c:pt idx="8">
                  <c:v>#N/A</c:v>
                </c:pt>
                <c:pt idx="9">
                  <c:v>0.06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7.0000000000000007E-2</c:v>
                </c:pt>
                <c:pt idx="2">
                  <c:v>#N/A</c:v>
                </c:pt>
                <c:pt idx="3">
                  <c:v>7.0000000000000007E-2</c:v>
                </c:pt>
                <c:pt idx="4">
                  <c:v>#N/A</c:v>
                </c:pt>
                <c:pt idx="5">
                  <c:v>0.09</c:v>
                </c:pt>
                <c:pt idx="6">
                  <c:v>#N/A</c:v>
                </c:pt>
                <c:pt idx="7">
                  <c:v>0.05</c:v>
                </c:pt>
                <c:pt idx="8">
                  <c:v>#N/A</c:v>
                </c:pt>
                <c:pt idx="9">
                  <c:v>0.14000000000000001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3.77</c:v>
                </c:pt>
                <c:pt idx="2">
                  <c:v>#N/A</c:v>
                </c:pt>
                <c:pt idx="3">
                  <c:v>4.09</c:v>
                </c:pt>
                <c:pt idx="4">
                  <c:v>#N/A</c:v>
                </c:pt>
                <c:pt idx="5">
                  <c:v>5.09</c:v>
                </c:pt>
                <c:pt idx="6">
                  <c:v>#N/A</c:v>
                </c:pt>
                <c:pt idx="7">
                  <c:v>3.69</c:v>
                </c:pt>
                <c:pt idx="8">
                  <c:v>#N/A</c:v>
                </c:pt>
                <c:pt idx="9">
                  <c:v>3.72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c:v>
                </c:pt>
                <c:pt idx="2">
                  <c:v>#N/A</c:v>
                </c:pt>
                <c:pt idx="3">
                  <c:v>1.22</c:v>
                </c:pt>
                <c:pt idx="4">
                  <c:v>#N/A</c:v>
                </c:pt>
                <c:pt idx="5">
                  <c:v>1.75</c:v>
                </c:pt>
                <c:pt idx="6">
                  <c:v>#N/A</c:v>
                </c:pt>
                <c:pt idx="7">
                  <c:v>2.13</c:v>
                </c:pt>
                <c:pt idx="8">
                  <c:v>#N/A</c:v>
                </c:pt>
                <c:pt idx="9">
                  <c:v>4.13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6.85</c:v>
                </c:pt>
                <c:pt idx="2">
                  <c:v>#N/A</c:v>
                </c:pt>
                <c:pt idx="3">
                  <c:v>6.79</c:v>
                </c:pt>
                <c:pt idx="4">
                  <c:v>#N/A</c:v>
                </c:pt>
                <c:pt idx="5">
                  <c:v>7.94</c:v>
                </c:pt>
                <c:pt idx="6">
                  <c:v>#N/A</c:v>
                </c:pt>
                <c:pt idx="7">
                  <c:v>9.68</c:v>
                </c:pt>
                <c:pt idx="8">
                  <c:v>#N/A</c:v>
                </c:pt>
                <c:pt idx="9">
                  <c:v>7.13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9.35</c:v>
                </c:pt>
                <c:pt idx="2">
                  <c:v>#N/A</c:v>
                </c:pt>
                <c:pt idx="3">
                  <c:v>7.72</c:v>
                </c:pt>
                <c:pt idx="4">
                  <c:v>#N/A</c:v>
                </c:pt>
                <c:pt idx="5">
                  <c:v>6.99</c:v>
                </c:pt>
                <c:pt idx="6">
                  <c:v>#N/A</c:v>
                </c:pt>
                <c:pt idx="7">
                  <c:v>7.36</c:v>
                </c:pt>
                <c:pt idx="8">
                  <c:v>#N/A</c:v>
                </c:pt>
                <c:pt idx="9">
                  <c:v>8.42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35091840"/>
        <c:axId val="235093376"/>
      </c:barChart>
      <c:catAx>
        <c:axId val="235091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5093376"/>
        <c:crosses val="autoZero"/>
        <c:auto val="1"/>
        <c:lblAlgn val="ctr"/>
        <c:lblOffset val="100"/>
        <c:tickLblSkip val="1"/>
        <c:tickMarkSkip val="1"/>
        <c:noMultiLvlLbl val="0"/>
      </c:catAx>
      <c:valAx>
        <c:axId val="235093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091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279</c:v>
                </c:pt>
                <c:pt idx="5">
                  <c:v>289</c:v>
                </c:pt>
                <c:pt idx="8">
                  <c:v>306</c:v>
                </c:pt>
                <c:pt idx="11">
                  <c:v>281</c:v>
                </c:pt>
                <c:pt idx="14">
                  <c:v>289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117</c:v>
                </c:pt>
                <c:pt idx="3">
                  <c:v>142</c:v>
                </c:pt>
                <c:pt idx="6">
                  <c:v>141</c:v>
                </c:pt>
                <c:pt idx="9">
                  <c:v>140</c:v>
                </c:pt>
                <c:pt idx="12">
                  <c:v>141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258</c:v>
                </c:pt>
                <c:pt idx="3">
                  <c:v>260</c:v>
                </c:pt>
                <c:pt idx="6">
                  <c:v>261</c:v>
                </c:pt>
                <c:pt idx="9">
                  <c:v>224</c:v>
                </c:pt>
                <c:pt idx="12">
                  <c:v>228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35762432"/>
        <c:axId val="235764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96</c:v>
                </c:pt>
                <c:pt idx="2">
                  <c:v>#N/A</c:v>
                </c:pt>
                <c:pt idx="3">
                  <c:v>#N/A</c:v>
                </c:pt>
                <c:pt idx="4">
                  <c:v>113</c:v>
                </c:pt>
                <c:pt idx="5">
                  <c:v>#N/A</c:v>
                </c:pt>
                <c:pt idx="6">
                  <c:v>#N/A</c:v>
                </c:pt>
                <c:pt idx="7">
                  <c:v>96</c:v>
                </c:pt>
                <c:pt idx="8">
                  <c:v>#N/A</c:v>
                </c:pt>
                <c:pt idx="9">
                  <c:v>#N/A</c:v>
                </c:pt>
                <c:pt idx="10">
                  <c:v>83</c:v>
                </c:pt>
                <c:pt idx="11">
                  <c:v>#N/A</c:v>
                </c:pt>
                <c:pt idx="12">
                  <c:v>#N/A</c:v>
                </c:pt>
                <c:pt idx="13">
                  <c:v>80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35762432"/>
        <c:axId val="235764352"/>
      </c:lineChart>
      <c:catAx>
        <c:axId val="235762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5764352"/>
        <c:crosses val="autoZero"/>
        <c:auto val="1"/>
        <c:lblAlgn val="ctr"/>
        <c:lblOffset val="100"/>
        <c:tickLblSkip val="1"/>
        <c:tickMarkSkip val="1"/>
        <c:noMultiLvlLbl val="0"/>
      </c:catAx>
      <c:valAx>
        <c:axId val="235764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762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3498</c:v>
                </c:pt>
                <c:pt idx="5">
                  <c:v>3531</c:v>
                </c:pt>
                <c:pt idx="8">
                  <c:v>3325</c:v>
                </c:pt>
                <c:pt idx="11">
                  <c:v>3816</c:v>
                </c:pt>
                <c:pt idx="14">
                  <c:v>3821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1136</c:v>
                </c:pt>
                <c:pt idx="5">
                  <c:v>1023</c:v>
                </c:pt>
                <c:pt idx="8">
                  <c:v>905</c:v>
                </c:pt>
                <c:pt idx="11">
                  <c:v>1045</c:v>
                </c:pt>
                <c:pt idx="14">
                  <c:v>1194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1081</c:v>
                </c:pt>
                <c:pt idx="3">
                  <c:v>1033</c:v>
                </c:pt>
                <c:pt idx="6">
                  <c:v>968</c:v>
                </c:pt>
                <c:pt idx="9">
                  <c:v>955</c:v>
                </c:pt>
                <c:pt idx="12">
                  <c:v>881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1364</c:v>
                </c:pt>
                <c:pt idx="3">
                  <c:v>1277</c:v>
                </c:pt>
                <c:pt idx="6">
                  <c:v>1226</c:v>
                </c:pt>
                <c:pt idx="9">
                  <c:v>1264</c:v>
                </c:pt>
                <c:pt idx="12">
                  <c:v>1261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c:v>
                </c:pt>
                <c:pt idx="3">
                  <c:v>3</c:v>
                </c:pt>
                <c:pt idx="6">
                  <c:v>3</c:v>
                </c:pt>
                <c:pt idx="9">
                  <c:v>2</c:v>
                </c:pt>
                <c:pt idx="12">
                  <c:v>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2805</c:v>
                </c:pt>
                <c:pt idx="3">
                  <c:v>2959</c:v>
                </c:pt>
                <c:pt idx="6">
                  <c:v>2999</c:v>
                </c:pt>
                <c:pt idx="9">
                  <c:v>3094</c:v>
                </c:pt>
                <c:pt idx="12">
                  <c:v>3122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36096896"/>
        <c:axId val="236119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619</c:v>
                </c:pt>
                <c:pt idx="2">
                  <c:v>#N/A</c:v>
                </c:pt>
                <c:pt idx="3">
                  <c:v>#N/A</c:v>
                </c:pt>
                <c:pt idx="4">
                  <c:v>717</c:v>
                </c:pt>
                <c:pt idx="5">
                  <c:v>#N/A</c:v>
                </c:pt>
                <c:pt idx="6">
                  <c:v>#N/A</c:v>
                </c:pt>
                <c:pt idx="7">
                  <c:v>966</c:v>
                </c:pt>
                <c:pt idx="8">
                  <c:v>#N/A</c:v>
                </c:pt>
                <c:pt idx="9">
                  <c:v>#N/A</c:v>
                </c:pt>
                <c:pt idx="10">
                  <c:v>453</c:v>
                </c:pt>
                <c:pt idx="11">
                  <c:v>#N/A</c:v>
                </c:pt>
                <c:pt idx="12">
                  <c:v>#N/A</c:v>
                </c:pt>
                <c:pt idx="13">
                  <c:v>252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36096896"/>
        <c:axId val="236119552"/>
      </c:lineChart>
      <c:catAx>
        <c:axId val="23609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6119552"/>
        <c:crosses val="autoZero"/>
        <c:auto val="1"/>
        <c:lblAlgn val="ctr"/>
        <c:lblOffset val="100"/>
        <c:tickLblSkip val="1"/>
        <c:tickMarkSkip val="1"/>
        <c:noMultiLvlLbl val="0"/>
      </c:catAx>
      <c:valAx>
        <c:axId val="236119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096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36879232"/>
        <c:axId val="236881408"/>
      </c:scatterChart>
      <c:valAx>
        <c:axId val="2368792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6881408"/>
        <c:crosses val="autoZero"/>
        <c:crossBetween val="midCat"/>
      </c:valAx>
      <c:valAx>
        <c:axId val="2368814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68792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4.8</c:v>
                </c:pt>
                <c:pt idx="1">
                  <c:v>4.4000000000000004</c:v>
                </c:pt>
                <c:pt idx="2">
                  <c:v>3.9</c:v>
                </c:pt>
                <c:pt idx="3">
                  <c:v>3.7</c:v>
                </c:pt>
                <c:pt idx="4">
                  <c:v>3.2</c:v>
                </c:pt>
              </c:numCache>
            </c:numRef>
          </c:xVal>
          <c:yVal>
            <c:numRef>
              <c:f>公会計指標分析・財政指標組合せ分析表!$K$73:$O$73</c:f>
              <c:numCache>
                <c:formatCode>#,##0.0;"▲ "#,##0.0</c:formatCode>
                <c:ptCount val="5"/>
                <c:pt idx="0">
                  <c:v>23.9</c:v>
                </c:pt>
                <c:pt idx="1">
                  <c:v>27.6</c:v>
                </c:pt>
                <c:pt idx="2">
                  <c:v>37.799999999999997</c:v>
                </c:pt>
                <c:pt idx="3">
                  <c:v>16.8</c:v>
                </c:pt>
                <c:pt idx="4">
                  <c:v>9.5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8.9</c:v>
                </c:pt>
                <c:pt idx="4">
                  <c:v>7.9</c:v>
                </c:pt>
              </c:numCache>
            </c:numRef>
          </c:xVal>
          <c:yVal>
            <c:numRef>
              <c:f>公会計指標分析・財政指標組合せ分析表!$K$77:$O$77</c:f>
              <c:numCache>
                <c:formatCode>#,##0.0;"▲ "#,##0.0</c:formatCode>
                <c:ptCount val="5"/>
                <c:pt idx="0">
                  <c:v>29.4</c:v>
                </c:pt>
                <c:pt idx="1">
                  <c:v>18.899999999999999</c:v>
                </c:pt>
                <c:pt idx="2">
                  <c:v>10.199999999999999</c:v>
                </c:pt>
                <c:pt idx="3">
                  <c:v>13.1</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37251968"/>
        <c:axId val="237282816"/>
      </c:scatterChart>
      <c:valAx>
        <c:axId val="237251968"/>
        <c:scaling>
          <c:orientation val="minMax"/>
          <c:max val="11.6"/>
          <c:min val="2.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282816"/>
        <c:crosses val="autoZero"/>
        <c:crossBetween val="midCat"/>
      </c:valAx>
      <c:valAx>
        <c:axId val="237282816"/>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7251968"/>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年度の元利償還金は、平成２５年に借り入れた地方債（越生駅バリアフリー施設整備事業におけるふるさと創造貸付金）の償還</a:t>
          </a:r>
          <a:r>
            <a:rPr kumimoji="1" lang="ja-JP" altLang="en-US" sz="1100">
              <a:solidFill>
                <a:schemeClr val="dk1"/>
              </a:solidFill>
              <a:effectLst/>
              <a:latin typeface="+mn-lt"/>
              <a:ea typeface="+mn-ea"/>
              <a:cs typeface="+mn-cs"/>
            </a:rPr>
            <a:t>が開始したことなどにより</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組合等が起こした地方債の元利償還金に対する負担金等も</a:t>
          </a:r>
          <a:r>
            <a:rPr kumimoji="1" lang="ja-JP" altLang="en-US" sz="1100">
              <a:solidFill>
                <a:schemeClr val="dk1"/>
              </a:solidFill>
              <a:effectLst/>
              <a:latin typeface="+mn-lt"/>
              <a:ea typeface="+mn-ea"/>
              <a:cs typeface="+mn-cs"/>
            </a:rPr>
            <a:t>増加したが</a:t>
          </a:r>
          <a:r>
            <a:rPr kumimoji="1" lang="ja-JP" altLang="ja-JP" sz="1100">
              <a:solidFill>
                <a:schemeClr val="dk1"/>
              </a:solidFill>
              <a:effectLst/>
              <a:latin typeface="+mn-lt"/>
              <a:ea typeface="+mn-ea"/>
              <a:cs typeface="+mn-cs"/>
            </a:rPr>
            <a:t>、実質公債費比率</a:t>
          </a:r>
          <a:r>
            <a:rPr kumimoji="1" lang="ja-JP" altLang="en-US" sz="1100">
              <a:solidFill>
                <a:schemeClr val="dk1"/>
              </a:solidFill>
              <a:effectLst/>
              <a:latin typeface="+mn-lt"/>
              <a:ea typeface="+mn-ea"/>
              <a:cs typeface="+mn-cs"/>
            </a:rPr>
            <a:t>（３カ年）は</a:t>
          </a:r>
          <a:r>
            <a:rPr kumimoji="1" lang="ja-JP" altLang="ja-JP" sz="1100">
              <a:solidFill>
                <a:schemeClr val="dk1"/>
              </a:solidFill>
              <a:effectLst/>
              <a:latin typeface="+mn-lt"/>
              <a:ea typeface="+mn-ea"/>
              <a:cs typeface="+mn-cs"/>
            </a:rPr>
            <a:t>低下し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普通建設事業に伴う起債や</a:t>
          </a:r>
          <a:r>
            <a:rPr kumimoji="1" lang="ja-JP" altLang="en-US" sz="1100">
              <a:solidFill>
                <a:schemeClr val="dk1"/>
              </a:solidFill>
              <a:effectLst/>
              <a:latin typeface="+mn-lt"/>
              <a:ea typeface="+mn-ea"/>
              <a:cs typeface="+mn-cs"/>
            </a:rPr>
            <a:t>中学校施設整備事業に伴う起債</a:t>
          </a:r>
          <a:r>
            <a:rPr kumimoji="1" lang="ja-JP" altLang="ja-JP" sz="1100">
              <a:solidFill>
                <a:schemeClr val="dk1"/>
              </a:solidFill>
              <a:effectLst/>
              <a:latin typeface="+mn-lt"/>
              <a:ea typeface="+mn-ea"/>
              <a:cs typeface="+mn-cs"/>
            </a:rPr>
            <a:t>により、一般会計等に係る地方債残高は増加傾向にある。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年度は財政調整基金</a:t>
          </a:r>
          <a:r>
            <a:rPr kumimoji="1" lang="ja-JP" altLang="en-US" sz="1100">
              <a:solidFill>
                <a:schemeClr val="dk1"/>
              </a:solidFill>
              <a:effectLst/>
              <a:latin typeface="+mn-lt"/>
              <a:ea typeface="+mn-ea"/>
              <a:cs typeface="+mn-cs"/>
            </a:rPr>
            <a:t>や公共施設整備基金の</a:t>
          </a:r>
          <a:r>
            <a:rPr kumimoji="1" lang="ja-JP" altLang="ja-JP" sz="1100">
              <a:solidFill>
                <a:schemeClr val="dk1"/>
              </a:solidFill>
              <a:effectLst/>
              <a:latin typeface="+mn-lt"/>
              <a:ea typeface="+mn-ea"/>
              <a:cs typeface="+mn-cs"/>
            </a:rPr>
            <a:t>積立を行い、充当可能基金残高が増えたことにより、将来負担比率は低下した。</a:t>
          </a:r>
          <a:endParaRPr lang="ja-JP" altLang="ja-JP" sz="1400">
            <a:effectLst/>
          </a:endParaRPr>
        </a:p>
        <a:p>
          <a:r>
            <a:rPr kumimoji="1" lang="ja-JP" altLang="ja-JP" sz="1100">
              <a:solidFill>
                <a:schemeClr val="dk1"/>
              </a:solidFill>
              <a:effectLst/>
              <a:latin typeface="+mn-lt"/>
              <a:ea typeface="+mn-ea"/>
              <a:cs typeface="+mn-cs"/>
            </a:rPr>
            <a:t>　今後、起債を伴う事業は計画的に行い、将来負担比率が急激に増加しないように努める。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埼玉県越生町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11,904
11,798
40.39
4,402,801
4,091,270
209,674
2,939,724
3,122,321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9.5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埼玉県越生町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11,904
11,798
40.39
4,402,801
4,091,270
209,674
2,939,724
3,122,321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埼玉県越生町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11,904
11,798
40.39
4,402,801
4,091,270
209,674
2,939,724
3,122,321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埼玉県越生町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11,904
11,798
40.39
4,402,801
4,091,270
209,674
2,939,724
3,122,321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9.5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chemeClr val="dk1"/>
              </a:solidFill>
              <a:effectLst/>
              <a:latin typeface="+mn-lt"/>
              <a:ea typeface="+mn-ea"/>
              <a:cs typeface="+mn-cs"/>
            </a:rPr>
            <a:t>　財政力指数は、全国平均は上回るものの、埼玉県平均と比較すると０．２４ポイント下回っている。</a:t>
          </a:r>
          <a:endParaRPr lang="ja-JP" altLang="ja-JP" sz="1400">
            <a:effectLst/>
          </a:endParaRPr>
        </a:p>
        <a:p>
          <a:r>
            <a:rPr kumimoji="1" lang="ja-JP" altLang="ja-JP" sz="1100" b="0">
              <a:solidFill>
                <a:schemeClr val="dk1"/>
              </a:solidFill>
              <a:effectLst/>
              <a:latin typeface="+mn-lt"/>
              <a:ea typeface="+mn-ea"/>
              <a:cs typeface="+mn-cs"/>
            </a:rPr>
            <a:t>　平成２</a:t>
          </a:r>
          <a:r>
            <a:rPr kumimoji="1" lang="ja-JP" altLang="en-US" sz="1100" b="0">
              <a:solidFill>
                <a:schemeClr val="dk1"/>
              </a:solidFill>
              <a:effectLst/>
              <a:latin typeface="+mn-lt"/>
              <a:ea typeface="+mn-ea"/>
              <a:cs typeface="+mn-cs"/>
            </a:rPr>
            <a:t>８</a:t>
          </a:r>
          <a:r>
            <a:rPr kumimoji="1" lang="ja-JP" altLang="ja-JP" sz="1100" b="0">
              <a:solidFill>
                <a:schemeClr val="dk1"/>
              </a:solidFill>
              <a:effectLst/>
              <a:latin typeface="+mn-lt"/>
              <a:ea typeface="+mn-ea"/>
              <a:cs typeface="+mn-cs"/>
            </a:rPr>
            <a:t>年度は町民税及び固定資産税</a:t>
          </a:r>
          <a:r>
            <a:rPr kumimoji="1" lang="ja-JP" altLang="en-US" sz="1100" b="0">
              <a:solidFill>
                <a:schemeClr val="dk1"/>
              </a:solidFill>
              <a:effectLst/>
              <a:latin typeface="+mn-lt"/>
              <a:ea typeface="+mn-ea"/>
              <a:cs typeface="+mn-cs"/>
            </a:rPr>
            <a:t>などの</a:t>
          </a:r>
          <a:r>
            <a:rPr kumimoji="1" lang="ja-JP" altLang="ja-JP" sz="1100" b="0">
              <a:solidFill>
                <a:schemeClr val="dk1"/>
              </a:solidFill>
              <a:effectLst/>
              <a:latin typeface="+mn-lt"/>
              <a:ea typeface="+mn-ea"/>
              <a:cs typeface="+mn-cs"/>
            </a:rPr>
            <a:t>地方税が約１４，</a:t>
          </a:r>
          <a:r>
            <a:rPr kumimoji="1" lang="ja-JP" altLang="en-US" sz="1100" b="0">
              <a:solidFill>
                <a:schemeClr val="dk1"/>
              </a:solidFill>
              <a:effectLst/>
              <a:latin typeface="+mn-lt"/>
              <a:ea typeface="+mn-ea"/>
              <a:cs typeface="+mn-cs"/>
            </a:rPr>
            <a:t>７１</a:t>
          </a:r>
          <a:r>
            <a:rPr kumimoji="1" lang="ja-JP" altLang="ja-JP" sz="1100" b="0">
              <a:solidFill>
                <a:schemeClr val="dk1"/>
              </a:solidFill>
              <a:effectLst/>
              <a:latin typeface="+mn-lt"/>
              <a:ea typeface="+mn-ea"/>
              <a:cs typeface="+mn-cs"/>
            </a:rPr>
            <a:t>０千円</a:t>
          </a:r>
          <a:r>
            <a:rPr kumimoji="1" lang="ja-JP" altLang="en-US" sz="1100" b="0">
              <a:solidFill>
                <a:schemeClr val="dk1"/>
              </a:solidFill>
              <a:effectLst/>
              <a:latin typeface="+mn-lt"/>
              <a:ea typeface="+mn-ea"/>
              <a:cs typeface="+mn-cs"/>
            </a:rPr>
            <a:t>増加</a:t>
          </a:r>
          <a:r>
            <a:rPr kumimoji="1" lang="ja-JP" altLang="ja-JP" sz="1100" b="0">
              <a:solidFill>
                <a:schemeClr val="dk1"/>
              </a:solidFill>
              <a:effectLst/>
              <a:latin typeface="+mn-lt"/>
              <a:ea typeface="+mn-ea"/>
              <a:cs typeface="+mn-cs"/>
            </a:rPr>
            <a:t>した。安定した財政運営を行うため、歳入面では企業誘致などを進め地方税の増加に努める。また、歳出は住民サービスが向上できるよう、事務事業の改善に努める。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25400</xdr:rowOff>
    </xdr:to>
    <xdr:cxnSp macro="">
      <xdr:nvCxnSpPr>
        <xdr:cNvPr id="69" name="直線コネクタ 68"/>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70"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25400</xdr:rowOff>
    </xdr:to>
    <xdr:cxnSp macro="">
      <xdr:nvCxnSpPr>
        <xdr:cNvPr id="72" name="直線コネクタ 71"/>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152901</xdr:rowOff>
    </xdr:from>
    <xdr:ext cx="736600" cy="259045"/>
    <xdr:sp macro="" textlink="">
      <xdr:nvSpPr>
        <xdr:cNvPr id="74" name="テキスト ボックス 73"/>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25400</xdr:rowOff>
    </xdr:to>
    <xdr:cxnSp macro="">
      <xdr:nvCxnSpPr>
        <xdr:cNvPr id="75" name="直線コネクタ 74"/>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77" name="テキスト ボックス 76"/>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2419</xdr:rowOff>
    </xdr:from>
    <xdr:to>
      <xdr:col>3</xdr:col>
      <xdr:colOff>279400</xdr:colOff>
      <xdr:row>42</xdr:row>
      <xdr:rowOff>25400</xdr:rowOff>
    </xdr:to>
    <xdr:cxnSp macro="">
      <xdr:nvCxnSpPr>
        <xdr:cNvPr id="78" name="直線コネクタ 77"/>
        <xdr:cNvCxnSpPr/>
      </xdr:nvCxnSpPr>
      <xdr:spPr>
        <a:xfrm>
          <a:off x="1447800" y="720331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80" name="テキスト ボックス 79"/>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152901</xdr:rowOff>
    </xdr:from>
    <xdr:ext cx="762000" cy="259045"/>
    <xdr:sp macro="" textlink="">
      <xdr:nvSpPr>
        <xdr:cNvPr id="82" name="テキスト ボックス 81"/>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8" name="円/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89"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90" name="円/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91" name="テキスト ボックス 90"/>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2" name="円/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3" name="テキスト ボックス 92"/>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4" name="円/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95" name="テキスト ボックス 94"/>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123069</xdr:rowOff>
    </xdr:from>
    <xdr:to>
      <xdr:col>2</xdr:col>
      <xdr:colOff>127000</xdr:colOff>
      <xdr:row>42</xdr:row>
      <xdr:rowOff>53219</xdr:rowOff>
    </xdr:to>
    <xdr:sp macro="" textlink="">
      <xdr:nvSpPr>
        <xdr:cNvPr id="96" name="円/楕円 95"/>
        <xdr:cNvSpPr/>
      </xdr:nvSpPr>
      <xdr:spPr>
        <a:xfrm>
          <a:off x="1397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63396</xdr:rowOff>
    </xdr:from>
    <xdr:ext cx="762000" cy="259045"/>
    <xdr:sp macro="" textlink="">
      <xdr:nvSpPr>
        <xdr:cNvPr id="97" name="テキスト ボックス 96"/>
        <xdr:cNvSpPr txBox="1"/>
      </xdr:nvSpPr>
      <xdr:spPr>
        <a:xfrm>
          <a:off x="1066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普通建設事業において平成２７年度に広域静苑</a:t>
          </a:r>
          <a:r>
            <a:rPr kumimoji="1" lang="ja-JP" altLang="ja-JP" sz="1100">
              <a:solidFill>
                <a:schemeClr val="dk1"/>
              </a:solidFill>
              <a:effectLst/>
              <a:latin typeface="+mn-lt"/>
              <a:ea typeface="+mn-ea"/>
              <a:cs typeface="+mn-cs"/>
            </a:rPr>
            <a:t>組合</a:t>
          </a:r>
          <a:r>
            <a:rPr kumimoji="1" lang="ja-JP" altLang="en-US" sz="1100">
              <a:solidFill>
                <a:schemeClr val="dk1"/>
              </a:solidFill>
              <a:effectLst/>
              <a:latin typeface="+mn-lt"/>
              <a:ea typeface="+mn-ea"/>
              <a:cs typeface="+mn-cs"/>
            </a:rPr>
            <a:t>関連</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工事や梅林周辺道路整備事業</a:t>
          </a:r>
          <a:r>
            <a:rPr kumimoji="1" lang="ja-JP" altLang="ja-JP" sz="1100">
              <a:solidFill>
                <a:schemeClr val="dk1"/>
              </a:solidFill>
              <a:effectLst/>
              <a:latin typeface="+mn-lt"/>
              <a:ea typeface="+mn-ea"/>
              <a:cs typeface="+mn-cs"/>
            </a:rPr>
            <a:t>など</a:t>
          </a:r>
          <a:r>
            <a:rPr kumimoji="1" lang="ja-JP" altLang="en-US" sz="1100">
              <a:solidFill>
                <a:schemeClr val="dk1"/>
              </a:solidFill>
              <a:effectLst/>
              <a:latin typeface="+mn-lt"/>
              <a:ea typeface="+mn-ea"/>
              <a:cs typeface="+mn-cs"/>
            </a:rPr>
            <a:t>が完了し</a:t>
          </a:r>
          <a:r>
            <a:rPr kumimoji="1" lang="ja-JP" altLang="ja-JP" sz="1100">
              <a:solidFill>
                <a:schemeClr val="dk1"/>
              </a:solidFill>
              <a:effectLst/>
              <a:latin typeface="+mn-lt"/>
              <a:ea typeface="+mn-ea"/>
              <a:cs typeface="+mn-cs"/>
            </a:rPr>
            <a:t>たため、</a:t>
          </a:r>
          <a:r>
            <a:rPr kumimoji="1" lang="ja-JP" altLang="en-US" sz="1100">
              <a:solidFill>
                <a:schemeClr val="dk1"/>
              </a:solidFill>
              <a:effectLst/>
              <a:latin typeface="+mn-lt"/>
              <a:ea typeface="+mn-ea"/>
              <a:cs typeface="+mn-cs"/>
            </a:rPr>
            <a:t>平成２８年度は</a:t>
          </a:r>
          <a:r>
            <a:rPr kumimoji="1" lang="ja-JP" altLang="ja-JP" sz="1100">
              <a:solidFill>
                <a:schemeClr val="dk1"/>
              </a:solidFill>
              <a:effectLst/>
              <a:latin typeface="+mn-lt"/>
              <a:ea typeface="+mn-ea"/>
              <a:cs typeface="+mn-cs"/>
            </a:rPr>
            <a:t>普通建設事業費が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となり、経常収支比率が</a:t>
          </a:r>
          <a:r>
            <a:rPr kumimoji="1" lang="ja-JP" altLang="en-US" sz="1100">
              <a:solidFill>
                <a:schemeClr val="dk1"/>
              </a:solidFill>
              <a:effectLst/>
              <a:latin typeface="+mn-lt"/>
              <a:ea typeface="+mn-ea"/>
              <a:cs typeface="+mn-cs"/>
            </a:rPr>
            <a:t>２ポイント増加</a:t>
          </a:r>
          <a:r>
            <a:rPr kumimoji="1" lang="ja-JP" altLang="ja-JP" sz="1100">
              <a:solidFill>
                <a:schemeClr val="dk1"/>
              </a:solidFill>
              <a:effectLst/>
              <a:latin typeface="+mn-lt"/>
              <a:ea typeface="+mn-ea"/>
              <a:cs typeface="+mn-cs"/>
            </a:rPr>
            <a:t>した。</a:t>
          </a:r>
          <a:endParaRPr lang="ja-JP" altLang="ja-JP">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今後、歳入の大幅な増加は見込めないため、義務的経費全般の適正化により経常経費の削減に努める。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12954</xdr:rowOff>
    </xdr:from>
    <xdr:to>
      <xdr:col>7</xdr:col>
      <xdr:colOff>152400</xdr:colOff>
      <xdr:row>63</xdr:row>
      <xdr:rowOff>109474</xdr:rowOff>
    </xdr:to>
    <xdr:cxnSp macro="">
      <xdr:nvCxnSpPr>
        <xdr:cNvPr id="130" name="直線コネクタ 129"/>
        <xdr:cNvCxnSpPr/>
      </xdr:nvCxnSpPr>
      <xdr:spPr>
        <a:xfrm>
          <a:off x="4114800" y="1081430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35577</xdr:rowOff>
    </xdr:from>
    <xdr:ext cx="762000" cy="259045"/>
    <xdr:sp macro="" textlink="">
      <xdr:nvSpPr>
        <xdr:cNvPr id="131"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12954</xdr:rowOff>
    </xdr:from>
    <xdr:to>
      <xdr:col>6</xdr:col>
      <xdr:colOff>0</xdr:colOff>
      <xdr:row>64</xdr:row>
      <xdr:rowOff>121412</xdr:rowOff>
    </xdr:to>
    <xdr:cxnSp macro="">
      <xdr:nvCxnSpPr>
        <xdr:cNvPr id="133" name="直線コネクタ 132"/>
        <xdr:cNvCxnSpPr/>
      </xdr:nvCxnSpPr>
      <xdr:spPr>
        <a:xfrm flipV="1">
          <a:off x="3225800" y="10814304"/>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87139</xdr:rowOff>
    </xdr:from>
    <xdr:ext cx="736600" cy="259045"/>
    <xdr:sp macro="" textlink="">
      <xdr:nvSpPr>
        <xdr:cNvPr id="135" name="テキスト ボックス 134"/>
        <xdr:cNvSpPr txBox="1"/>
      </xdr:nvSpPr>
      <xdr:spPr>
        <a:xfrm>
          <a:off x="3733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34544</xdr:rowOff>
    </xdr:from>
    <xdr:to>
      <xdr:col>4</xdr:col>
      <xdr:colOff>482600</xdr:colOff>
      <xdr:row>64</xdr:row>
      <xdr:rowOff>121412</xdr:rowOff>
    </xdr:to>
    <xdr:cxnSp macro="">
      <xdr:nvCxnSpPr>
        <xdr:cNvPr id="136" name="直線コネクタ 135"/>
        <xdr:cNvCxnSpPr/>
      </xdr:nvCxnSpPr>
      <xdr:spPr>
        <a:xfrm>
          <a:off x="2336800" y="110073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8" name="テキスト ボックス 137"/>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34544</xdr:rowOff>
    </xdr:from>
    <xdr:to>
      <xdr:col>3</xdr:col>
      <xdr:colOff>279400</xdr:colOff>
      <xdr:row>64</xdr:row>
      <xdr:rowOff>102108</xdr:rowOff>
    </xdr:to>
    <xdr:cxnSp macro="">
      <xdr:nvCxnSpPr>
        <xdr:cNvPr id="139" name="直線コネクタ 138"/>
        <xdr:cNvCxnSpPr/>
      </xdr:nvCxnSpPr>
      <xdr:spPr>
        <a:xfrm flipV="1">
          <a:off x="1447800" y="110073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41" name="テキスト ボックス 140"/>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43" name="テキスト ボックス 142"/>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58674</xdr:rowOff>
    </xdr:from>
    <xdr:to>
      <xdr:col>7</xdr:col>
      <xdr:colOff>203200</xdr:colOff>
      <xdr:row>63</xdr:row>
      <xdr:rowOff>160274</xdr:rowOff>
    </xdr:to>
    <xdr:sp macro="" textlink="">
      <xdr:nvSpPr>
        <xdr:cNvPr id="149" name="円/楕円 148"/>
        <xdr:cNvSpPr/>
      </xdr:nvSpPr>
      <xdr:spPr>
        <a:xfrm>
          <a:off x="49022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75201</xdr:rowOff>
    </xdr:from>
    <xdr:ext cx="762000" cy="259045"/>
    <xdr:sp macro="" textlink="">
      <xdr:nvSpPr>
        <xdr:cNvPr id="150" name="財政構造の弾力性該当値テキスト"/>
        <xdr:cNvSpPr txBox="1"/>
      </xdr:nvSpPr>
      <xdr:spPr>
        <a:xfrm>
          <a:off x="50419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133604</xdr:rowOff>
    </xdr:from>
    <xdr:to>
      <xdr:col>6</xdr:col>
      <xdr:colOff>50800</xdr:colOff>
      <xdr:row>63</xdr:row>
      <xdr:rowOff>63754</xdr:rowOff>
    </xdr:to>
    <xdr:sp macro="" textlink="">
      <xdr:nvSpPr>
        <xdr:cNvPr id="151" name="円/楕円 150"/>
        <xdr:cNvSpPr/>
      </xdr:nvSpPr>
      <xdr:spPr>
        <a:xfrm>
          <a:off x="4064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73931</xdr:rowOff>
    </xdr:from>
    <xdr:ext cx="736600" cy="259045"/>
    <xdr:sp macro="" textlink="">
      <xdr:nvSpPr>
        <xdr:cNvPr id="152" name="テキスト ボックス 151"/>
        <xdr:cNvSpPr txBox="1"/>
      </xdr:nvSpPr>
      <xdr:spPr>
        <a:xfrm>
          <a:off x="3733800" y="1053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70612</xdr:rowOff>
    </xdr:from>
    <xdr:to>
      <xdr:col>4</xdr:col>
      <xdr:colOff>533400</xdr:colOff>
      <xdr:row>65</xdr:row>
      <xdr:rowOff>762</xdr:rowOff>
    </xdr:to>
    <xdr:sp macro="" textlink="">
      <xdr:nvSpPr>
        <xdr:cNvPr id="153" name="円/楕円 152"/>
        <xdr:cNvSpPr/>
      </xdr:nvSpPr>
      <xdr:spPr>
        <a:xfrm>
          <a:off x="3175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156989</xdr:rowOff>
    </xdr:from>
    <xdr:ext cx="762000" cy="259045"/>
    <xdr:sp macro="" textlink="">
      <xdr:nvSpPr>
        <xdr:cNvPr id="154" name="テキスト ボックス 153"/>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155194</xdr:rowOff>
    </xdr:from>
    <xdr:to>
      <xdr:col>3</xdr:col>
      <xdr:colOff>330200</xdr:colOff>
      <xdr:row>64</xdr:row>
      <xdr:rowOff>85344</xdr:rowOff>
    </xdr:to>
    <xdr:sp macro="" textlink="">
      <xdr:nvSpPr>
        <xdr:cNvPr id="155" name="円/楕円 154"/>
        <xdr:cNvSpPr/>
      </xdr:nvSpPr>
      <xdr:spPr>
        <a:xfrm>
          <a:off x="2286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70121</xdr:rowOff>
    </xdr:from>
    <xdr:ext cx="762000" cy="259045"/>
    <xdr:sp macro="" textlink="">
      <xdr:nvSpPr>
        <xdr:cNvPr id="156" name="テキスト ボックス 155"/>
        <xdr:cNvSpPr txBox="1"/>
      </xdr:nvSpPr>
      <xdr:spPr>
        <a:xfrm>
          <a:off x="1955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51308</xdr:rowOff>
    </xdr:from>
    <xdr:to>
      <xdr:col>2</xdr:col>
      <xdr:colOff>127000</xdr:colOff>
      <xdr:row>64</xdr:row>
      <xdr:rowOff>152908</xdr:rowOff>
    </xdr:to>
    <xdr:sp macro="" textlink="">
      <xdr:nvSpPr>
        <xdr:cNvPr id="157" name="円/楕円 156"/>
        <xdr:cNvSpPr/>
      </xdr:nvSpPr>
      <xdr:spPr>
        <a:xfrm>
          <a:off x="1397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137685</xdr:rowOff>
    </xdr:from>
    <xdr:ext cx="762000" cy="259045"/>
    <xdr:sp macro="" textlink="">
      <xdr:nvSpPr>
        <xdr:cNvPr id="158" name="テキスト ボックス 157"/>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[112,651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埼玉県</a:t>
          </a:r>
          <a:r>
            <a:rPr kumimoji="1" lang="ja-JP" altLang="ja-JP" sz="1100">
              <a:solidFill>
                <a:schemeClr val="dk1"/>
              </a:solidFill>
              <a:effectLst/>
              <a:latin typeface="+mn-lt"/>
              <a:ea typeface="+mn-ea"/>
              <a:cs typeface="+mn-cs"/>
            </a:rPr>
            <a:t>平均は</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回るものの、類似団体との比較では人件費・物件費の支出額は少ない。</a:t>
          </a:r>
          <a:endParaRPr lang="ja-JP" altLang="ja-JP" sz="1400">
            <a:effectLst/>
          </a:endParaRPr>
        </a:p>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年度の人件費は退職手当負担金が減ったことなどにより、約１</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７９５</a:t>
          </a:r>
          <a:r>
            <a:rPr kumimoji="1" lang="ja-JP" altLang="ja-JP" sz="1100">
              <a:solidFill>
                <a:schemeClr val="dk1"/>
              </a:solidFill>
              <a:effectLst/>
              <a:latin typeface="+mn-lt"/>
              <a:ea typeface="+mn-ea"/>
              <a:cs typeface="+mn-cs"/>
            </a:rPr>
            <a:t>千円減となった。</a:t>
          </a:r>
          <a:endParaRPr lang="ja-JP" altLang="ja-JP" sz="1400">
            <a:effectLst/>
          </a:endParaRPr>
        </a:p>
        <a:p>
          <a:r>
            <a:rPr kumimoji="1" lang="ja-JP" altLang="ja-JP" sz="1100">
              <a:solidFill>
                <a:schemeClr val="dk1"/>
              </a:solidFill>
              <a:effectLst/>
              <a:latin typeface="+mn-lt"/>
              <a:ea typeface="+mn-ea"/>
              <a:cs typeface="+mn-cs"/>
            </a:rPr>
            <a:t>　物件費は減少傾向にあるものの、平成２７年度</a:t>
          </a:r>
          <a:r>
            <a:rPr kumimoji="1" lang="ja-JP" altLang="en-US" sz="1100">
              <a:solidFill>
                <a:schemeClr val="dk1"/>
              </a:solidFill>
              <a:effectLst/>
              <a:latin typeface="+mn-lt"/>
              <a:ea typeface="+mn-ea"/>
              <a:cs typeface="+mn-cs"/>
            </a:rPr>
            <a:t>における</a:t>
          </a:r>
          <a:r>
            <a:rPr kumimoji="1" lang="ja-JP" altLang="ja-JP" sz="1100">
              <a:solidFill>
                <a:schemeClr val="dk1"/>
              </a:solidFill>
              <a:effectLst/>
              <a:latin typeface="+mn-lt"/>
              <a:ea typeface="+mn-ea"/>
              <a:cs typeface="+mn-cs"/>
            </a:rPr>
            <a:t>地方版総合戦略の策定、町ホームページのリニューアルなど</a:t>
          </a:r>
          <a:r>
            <a:rPr kumimoji="1" lang="ja-JP" altLang="en-US" sz="1100">
              <a:solidFill>
                <a:schemeClr val="dk1"/>
              </a:solidFill>
              <a:effectLst/>
              <a:latin typeface="+mn-lt"/>
              <a:ea typeface="+mn-ea"/>
              <a:cs typeface="+mn-cs"/>
            </a:rPr>
            <a:t>が完了したため</a:t>
          </a:r>
          <a:r>
            <a:rPr kumimoji="1" lang="ja-JP" altLang="ja-JP" sz="1100">
              <a:solidFill>
                <a:schemeClr val="dk1"/>
              </a:solidFill>
              <a:effectLst/>
              <a:latin typeface="+mn-lt"/>
              <a:ea typeface="+mn-ea"/>
              <a:cs typeface="+mn-cs"/>
            </a:rPr>
            <a:t>、約</a:t>
          </a:r>
          <a:r>
            <a:rPr kumimoji="1" lang="ja-JP" altLang="en-US" sz="1100">
              <a:solidFill>
                <a:schemeClr val="dk1"/>
              </a:solidFill>
              <a:effectLst/>
              <a:latin typeface="+mn-lt"/>
              <a:ea typeface="+mn-ea"/>
              <a:cs typeface="+mn-cs"/>
            </a:rPr>
            <a:t>７０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４１６</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54704</xdr:rowOff>
    </xdr:from>
    <xdr:to>
      <xdr:col>7</xdr:col>
      <xdr:colOff>152400</xdr:colOff>
      <xdr:row>81</xdr:row>
      <xdr:rowOff>76247</xdr:rowOff>
    </xdr:to>
    <xdr:cxnSp macro="">
      <xdr:nvCxnSpPr>
        <xdr:cNvPr id="191" name="直線コネクタ 190"/>
        <xdr:cNvCxnSpPr/>
      </xdr:nvCxnSpPr>
      <xdr:spPr>
        <a:xfrm flipV="1">
          <a:off x="4114800" y="13942154"/>
          <a:ext cx="838200" cy="2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54610</xdr:rowOff>
    </xdr:from>
    <xdr:ext cx="762000" cy="259045"/>
    <xdr:sp macro="" textlink="">
      <xdr:nvSpPr>
        <xdr:cNvPr id="192" name="人件費・物件費等の状況平均値テキスト"/>
        <xdr:cNvSpPr txBox="1"/>
      </xdr:nvSpPr>
      <xdr:spPr>
        <a:xfrm>
          <a:off x="5041900" y="14113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50278</xdr:rowOff>
    </xdr:from>
    <xdr:to>
      <xdr:col>6</xdr:col>
      <xdr:colOff>0</xdr:colOff>
      <xdr:row>81</xdr:row>
      <xdr:rowOff>76247</xdr:rowOff>
    </xdr:to>
    <xdr:cxnSp macro="">
      <xdr:nvCxnSpPr>
        <xdr:cNvPr id="194" name="直線コネクタ 193"/>
        <xdr:cNvCxnSpPr/>
      </xdr:nvCxnSpPr>
      <xdr:spPr>
        <a:xfrm>
          <a:off x="3225800" y="13937728"/>
          <a:ext cx="8890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2643</xdr:rowOff>
    </xdr:from>
    <xdr:ext cx="736600" cy="259045"/>
    <xdr:sp macro="" textlink="">
      <xdr:nvSpPr>
        <xdr:cNvPr id="196" name="テキスト ボックス 195"/>
        <xdr:cNvSpPr txBox="1"/>
      </xdr:nvSpPr>
      <xdr:spPr>
        <a:xfrm>
          <a:off x="3733800" y="14232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41201</xdr:rowOff>
    </xdr:from>
    <xdr:to>
      <xdr:col>4</xdr:col>
      <xdr:colOff>482600</xdr:colOff>
      <xdr:row>81</xdr:row>
      <xdr:rowOff>50278</xdr:rowOff>
    </xdr:to>
    <xdr:cxnSp macro="">
      <xdr:nvCxnSpPr>
        <xdr:cNvPr id="197" name="直線コネクタ 196"/>
        <xdr:cNvCxnSpPr/>
      </xdr:nvCxnSpPr>
      <xdr:spPr>
        <a:xfrm>
          <a:off x="2336800" y="13928651"/>
          <a:ext cx="889000" cy="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162442</xdr:rowOff>
    </xdr:from>
    <xdr:ext cx="762000" cy="259045"/>
    <xdr:sp macro="" textlink="">
      <xdr:nvSpPr>
        <xdr:cNvPr id="199" name="テキスト ボックス 198"/>
        <xdr:cNvSpPr txBox="1"/>
      </xdr:nvSpPr>
      <xdr:spPr>
        <a:xfrm>
          <a:off x="2844800" y="142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41201</xdr:rowOff>
    </xdr:from>
    <xdr:to>
      <xdr:col>3</xdr:col>
      <xdr:colOff>279400</xdr:colOff>
      <xdr:row>81</xdr:row>
      <xdr:rowOff>84953</xdr:rowOff>
    </xdr:to>
    <xdr:cxnSp macro="">
      <xdr:nvCxnSpPr>
        <xdr:cNvPr id="200" name="直線コネクタ 199"/>
        <xdr:cNvCxnSpPr/>
      </xdr:nvCxnSpPr>
      <xdr:spPr>
        <a:xfrm flipV="1">
          <a:off x="1447800" y="13928651"/>
          <a:ext cx="889000" cy="4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126528</xdr:rowOff>
    </xdr:from>
    <xdr:ext cx="762000" cy="259045"/>
    <xdr:sp macro="" textlink="">
      <xdr:nvSpPr>
        <xdr:cNvPr id="202" name="テキスト ボックス 201"/>
        <xdr:cNvSpPr txBox="1"/>
      </xdr:nvSpPr>
      <xdr:spPr>
        <a:xfrm>
          <a:off x="1955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120533</xdr:rowOff>
    </xdr:from>
    <xdr:ext cx="762000" cy="259045"/>
    <xdr:sp macro="" textlink="">
      <xdr:nvSpPr>
        <xdr:cNvPr id="204" name="テキスト ボックス 203"/>
        <xdr:cNvSpPr txBox="1"/>
      </xdr:nvSpPr>
      <xdr:spPr>
        <a:xfrm>
          <a:off x="1066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3904</xdr:rowOff>
    </xdr:from>
    <xdr:to>
      <xdr:col>7</xdr:col>
      <xdr:colOff>203200</xdr:colOff>
      <xdr:row>81</xdr:row>
      <xdr:rowOff>105504</xdr:rowOff>
    </xdr:to>
    <xdr:sp macro="" textlink="">
      <xdr:nvSpPr>
        <xdr:cNvPr id="210" name="円/楕円 209"/>
        <xdr:cNvSpPr/>
      </xdr:nvSpPr>
      <xdr:spPr>
        <a:xfrm>
          <a:off x="4902200" y="1389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96631</xdr:rowOff>
    </xdr:from>
    <xdr:ext cx="762000" cy="259045"/>
    <xdr:sp macro="" textlink="">
      <xdr:nvSpPr>
        <xdr:cNvPr id="211" name="人件費・物件費等の状況該当値テキスト"/>
        <xdr:cNvSpPr txBox="1"/>
      </xdr:nvSpPr>
      <xdr:spPr>
        <a:xfrm>
          <a:off x="5041900" y="1381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112,651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25447</xdr:rowOff>
    </xdr:from>
    <xdr:to>
      <xdr:col>6</xdr:col>
      <xdr:colOff>50800</xdr:colOff>
      <xdr:row>81</xdr:row>
      <xdr:rowOff>127047</xdr:rowOff>
    </xdr:to>
    <xdr:sp macro="" textlink="">
      <xdr:nvSpPr>
        <xdr:cNvPr id="212" name="円/楕円 211"/>
        <xdr:cNvSpPr/>
      </xdr:nvSpPr>
      <xdr:spPr>
        <a:xfrm>
          <a:off x="4064000" y="1391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137224</xdr:rowOff>
    </xdr:from>
    <xdr:ext cx="736600" cy="259045"/>
    <xdr:sp macro="" textlink="">
      <xdr:nvSpPr>
        <xdr:cNvPr id="213" name="テキスト ボックス 212"/>
        <xdr:cNvSpPr txBox="1"/>
      </xdr:nvSpPr>
      <xdr:spPr>
        <a:xfrm>
          <a:off x="3733800" y="13681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117,115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170928</xdr:rowOff>
    </xdr:from>
    <xdr:to>
      <xdr:col>4</xdr:col>
      <xdr:colOff>533400</xdr:colOff>
      <xdr:row>81</xdr:row>
      <xdr:rowOff>101078</xdr:rowOff>
    </xdr:to>
    <xdr:sp macro="" textlink="">
      <xdr:nvSpPr>
        <xdr:cNvPr id="214" name="円/楕円 213"/>
        <xdr:cNvSpPr/>
      </xdr:nvSpPr>
      <xdr:spPr>
        <a:xfrm>
          <a:off x="3175000" y="1388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111255</xdr:rowOff>
    </xdr:from>
    <xdr:ext cx="762000" cy="259045"/>
    <xdr:sp macro="" textlink="">
      <xdr:nvSpPr>
        <xdr:cNvPr id="215" name="テキスト ボックス 214"/>
        <xdr:cNvSpPr txBox="1"/>
      </xdr:nvSpPr>
      <xdr:spPr>
        <a:xfrm>
          <a:off x="2844800" y="1365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111,734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161851</xdr:rowOff>
    </xdr:from>
    <xdr:to>
      <xdr:col>3</xdr:col>
      <xdr:colOff>330200</xdr:colOff>
      <xdr:row>81</xdr:row>
      <xdr:rowOff>92001</xdr:rowOff>
    </xdr:to>
    <xdr:sp macro="" textlink="">
      <xdr:nvSpPr>
        <xdr:cNvPr id="216" name="円/楕円 215"/>
        <xdr:cNvSpPr/>
      </xdr:nvSpPr>
      <xdr:spPr>
        <a:xfrm>
          <a:off x="2286000" y="1387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102178</xdr:rowOff>
    </xdr:from>
    <xdr:ext cx="762000" cy="259045"/>
    <xdr:sp macro="" textlink="">
      <xdr:nvSpPr>
        <xdr:cNvPr id="217" name="テキスト ボックス 216"/>
        <xdr:cNvSpPr txBox="1"/>
      </xdr:nvSpPr>
      <xdr:spPr>
        <a:xfrm>
          <a:off x="1955800" y="1364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109,853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34153</xdr:rowOff>
    </xdr:from>
    <xdr:to>
      <xdr:col>2</xdr:col>
      <xdr:colOff>127000</xdr:colOff>
      <xdr:row>81</xdr:row>
      <xdr:rowOff>135753</xdr:rowOff>
    </xdr:to>
    <xdr:sp macro="" textlink="">
      <xdr:nvSpPr>
        <xdr:cNvPr id="218" name="円/楕円 217"/>
        <xdr:cNvSpPr/>
      </xdr:nvSpPr>
      <xdr:spPr>
        <a:xfrm>
          <a:off x="1397000" y="1392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145930</xdr:rowOff>
    </xdr:from>
    <xdr:ext cx="762000" cy="259045"/>
    <xdr:sp macro="" textlink="">
      <xdr:nvSpPr>
        <xdr:cNvPr id="219" name="テキスト ボックス 218"/>
        <xdr:cNvSpPr txBox="1"/>
      </xdr:nvSpPr>
      <xdr:spPr>
        <a:xfrm>
          <a:off x="1066800" y="13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ラスパイレス指数は、全国</a:t>
          </a:r>
          <a:r>
            <a:rPr kumimoji="1" lang="ja-JP" altLang="en-US" sz="1100">
              <a:solidFill>
                <a:schemeClr val="dk1"/>
              </a:solidFill>
              <a:effectLst/>
              <a:latin typeface="+mn-lt"/>
              <a:ea typeface="+mn-ea"/>
              <a:cs typeface="+mn-cs"/>
            </a:rPr>
            <a:t>市</a:t>
          </a:r>
          <a:r>
            <a:rPr kumimoji="1" lang="ja-JP" altLang="ja-JP" sz="1100">
              <a:solidFill>
                <a:schemeClr val="dk1"/>
              </a:solidFill>
              <a:effectLst/>
              <a:latin typeface="+mn-lt"/>
              <a:ea typeface="+mn-ea"/>
              <a:cs typeface="+mn-cs"/>
            </a:rPr>
            <a:t>平均や全国町村平均を下回っている。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平成２８年に給与制度の総合的見直しを</a:t>
          </a:r>
          <a:r>
            <a:rPr kumimoji="1" lang="ja-JP" altLang="en-US" sz="1100">
              <a:solidFill>
                <a:schemeClr val="dk1"/>
              </a:solidFill>
              <a:effectLst/>
              <a:latin typeface="+mn-lt"/>
              <a:ea typeface="+mn-ea"/>
              <a:cs typeface="+mn-cs"/>
            </a:rPr>
            <a:t>行い</a:t>
          </a:r>
          <a:r>
            <a:rPr kumimoji="1" lang="ja-JP" altLang="ja-JP" sz="1100">
              <a:solidFill>
                <a:schemeClr val="dk1"/>
              </a:solidFill>
              <a:effectLst/>
              <a:latin typeface="+mn-lt"/>
              <a:ea typeface="+mn-ea"/>
              <a:cs typeface="+mn-cs"/>
            </a:rPr>
            <a:t>、給与制度の適正化に</a:t>
          </a:r>
          <a:r>
            <a:rPr kumimoji="1" lang="ja-JP" altLang="en-US" sz="1100">
              <a:solidFill>
                <a:schemeClr val="dk1"/>
              </a:solidFill>
              <a:effectLst/>
              <a:latin typeface="+mn-lt"/>
              <a:ea typeface="+mn-ea"/>
              <a:cs typeface="+mn-cs"/>
            </a:rPr>
            <a:t>努めている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7620</xdr:rowOff>
    </xdr:from>
    <xdr:to>
      <xdr:col>24</xdr:col>
      <xdr:colOff>558800</xdr:colOff>
      <xdr:row>85</xdr:row>
      <xdr:rowOff>31750</xdr:rowOff>
    </xdr:to>
    <xdr:cxnSp macro="">
      <xdr:nvCxnSpPr>
        <xdr:cNvPr id="253" name="直線コネクタ 252"/>
        <xdr:cNvCxnSpPr/>
      </xdr:nvCxnSpPr>
      <xdr:spPr>
        <a:xfrm>
          <a:off x="16179800" y="145808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65634</xdr:rowOff>
    </xdr:from>
    <xdr:ext cx="762000" cy="259045"/>
    <xdr:sp macro="" textlink="">
      <xdr:nvSpPr>
        <xdr:cNvPr id="254" name="給与水準   （国との比較）平均値テキスト"/>
        <xdr:cNvSpPr txBox="1"/>
      </xdr:nvSpPr>
      <xdr:spPr>
        <a:xfrm>
          <a:off x="17106900" y="1463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154939</xdr:rowOff>
    </xdr:from>
    <xdr:to>
      <xdr:col>23</xdr:col>
      <xdr:colOff>406400</xdr:colOff>
      <xdr:row>85</xdr:row>
      <xdr:rowOff>7620</xdr:rowOff>
    </xdr:to>
    <xdr:cxnSp macro="">
      <xdr:nvCxnSpPr>
        <xdr:cNvPr id="256" name="直線コネクタ 255"/>
        <xdr:cNvCxnSpPr/>
      </xdr:nvCxnSpPr>
      <xdr:spPr>
        <a:xfrm>
          <a:off x="15290800" y="145567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58" name="テキスト ボックス 257"/>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130811</xdr:rowOff>
    </xdr:from>
    <xdr:to>
      <xdr:col>22</xdr:col>
      <xdr:colOff>203200</xdr:colOff>
      <xdr:row>84</xdr:row>
      <xdr:rowOff>154939</xdr:rowOff>
    </xdr:to>
    <xdr:cxnSp macro="">
      <xdr:nvCxnSpPr>
        <xdr:cNvPr id="259" name="直線コネクタ 258"/>
        <xdr:cNvCxnSpPr/>
      </xdr:nvCxnSpPr>
      <xdr:spPr>
        <a:xfrm>
          <a:off x="14401800" y="1453261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1" name="テキスト ボックス 260"/>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130811</xdr:rowOff>
    </xdr:from>
    <xdr:to>
      <xdr:col>21</xdr:col>
      <xdr:colOff>0</xdr:colOff>
      <xdr:row>88</xdr:row>
      <xdr:rowOff>72389</xdr:rowOff>
    </xdr:to>
    <xdr:cxnSp macro="">
      <xdr:nvCxnSpPr>
        <xdr:cNvPr id="262" name="直線コネクタ 261"/>
        <xdr:cNvCxnSpPr/>
      </xdr:nvCxnSpPr>
      <xdr:spPr>
        <a:xfrm flipV="1">
          <a:off x="13512800" y="14532611"/>
          <a:ext cx="889000" cy="62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3" name="フローチャート : 判断 262"/>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75370</xdr:rowOff>
    </xdr:from>
    <xdr:ext cx="762000" cy="259045"/>
    <xdr:sp macro="" textlink="">
      <xdr:nvSpPr>
        <xdr:cNvPr id="264" name="テキスト ボックス 263"/>
        <xdr:cNvSpPr txBox="1"/>
      </xdr:nvSpPr>
      <xdr:spPr>
        <a:xfrm>
          <a:off x="14020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66" name="テキスト ボックス 265"/>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2" name="円/楕円 271"/>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168927</xdr:rowOff>
    </xdr:from>
    <xdr:ext cx="762000" cy="259045"/>
    <xdr:sp macro="" textlink="">
      <xdr:nvSpPr>
        <xdr:cNvPr id="273"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128270</xdr:rowOff>
    </xdr:from>
    <xdr:to>
      <xdr:col>23</xdr:col>
      <xdr:colOff>457200</xdr:colOff>
      <xdr:row>85</xdr:row>
      <xdr:rowOff>58420</xdr:rowOff>
    </xdr:to>
    <xdr:sp macro="" textlink="">
      <xdr:nvSpPr>
        <xdr:cNvPr id="274" name="円/楕円 273"/>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75" name="テキスト ボックス 274"/>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104139</xdr:rowOff>
    </xdr:from>
    <xdr:to>
      <xdr:col>22</xdr:col>
      <xdr:colOff>254000</xdr:colOff>
      <xdr:row>85</xdr:row>
      <xdr:rowOff>34289</xdr:rowOff>
    </xdr:to>
    <xdr:sp macro="" textlink="">
      <xdr:nvSpPr>
        <xdr:cNvPr id="276" name="円/楕円 275"/>
        <xdr:cNvSpPr/>
      </xdr:nvSpPr>
      <xdr:spPr>
        <a:xfrm>
          <a:off x="15240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44466</xdr:rowOff>
    </xdr:from>
    <xdr:ext cx="762000" cy="259045"/>
    <xdr:sp macro="" textlink="">
      <xdr:nvSpPr>
        <xdr:cNvPr id="277" name="テキスト ボックス 276"/>
        <xdr:cNvSpPr txBox="1"/>
      </xdr:nvSpPr>
      <xdr:spPr>
        <a:xfrm>
          <a:off x="14909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80011</xdr:rowOff>
    </xdr:from>
    <xdr:to>
      <xdr:col>21</xdr:col>
      <xdr:colOff>50800</xdr:colOff>
      <xdr:row>85</xdr:row>
      <xdr:rowOff>10161</xdr:rowOff>
    </xdr:to>
    <xdr:sp macro="" textlink="">
      <xdr:nvSpPr>
        <xdr:cNvPr id="278" name="円/楕円 277"/>
        <xdr:cNvSpPr/>
      </xdr:nvSpPr>
      <xdr:spPr>
        <a:xfrm>
          <a:off x="14351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20338</xdr:rowOff>
    </xdr:from>
    <xdr:ext cx="762000" cy="259045"/>
    <xdr:sp macro="" textlink="">
      <xdr:nvSpPr>
        <xdr:cNvPr id="279" name="テキスト ボックス 278"/>
        <xdr:cNvSpPr txBox="1"/>
      </xdr:nvSpPr>
      <xdr:spPr>
        <a:xfrm>
          <a:off x="14020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21589</xdr:rowOff>
    </xdr:from>
    <xdr:to>
      <xdr:col>19</xdr:col>
      <xdr:colOff>533400</xdr:colOff>
      <xdr:row>88</xdr:row>
      <xdr:rowOff>123189</xdr:rowOff>
    </xdr:to>
    <xdr:sp macro="" textlink="">
      <xdr:nvSpPr>
        <xdr:cNvPr id="280" name="円/楕円 279"/>
        <xdr:cNvSpPr/>
      </xdr:nvSpPr>
      <xdr:spPr>
        <a:xfrm>
          <a:off x="13462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133366</xdr:rowOff>
    </xdr:from>
    <xdr:ext cx="762000" cy="259045"/>
    <xdr:sp macro="" textlink="">
      <xdr:nvSpPr>
        <xdr:cNvPr id="281" name="テキスト ボックス 280"/>
        <xdr:cNvSpPr txBox="1"/>
      </xdr:nvSpPr>
      <xdr:spPr>
        <a:xfrm>
          <a:off x="13131800" y="1487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定員適正化計画では、平成１４年の職員数１３８人を平成２４年までの１０年間で１１９人まで削減する計画</a:t>
          </a:r>
          <a:r>
            <a:rPr kumimoji="1" lang="ja-JP" altLang="en-US" sz="1100">
              <a:solidFill>
                <a:schemeClr val="dk1"/>
              </a:solidFill>
              <a:effectLst/>
              <a:latin typeface="+mn-lt"/>
              <a:ea typeface="+mn-ea"/>
              <a:cs typeface="+mn-cs"/>
            </a:rPr>
            <a:t>の中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現在</a:t>
          </a:r>
          <a:r>
            <a:rPr kumimoji="1" lang="ja-JP" altLang="ja-JP" sz="1100">
              <a:solidFill>
                <a:schemeClr val="dk1"/>
              </a:solidFill>
              <a:effectLst/>
              <a:latin typeface="+mn-lt"/>
              <a:ea typeface="+mn-ea"/>
              <a:cs typeface="+mn-cs"/>
            </a:rPr>
            <a:t>は１１</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新規職員の採用は退職者の状況などを考慮しながら計画的に実施する。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11761</xdr:rowOff>
    </xdr:from>
    <xdr:to>
      <xdr:col>24</xdr:col>
      <xdr:colOff>558800</xdr:colOff>
      <xdr:row>61</xdr:row>
      <xdr:rowOff>26238</xdr:rowOff>
    </xdr:to>
    <xdr:cxnSp macro="">
      <xdr:nvCxnSpPr>
        <xdr:cNvPr id="313" name="直線コネクタ 312"/>
        <xdr:cNvCxnSpPr/>
      </xdr:nvCxnSpPr>
      <xdr:spPr>
        <a:xfrm>
          <a:off x="16179800" y="10470211"/>
          <a:ext cx="8382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16044</xdr:rowOff>
    </xdr:from>
    <xdr:ext cx="762000" cy="259045"/>
    <xdr:sp macro="" textlink="">
      <xdr:nvSpPr>
        <xdr:cNvPr id="314" name="定員管理の状況平均値テキスト"/>
        <xdr:cNvSpPr txBox="1"/>
      </xdr:nvSpPr>
      <xdr:spPr>
        <a:xfrm>
          <a:off x="17106900" y="10474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168249</xdr:rowOff>
    </xdr:from>
    <xdr:to>
      <xdr:col>23</xdr:col>
      <xdr:colOff>406400</xdr:colOff>
      <xdr:row>61</xdr:row>
      <xdr:rowOff>11761</xdr:rowOff>
    </xdr:to>
    <xdr:cxnSp macro="">
      <xdr:nvCxnSpPr>
        <xdr:cNvPr id="316" name="直線コネクタ 315"/>
        <xdr:cNvCxnSpPr/>
      </xdr:nvCxnSpPr>
      <xdr:spPr>
        <a:xfrm>
          <a:off x="15290800" y="10455249"/>
          <a:ext cx="889000" cy="1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7" name="フローチャート : 判断 316"/>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133240</xdr:rowOff>
    </xdr:from>
    <xdr:ext cx="736600" cy="259045"/>
    <xdr:sp macro="" textlink="">
      <xdr:nvSpPr>
        <xdr:cNvPr id="318" name="テキスト ボックス 317"/>
        <xdr:cNvSpPr txBox="1"/>
      </xdr:nvSpPr>
      <xdr:spPr>
        <a:xfrm>
          <a:off x="15798800" y="1059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160045</xdr:rowOff>
    </xdr:from>
    <xdr:to>
      <xdr:col>22</xdr:col>
      <xdr:colOff>203200</xdr:colOff>
      <xdr:row>60</xdr:row>
      <xdr:rowOff>168249</xdr:rowOff>
    </xdr:to>
    <xdr:cxnSp macro="">
      <xdr:nvCxnSpPr>
        <xdr:cNvPr id="319" name="直線コネクタ 318"/>
        <xdr:cNvCxnSpPr/>
      </xdr:nvCxnSpPr>
      <xdr:spPr>
        <a:xfrm>
          <a:off x="14401800" y="10447045"/>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149165</xdr:rowOff>
    </xdr:from>
    <xdr:ext cx="762000" cy="259045"/>
    <xdr:sp macro="" textlink="">
      <xdr:nvSpPr>
        <xdr:cNvPr id="321" name="テキスト ボックス 320"/>
        <xdr:cNvSpPr txBox="1"/>
      </xdr:nvSpPr>
      <xdr:spPr>
        <a:xfrm>
          <a:off x="14909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160045</xdr:rowOff>
    </xdr:from>
    <xdr:to>
      <xdr:col>21</xdr:col>
      <xdr:colOff>0</xdr:colOff>
      <xdr:row>61</xdr:row>
      <xdr:rowOff>5486</xdr:rowOff>
    </xdr:to>
    <xdr:cxnSp macro="">
      <xdr:nvCxnSpPr>
        <xdr:cNvPr id="322" name="直線コネクタ 321"/>
        <xdr:cNvCxnSpPr/>
      </xdr:nvCxnSpPr>
      <xdr:spPr>
        <a:xfrm flipV="1">
          <a:off x="13512800" y="1044704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3" name="フローチャート : 判断 322"/>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143857</xdr:rowOff>
    </xdr:from>
    <xdr:ext cx="762000" cy="259045"/>
    <xdr:sp macro="" textlink="">
      <xdr:nvSpPr>
        <xdr:cNvPr id="324" name="テキスト ボックス 323"/>
        <xdr:cNvSpPr txBox="1"/>
      </xdr:nvSpPr>
      <xdr:spPr>
        <a:xfrm>
          <a:off x="14020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5" name="フローチャート : 判断 324"/>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140479</xdr:rowOff>
    </xdr:from>
    <xdr:ext cx="762000" cy="259045"/>
    <xdr:sp macro="" textlink="">
      <xdr:nvSpPr>
        <xdr:cNvPr id="326" name="テキスト ボックス 325"/>
        <xdr:cNvSpPr txBox="1"/>
      </xdr:nvSpPr>
      <xdr:spPr>
        <a:xfrm>
          <a:off x="13131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146888</xdr:rowOff>
    </xdr:from>
    <xdr:to>
      <xdr:col>24</xdr:col>
      <xdr:colOff>609600</xdr:colOff>
      <xdr:row>61</xdr:row>
      <xdr:rowOff>77038</xdr:rowOff>
    </xdr:to>
    <xdr:sp macro="" textlink="">
      <xdr:nvSpPr>
        <xdr:cNvPr id="332" name="円/楕円 331"/>
        <xdr:cNvSpPr/>
      </xdr:nvSpPr>
      <xdr:spPr>
        <a:xfrm>
          <a:off x="16967200" y="1043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163415</xdr:rowOff>
    </xdr:from>
    <xdr:ext cx="762000" cy="259045"/>
    <xdr:sp macro="" textlink="">
      <xdr:nvSpPr>
        <xdr:cNvPr id="333" name="定員管理の状況該当値テキスト"/>
        <xdr:cNvSpPr txBox="1"/>
      </xdr:nvSpPr>
      <xdr:spPr>
        <a:xfrm>
          <a:off x="17106900" y="1027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132411</xdr:rowOff>
    </xdr:from>
    <xdr:to>
      <xdr:col>23</xdr:col>
      <xdr:colOff>457200</xdr:colOff>
      <xdr:row>61</xdr:row>
      <xdr:rowOff>62561</xdr:rowOff>
    </xdr:to>
    <xdr:sp macro="" textlink="">
      <xdr:nvSpPr>
        <xdr:cNvPr id="334" name="円/楕円 333"/>
        <xdr:cNvSpPr/>
      </xdr:nvSpPr>
      <xdr:spPr>
        <a:xfrm>
          <a:off x="16129000" y="1041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72738</xdr:rowOff>
    </xdr:from>
    <xdr:ext cx="736600" cy="259045"/>
    <xdr:sp macro="" textlink="">
      <xdr:nvSpPr>
        <xdr:cNvPr id="335" name="テキスト ボックス 334"/>
        <xdr:cNvSpPr txBox="1"/>
      </xdr:nvSpPr>
      <xdr:spPr>
        <a:xfrm>
          <a:off x="15798800" y="10188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117449</xdr:rowOff>
    </xdr:from>
    <xdr:to>
      <xdr:col>22</xdr:col>
      <xdr:colOff>254000</xdr:colOff>
      <xdr:row>61</xdr:row>
      <xdr:rowOff>47599</xdr:rowOff>
    </xdr:to>
    <xdr:sp macro="" textlink="">
      <xdr:nvSpPr>
        <xdr:cNvPr id="336" name="円/楕円 335"/>
        <xdr:cNvSpPr/>
      </xdr:nvSpPr>
      <xdr:spPr>
        <a:xfrm>
          <a:off x="15240000" y="1040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57776</xdr:rowOff>
    </xdr:from>
    <xdr:ext cx="762000" cy="259045"/>
    <xdr:sp macro="" textlink="">
      <xdr:nvSpPr>
        <xdr:cNvPr id="337" name="テキスト ボックス 336"/>
        <xdr:cNvSpPr txBox="1"/>
      </xdr:nvSpPr>
      <xdr:spPr>
        <a:xfrm>
          <a:off x="14909800" y="101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109245</xdr:rowOff>
    </xdr:from>
    <xdr:to>
      <xdr:col>21</xdr:col>
      <xdr:colOff>50800</xdr:colOff>
      <xdr:row>61</xdr:row>
      <xdr:rowOff>39395</xdr:rowOff>
    </xdr:to>
    <xdr:sp macro="" textlink="">
      <xdr:nvSpPr>
        <xdr:cNvPr id="338" name="円/楕円 337"/>
        <xdr:cNvSpPr/>
      </xdr:nvSpPr>
      <xdr:spPr>
        <a:xfrm>
          <a:off x="14351000" y="103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49572</xdr:rowOff>
    </xdr:from>
    <xdr:ext cx="762000" cy="259045"/>
    <xdr:sp macro="" textlink="">
      <xdr:nvSpPr>
        <xdr:cNvPr id="339" name="テキスト ボックス 338"/>
        <xdr:cNvSpPr txBox="1"/>
      </xdr:nvSpPr>
      <xdr:spPr>
        <a:xfrm>
          <a:off x="14020800" y="101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126136</xdr:rowOff>
    </xdr:from>
    <xdr:to>
      <xdr:col>19</xdr:col>
      <xdr:colOff>533400</xdr:colOff>
      <xdr:row>61</xdr:row>
      <xdr:rowOff>56286</xdr:rowOff>
    </xdr:to>
    <xdr:sp macro="" textlink="">
      <xdr:nvSpPr>
        <xdr:cNvPr id="340" name="円/楕円 339"/>
        <xdr:cNvSpPr/>
      </xdr:nvSpPr>
      <xdr:spPr>
        <a:xfrm>
          <a:off x="13462000" y="1041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66463</xdr:rowOff>
    </xdr:from>
    <xdr:ext cx="762000" cy="259045"/>
    <xdr:sp macro="" textlink="">
      <xdr:nvSpPr>
        <xdr:cNvPr id="341" name="テキスト ボックス 340"/>
        <xdr:cNvSpPr txBox="1"/>
      </xdr:nvSpPr>
      <xdr:spPr>
        <a:xfrm>
          <a:off x="13131800" y="1018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年度は、平成</a:t>
          </a:r>
          <a:r>
            <a:rPr kumimoji="1" lang="ja-JP" altLang="en-US" sz="1100">
              <a:solidFill>
                <a:schemeClr val="dk1"/>
              </a:solidFill>
              <a:effectLst/>
              <a:latin typeface="+mn-lt"/>
              <a:ea typeface="+mn-ea"/>
              <a:cs typeface="+mn-cs"/>
            </a:rPr>
            <a:t>２５</a:t>
          </a:r>
          <a:r>
            <a:rPr kumimoji="1" lang="ja-JP" altLang="ja-JP" sz="1100">
              <a:solidFill>
                <a:schemeClr val="dk1"/>
              </a:solidFill>
              <a:effectLst/>
              <a:latin typeface="+mn-lt"/>
              <a:ea typeface="+mn-ea"/>
              <a:cs typeface="+mn-cs"/>
            </a:rPr>
            <a:t>年に借り入れた地方債（越生駅バリアフリー施設整備事業におけるふるさと創造貸付金）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償還が</a:t>
          </a:r>
          <a:r>
            <a:rPr kumimoji="1" lang="ja-JP" altLang="en-US" sz="1100">
              <a:solidFill>
                <a:schemeClr val="dk1"/>
              </a:solidFill>
              <a:effectLst/>
              <a:latin typeface="+mn-lt"/>
              <a:ea typeface="+mn-ea"/>
              <a:cs typeface="+mn-cs"/>
            </a:rPr>
            <a:t>あった</a:t>
          </a:r>
          <a:r>
            <a:rPr kumimoji="1" lang="ja-JP" altLang="ja-JP" sz="1100">
              <a:solidFill>
                <a:schemeClr val="dk1"/>
              </a:solidFill>
              <a:effectLst/>
              <a:latin typeface="+mn-lt"/>
              <a:ea typeface="+mn-ea"/>
              <a:cs typeface="+mn-cs"/>
            </a:rPr>
            <a:t>ため、公債費が</a:t>
          </a:r>
          <a:r>
            <a:rPr kumimoji="1" lang="ja-JP" altLang="en-US" sz="1100">
              <a:solidFill>
                <a:schemeClr val="dk1"/>
              </a:solidFill>
              <a:effectLst/>
              <a:latin typeface="+mn-lt"/>
              <a:ea typeface="+mn-ea"/>
              <a:cs typeface="+mn-cs"/>
            </a:rPr>
            <a:t>全体で</a:t>
          </a:r>
          <a:r>
            <a:rPr kumimoji="1" lang="ja-JP" altLang="ja-JP" sz="1100">
              <a:solidFill>
                <a:schemeClr val="dk1"/>
              </a:solidFill>
              <a:effectLst/>
              <a:latin typeface="+mn-lt"/>
              <a:ea typeface="+mn-ea"/>
              <a:cs typeface="+mn-cs"/>
            </a:rPr>
            <a:t>約</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１４５</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となった。実質公債費比率</a:t>
          </a:r>
          <a:r>
            <a:rPr kumimoji="1" lang="ja-JP" altLang="en-US" sz="1100">
              <a:solidFill>
                <a:schemeClr val="dk1"/>
              </a:solidFill>
              <a:effectLst/>
              <a:latin typeface="+mn-lt"/>
              <a:ea typeface="+mn-ea"/>
              <a:cs typeface="+mn-cs"/>
            </a:rPr>
            <a:t>（単年度）は年々減少しているため</a:t>
          </a:r>
          <a:r>
            <a:rPr kumimoji="1" lang="ja-JP" altLang="ja-JP" sz="1100">
              <a:solidFill>
                <a:schemeClr val="dk1"/>
              </a:solidFill>
              <a:effectLst/>
              <a:latin typeface="+mn-lt"/>
              <a:ea typeface="+mn-ea"/>
              <a:cs typeface="+mn-cs"/>
            </a:rPr>
            <a:t>ため、実質公債費比率</a:t>
          </a:r>
          <a:r>
            <a:rPr kumimoji="1" lang="ja-JP" altLang="en-US" sz="1100">
              <a:solidFill>
                <a:schemeClr val="dk1"/>
              </a:solidFill>
              <a:effectLst/>
              <a:latin typeface="+mn-lt"/>
              <a:ea typeface="+mn-ea"/>
              <a:cs typeface="+mn-cs"/>
            </a:rPr>
            <a:t>（３カ年）</a:t>
          </a:r>
          <a:r>
            <a:rPr kumimoji="1" lang="ja-JP" altLang="ja-JP" sz="1100">
              <a:solidFill>
                <a:schemeClr val="dk1"/>
              </a:solidFill>
              <a:effectLst/>
              <a:latin typeface="+mn-lt"/>
              <a:ea typeface="+mn-ea"/>
              <a:cs typeface="+mn-cs"/>
            </a:rPr>
            <a:t>も３．</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％まで減少した。</a:t>
          </a:r>
          <a:endParaRPr lang="ja-JP" altLang="ja-JP" sz="1400">
            <a:effectLst/>
          </a:endParaRPr>
        </a:p>
        <a:p>
          <a:r>
            <a:rPr kumimoji="1" lang="ja-JP" altLang="ja-JP" sz="1100">
              <a:solidFill>
                <a:schemeClr val="dk1"/>
              </a:solidFill>
              <a:effectLst/>
              <a:latin typeface="+mn-lt"/>
              <a:ea typeface="+mn-ea"/>
              <a:cs typeface="+mn-cs"/>
            </a:rPr>
            <a:t>　今後、起債を伴う事業は、償還年数や利率などを検討する。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8" name="直線コネクタ 367"/>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0" name="直線コネクタ 36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54864</xdr:rowOff>
    </xdr:from>
    <xdr:to>
      <xdr:col>24</xdr:col>
      <xdr:colOff>558800</xdr:colOff>
      <xdr:row>38</xdr:row>
      <xdr:rowOff>103124</xdr:rowOff>
    </xdr:to>
    <xdr:cxnSp macro="">
      <xdr:nvCxnSpPr>
        <xdr:cNvPr id="373" name="直線コネクタ 372"/>
        <xdr:cNvCxnSpPr/>
      </xdr:nvCxnSpPr>
      <xdr:spPr>
        <a:xfrm flipV="1">
          <a:off x="16179800" y="656996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86885</xdr:rowOff>
    </xdr:from>
    <xdr:ext cx="762000" cy="259045"/>
    <xdr:sp macro="" textlink="">
      <xdr:nvSpPr>
        <xdr:cNvPr id="374"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5" name="フローチャート : 判断 374"/>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103124</xdr:rowOff>
    </xdr:from>
    <xdr:to>
      <xdr:col>23</xdr:col>
      <xdr:colOff>406400</xdr:colOff>
      <xdr:row>38</xdr:row>
      <xdr:rowOff>122428</xdr:rowOff>
    </xdr:to>
    <xdr:cxnSp macro="">
      <xdr:nvCxnSpPr>
        <xdr:cNvPr id="376" name="直線コネクタ 375"/>
        <xdr:cNvCxnSpPr/>
      </xdr:nvCxnSpPr>
      <xdr:spPr>
        <a:xfrm flipV="1">
          <a:off x="15290800" y="66182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122428</xdr:rowOff>
    </xdr:from>
    <xdr:to>
      <xdr:col>22</xdr:col>
      <xdr:colOff>203200</xdr:colOff>
      <xdr:row>38</xdr:row>
      <xdr:rowOff>170688</xdr:rowOff>
    </xdr:to>
    <xdr:cxnSp macro="">
      <xdr:nvCxnSpPr>
        <xdr:cNvPr id="379" name="直線コネクタ 378"/>
        <xdr:cNvCxnSpPr/>
      </xdr:nvCxnSpPr>
      <xdr:spPr>
        <a:xfrm flipV="1">
          <a:off x="14401800" y="66375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170688</xdr:rowOff>
    </xdr:from>
    <xdr:to>
      <xdr:col>21</xdr:col>
      <xdr:colOff>0</xdr:colOff>
      <xdr:row>39</xdr:row>
      <xdr:rowOff>37846</xdr:rowOff>
    </xdr:to>
    <xdr:cxnSp macro="">
      <xdr:nvCxnSpPr>
        <xdr:cNvPr id="382" name="直線コネクタ 381"/>
        <xdr:cNvCxnSpPr/>
      </xdr:nvCxnSpPr>
      <xdr:spPr>
        <a:xfrm flipV="1">
          <a:off x="13512800" y="668578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83" name="フローチャート : 判断 382"/>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70629</xdr:rowOff>
    </xdr:from>
    <xdr:ext cx="762000" cy="259045"/>
    <xdr:sp macro="" textlink="">
      <xdr:nvSpPr>
        <xdr:cNvPr id="384" name="テキスト ボックス 383"/>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5" name="フローチャート : 判断 384"/>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386" name="テキスト ボックス 385"/>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4064</xdr:rowOff>
    </xdr:from>
    <xdr:to>
      <xdr:col>24</xdr:col>
      <xdr:colOff>609600</xdr:colOff>
      <xdr:row>38</xdr:row>
      <xdr:rowOff>105664</xdr:rowOff>
    </xdr:to>
    <xdr:sp macro="" textlink="">
      <xdr:nvSpPr>
        <xdr:cNvPr id="392" name="円/楕円 391"/>
        <xdr:cNvSpPr/>
      </xdr:nvSpPr>
      <xdr:spPr>
        <a:xfrm>
          <a:off x="169672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20591</xdr:rowOff>
    </xdr:from>
    <xdr:ext cx="762000" cy="259045"/>
    <xdr:sp macro="" textlink="">
      <xdr:nvSpPr>
        <xdr:cNvPr id="393" name="公債費負担の状況該当値テキスト"/>
        <xdr:cNvSpPr txBox="1"/>
      </xdr:nvSpPr>
      <xdr:spPr>
        <a:xfrm>
          <a:off x="17106900" y="636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52324</xdr:rowOff>
    </xdr:from>
    <xdr:to>
      <xdr:col>23</xdr:col>
      <xdr:colOff>457200</xdr:colOff>
      <xdr:row>38</xdr:row>
      <xdr:rowOff>153924</xdr:rowOff>
    </xdr:to>
    <xdr:sp macro="" textlink="">
      <xdr:nvSpPr>
        <xdr:cNvPr id="394" name="円/楕円 393"/>
        <xdr:cNvSpPr/>
      </xdr:nvSpPr>
      <xdr:spPr>
        <a:xfrm>
          <a:off x="16129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164101</xdr:rowOff>
    </xdr:from>
    <xdr:ext cx="736600" cy="259045"/>
    <xdr:sp macro="" textlink="">
      <xdr:nvSpPr>
        <xdr:cNvPr id="395" name="テキスト ボックス 394"/>
        <xdr:cNvSpPr txBox="1"/>
      </xdr:nvSpPr>
      <xdr:spPr>
        <a:xfrm>
          <a:off x="15798800" y="63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71628</xdr:rowOff>
    </xdr:from>
    <xdr:to>
      <xdr:col>22</xdr:col>
      <xdr:colOff>254000</xdr:colOff>
      <xdr:row>39</xdr:row>
      <xdr:rowOff>1778</xdr:rowOff>
    </xdr:to>
    <xdr:sp macro="" textlink="">
      <xdr:nvSpPr>
        <xdr:cNvPr id="396" name="円/楕円 395"/>
        <xdr:cNvSpPr/>
      </xdr:nvSpPr>
      <xdr:spPr>
        <a:xfrm>
          <a:off x="15240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11955</xdr:rowOff>
    </xdr:from>
    <xdr:ext cx="762000" cy="259045"/>
    <xdr:sp macro="" textlink="">
      <xdr:nvSpPr>
        <xdr:cNvPr id="397" name="テキスト ボックス 396"/>
        <xdr:cNvSpPr txBox="1"/>
      </xdr:nvSpPr>
      <xdr:spPr>
        <a:xfrm>
          <a:off x="14909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119888</xdr:rowOff>
    </xdr:from>
    <xdr:to>
      <xdr:col>21</xdr:col>
      <xdr:colOff>50800</xdr:colOff>
      <xdr:row>39</xdr:row>
      <xdr:rowOff>50038</xdr:rowOff>
    </xdr:to>
    <xdr:sp macro="" textlink="">
      <xdr:nvSpPr>
        <xdr:cNvPr id="398" name="円/楕円 397"/>
        <xdr:cNvSpPr/>
      </xdr:nvSpPr>
      <xdr:spPr>
        <a:xfrm>
          <a:off x="14351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60215</xdr:rowOff>
    </xdr:from>
    <xdr:ext cx="762000" cy="259045"/>
    <xdr:sp macro="" textlink="">
      <xdr:nvSpPr>
        <xdr:cNvPr id="399" name="テキスト ボックス 398"/>
        <xdr:cNvSpPr txBox="1"/>
      </xdr:nvSpPr>
      <xdr:spPr>
        <a:xfrm>
          <a:off x="14020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158496</xdr:rowOff>
    </xdr:from>
    <xdr:to>
      <xdr:col>19</xdr:col>
      <xdr:colOff>533400</xdr:colOff>
      <xdr:row>39</xdr:row>
      <xdr:rowOff>88646</xdr:rowOff>
    </xdr:to>
    <xdr:sp macro="" textlink="">
      <xdr:nvSpPr>
        <xdr:cNvPr id="400" name="円/楕円 399"/>
        <xdr:cNvSpPr/>
      </xdr:nvSpPr>
      <xdr:spPr>
        <a:xfrm>
          <a:off x="13462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98823</xdr:rowOff>
    </xdr:from>
    <xdr:ext cx="762000" cy="259045"/>
    <xdr:sp macro="" textlink="">
      <xdr:nvSpPr>
        <xdr:cNvPr id="401" name="テキスト ボックス 400"/>
        <xdr:cNvSpPr txBox="1"/>
      </xdr:nvSpPr>
      <xdr:spPr>
        <a:xfrm>
          <a:off x="13131800" y="644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将来負担比率は、基金への積立が</a:t>
          </a:r>
          <a:r>
            <a:rPr kumimoji="1" lang="ja-JP" altLang="en-US" sz="1100">
              <a:solidFill>
                <a:schemeClr val="dk1"/>
              </a:solidFill>
              <a:effectLst/>
              <a:latin typeface="+mn-lt"/>
              <a:ea typeface="+mn-ea"/>
              <a:cs typeface="+mn-cs"/>
            </a:rPr>
            <a:t>増加したこと</a:t>
          </a:r>
          <a:r>
            <a:rPr kumimoji="1" lang="ja-JP" altLang="ja-JP" sz="1100">
              <a:solidFill>
                <a:schemeClr val="dk1"/>
              </a:solidFill>
              <a:effectLst/>
              <a:latin typeface="+mn-lt"/>
              <a:ea typeface="+mn-ea"/>
              <a:cs typeface="+mn-cs"/>
            </a:rPr>
            <a:t>より、</a:t>
          </a:r>
          <a:r>
            <a:rPr kumimoji="1" lang="ja-JP" altLang="en-US" sz="1100">
              <a:solidFill>
                <a:schemeClr val="dk1"/>
              </a:solidFill>
              <a:effectLst/>
              <a:latin typeface="+mn-lt"/>
              <a:ea typeface="+mn-ea"/>
              <a:cs typeface="+mn-cs"/>
            </a:rPr>
            <a:t>９．５％となり７．３ポイント</a:t>
          </a:r>
          <a:r>
            <a:rPr kumimoji="1" lang="ja-JP" altLang="ja-JP" sz="1100">
              <a:solidFill>
                <a:schemeClr val="dk1"/>
              </a:solidFill>
              <a:effectLst/>
              <a:latin typeface="+mn-lt"/>
              <a:ea typeface="+mn-ea"/>
              <a:cs typeface="+mn-cs"/>
            </a:rPr>
            <a:t>改善した。</a:t>
          </a:r>
          <a:endParaRPr lang="ja-JP" altLang="ja-JP" sz="1400">
            <a:effectLst/>
          </a:endParaRPr>
        </a:p>
        <a:p>
          <a:r>
            <a:rPr kumimoji="1" lang="ja-JP" altLang="ja-JP" sz="1100">
              <a:solidFill>
                <a:schemeClr val="dk1"/>
              </a:solidFill>
              <a:effectLst/>
              <a:latin typeface="+mn-lt"/>
              <a:ea typeface="+mn-ea"/>
              <a:cs typeface="+mn-cs"/>
            </a:rPr>
            <a:t>　しかし、平成２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年度末の起債残高は、３，</a:t>
          </a:r>
          <a:r>
            <a:rPr kumimoji="1" lang="ja-JP" altLang="en-US" sz="1100">
              <a:solidFill>
                <a:schemeClr val="dk1"/>
              </a:solidFill>
              <a:effectLst/>
              <a:latin typeface="+mn-lt"/>
              <a:ea typeface="+mn-ea"/>
              <a:cs typeface="+mn-cs"/>
            </a:rPr>
            <a:t>１２２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３２１</a:t>
          </a:r>
          <a:r>
            <a:rPr kumimoji="1" lang="ja-JP" altLang="ja-JP" sz="1100">
              <a:solidFill>
                <a:schemeClr val="dk1"/>
              </a:solidFill>
              <a:effectLst/>
              <a:latin typeface="+mn-lt"/>
              <a:ea typeface="+mn-ea"/>
              <a:cs typeface="+mn-cs"/>
            </a:rPr>
            <a:t>千円となり、前年度と比較し</a:t>
          </a:r>
          <a:r>
            <a:rPr kumimoji="1" lang="ja-JP" altLang="en-US" sz="1100">
              <a:solidFill>
                <a:schemeClr val="dk1"/>
              </a:solidFill>
              <a:effectLst/>
              <a:latin typeface="+mn-lt"/>
              <a:ea typeface="+mn-ea"/>
              <a:cs typeface="+mn-cs"/>
            </a:rPr>
            <a:t>２８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４１１</a:t>
          </a:r>
          <a:r>
            <a:rPr kumimoji="1" lang="ja-JP" altLang="ja-JP" sz="1100">
              <a:solidFill>
                <a:schemeClr val="dk1"/>
              </a:solidFill>
              <a:effectLst/>
              <a:latin typeface="+mn-lt"/>
              <a:ea typeface="+mn-ea"/>
              <a:cs typeface="+mn-cs"/>
            </a:rPr>
            <a:t>千円増加した。将来に財政負担が重くならないように、起債を伴う普通建設事業は、事業実施の平準化を進める。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0" name="直線コネクタ 429"/>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1"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2" name="直線コネクタ 431"/>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46778</xdr:rowOff>
    </xdr:from>
    <xdr:to>
      <xdr:col>24</xdr:col>
      <xdr:colOff>558800</xdr:colOff>
      <xdr:row>14</xdr:row>
      <xdr:rowOff>105495</xdr:rowOff>
    </xdr:to>
    <xdr:cxnSp macro="">
      <xdr:nvCxnSpPr>
        <xdr:cNvPr id="435" name="直線コネクタ 434"/>
        <xdr:cNvCxnSpPr/>
      </xdr:nvCxnSpPr>
      <xdr:spPr>
        <a:xfrm flipV="1">
          <a:off x="16179800" y="2447078"/>
          <a:ext cx="8382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105495</xdr:rowOff>
    </xdr:from>
    <xdr:to>
      <xdr:col>23</xdr:col>
      <xdr:colOff>406400</xdr:colOff>
      <xdr:row>15</xdr:row>
      <xdr:rowOff>102955</xdr:rowOff>
    </xdr:to>
    <xdr:cxnSp macro="">
      <xdr:nvCxnSpPr>
        <xdr:cNvPr id="438" name="直線コネクタ 437"/>
        <xdr:cNvCxnSpPr/>
      </xdr:nvCxnSpPr>
      <xdr:spPr>
        <a:xfrm flipV="1">
          <a:off x="15290800" y="2505795"/>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24934</xdr:rowOff>
    </xdr:from>
    <xdr:to>
      <xdr:col>23</xdr:col>
      <xdr:colOff>457200</xdr:colOff>
      <xdr:row>14</xdr:row>
      <xdr:rowOff>126534</xdr:rowOff>
    </xdr:to>
    <xdr:sp macro="" textlink="">
      <xdr:nvSpPr>
        <xdr:cNvPr id="439" name="フローチャート : 判断 438"/>
        <xdr:cNvSpPr/>
      </xdr:nvSpPr>
      <xdr:spPr>
        <a:xfrm>
          <a:off x="16129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40" name="テキスト ボックス 439"/>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20913</xdr:rowOff>
    </xdr:from>
    <xdr:to>
      <xdr:col>22</xdr:col>
      <xdr:colOff>203200</xdr:colOff>
      <xdr:row>15</xdr:row>
      <xdr:rowOff>102955</xdr:rowOff>
    </xdr:to>
    <xdr:cxnSp macro="">
      <xdr:nvCxnSpPr>
        <xdr:cNvPr id="441" name="直線コネクタ 440"/>
        <xdr:cNvCxnSpPr/>
      </xdr:nvCxnSpPr>
      <xdr:spPr>
        <a:xfrm>
          <a:off x="14401800" y="2592663"/>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1609</xdr:rowOff>
    </xdr:from>
    <xdr:to>
      <xdr:col>22</xdr:col>
      <xdr:colOff>254000</xdr:colOff>
      <xdr:row>14</xdr:row>
      <xdr:rowOff>103209</xdr:rowOff>
    </xdr:to>
    <xdr:sp macro="" textlink="">
      <xdr:nvSpPr>
        <xdr:cNvPr id="442" name="フローチャート : 判断 441"/>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3" name="テキスト ボックス 442"/>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162602</xdr:rowOff>
    </xdr:from>
    <xdr:to>
      <xdr:col>21</xdr:col>
      <xdr:colOff>0</xdr:colOff>
      <xdr:row>15</xdr:row>
      <xdr:rowOff>20913</xdr:rowOff>
    </xdr:to>
    <xdr:cxnSp macro="">
      <xdr:nvCxnSpPr>
        <xdr:cNvPr id="444" name="直線コネクタ 443"/>
        <xdr:cNvCxnSpPr/>
      </xdr:nvCxnSpPr>
      <xdr:spPr>
        <a:xfrm>
          <a:off x="13512800" y="2562902"/>
          <a:ext cx="8890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71586</xdr:rowOff>
    </xdr:from>
    <xdr:to>
      <xdr:col>21</xdr:col>
      <xdr:colOff>50800</xdr:colOff>
      <xdr:row>15</xdr:row>
      <xdr:rowOff>1736</xdr:rowOff>
    </xdr:to>
    <xdr:sp macro="" textlink="">
      <xdr:nvSpPr>
        <xdr:cNvPr id="445" name="フローチャート : 判断 444"/>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46" name="テキスト ボックス 445"/>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7" name="フローチャート : 判断 446"/>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70968</xdr:rowOff>
    </xdr:from>
    <xdr:ext cx="762000" cy="259045"/>
    <xdr:sp macro="" textlink="">
      <xdr:nvSpPr>
        <xdr:cNvPr id="448" name="テキスト ボックス 447"/>
        <xdr:cNvSpPr txBox="1"/>
      </xdr:nvSpPr>
      <xdr:spPr>
        <a:xfrm>
          <a:off x="13131800" y="264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167428</xdr:rowOff>
    </xdr:from>
    <xdr:to>
      <xdr:col>24</xdr:col>
      <xdr:colOff>609600</xdr:colOff>
      <xdr:row>14</xdr:row>
      <xdr:rowOff>97578</xdr:rowOff>
    </xdr:to>
    <xdr:sp macro="" textlink="">
      <xdr:nvSpPr>
        <xdr:cNvPr id="454" name="円/楕円 453"/>
        <xdr:cNvSpPr/>
      </xdr:nvSpPr>
      <xdr:spPr>
        <a:xfrm>
          <a:off x="16967200" y="239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139505</xdr:rowOff>
    </xdr:from>
    <xdr:ext cx="762000" cy="259045"/>
    <xdr:sp macro="" textlink="">
      <xdr:nvSpPr>
        <xdr:cNvPr id="455" name="将来負担の状況該当値テキスト"/>
        <xdr:cNvSpPr txBox="1"/>
      </xdr:nvSpPr>
      <xdr:spPr>
        <a:xfrm>
          <a:off x="17106900" y="2368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54695</xdr:rowOff>
    </xdr:from>
    <xdr:to>
      <xdr:col>23</xdr:col>
      <xdr:colOff>457200</xdr:colOff>
      <xdr:row>14</xdr:row>
      <xdr:rowOff>156295</xdr:rowOff>
    </xdr:to>
    <xdr:sp macro="" textlink="">
      <xdr:nvSpPr>
        <xdr:cNvPr id="456" name="円/楕円 455"/>
        <xdr:cNvSpPr/>
      </xdr:nvSpPr>
      <xdr:spPr>
        <a:xfrm>
          <a:off x="16129000" y="245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141072</xdr:rowOff>
    </xdr:from>
    <xdr:ext cx="736600" cy="259045"/>
    <xdr:sp macro="" textlink="">
      <xdr:nvSpPr>
        <xdr:cNvPr id="457" name="テキスト ボックス 456"/>
        <xdr:cNvSpPr txBox="1"/>
      </xdr:nvSpPr>
      <xdr:spPr>
        <a:xfrm>
          <a:off x="15798800" y="2541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52155</xdr:rowOff>
    </xdr:from>
    <xdr:to>
      <xdr:col>22</xdr:col>
      <xdr:colOff>254000</xdr:colOff>
      <xdr:row>15</xdr:row>
      <xdr:rowOff>153755</xdr:rowOff>
    </xdr:to>
    <xdr:sp macro="" textlink="">
      <xdr:nvSpPr>
        <xdr:cNvPr id="458" name="円/楕円 457"/>
        <xdr:cNvSpPr/>
      </xdr:nvSpPr>
      <xdr:spPr>
        <a:xfrm>
          <a:off x="15240000" y="262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138532</xdr:rowOff>
    </xdr:from>
    <xdr:ext cx="762000" cy="259045"/>
    <xdr:sp macro="" textlink="">
      <xdr:nvSpPr>
        <xdr:cNvPr id="459" name="テキスト ボックス 458"/>
        <xdr:cNvSpPr txBox="1"/>
      </xdr:nvSpPr>
      <xdr:spPr>
        <a:xfrm>
          <a:off x="14909800" y="2710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141563</xdr:rowOff>
    </xdr:from>
    <xdr:to>
      <xdr:col>21</xdr:col>
      <xdr:colOff>50800</xdr:colOff>
      <xdr:row>15</xdr:row>
      <xdr:rowOff>71713</xdr:rowOff>
    </xdr:to>
    <xdr:sp macro="" textlink="">
      <xdr:nvSpPr>
        <xdr:cNvPr id="460" name="円/楕円 459"/>
        <xdr:cNvSpPr/>
      </xdr:nvSpPr>
      <xdr:spPr>
        <a:xfrm>
          <a:off x="14351000" y="254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56490</xdr:rowOff>
    </xdr:from>
    <xdr:ext cx="762000" cy="259045"/>
    <xdr:sp macro="" textlink="">
      <xdr:nvSpPr>
        <xdr:cNvPr id="461" name="テキスト ボックス 460"/>
        <xdr:cNvSpPr txBox="1"/>
      </xdr:nvSpPr>
      <xdr:spPr>
        <a:xfrm>
          <a:off x="14020800" y="2628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111802</xdr:rowOff>
    </xdr:from>
    <xdr:to>
      <xdr:col>19</xdr:col>
      <xdr:colOff>533400</xdr:colOff>
      <xdr:row>15</xdr:row>
      <xdr:rowOff>41952</xdr:rowOff>
    </xdr:to>
    <xdr:sp macro="" textlink="">
      <xdr:nvSpPr>
        <xdr:cNvPr id="462" name="円/楕円 461"/>
        <xdr:cNvSpPr/>
      </xdr:nvSpPr>
      <xdr:spPr>
        <a:xfrm>
          <a:off x="13462000" y="25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52129</xdr:rowOff>
    </xdr:from>
    <xdr:ext cx="762000" cy="259045"/>
    <xdr:sp macro="" textlink="">
      <xdr:nvSpPr>
        <xdr:cNvPr id="463" name="テキスト ボックス 462"/>
        <xdr:cNvSpPr txBox="1"/>
      </xdr:nvSpPr>
      <xdr:spPr>
        <a:xfrm>
          <a:off x="13131800" y="2280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埼玉県越生町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11,904
11,798
40.39
4,402,801
4,091,270
209,674
2,939,724
3,122,321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9.5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年度は、前年度と比較し、</a:t>
          </a:r>
          <a:r>
            <a:rPr kumimoji="1" lang="ja-JP" altLang="en-US" sz="1100">
              <a:solidFill>
                <a:schemeClr val="dk1"/>
              </a:solidFill>
              <a:effectLst/>
              <a:latin typeface="+mn-lt"/>
              <a:ea typeface="+mn-ea"/>
              <a:cs typeface="+mn-cs"/>
            </a:rPr>
            <a:t>主に</a:t>
          </a:r>
          <a:r>
            <a:rPr kumimoji="1" lang="ja-JP" altLang="ja-JP" sz="1100">
              <a:solidFill>
                <a:schemeClr val="dk1"/>
              </a:solidFill>
              <a:effectLst/>
              <a:latin typeface="+mn-lt"/>
              <a:ea typeface="+mn-ea"/>
              <a:cs typeface="+mn-cs"/>
            </a:rPr>
            <a:t>基本給が約</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８７８</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期末勤勉</a:t>
          </a:r>
          <a:r>
            <a:rPr kumimoji="1" lang="ja-JP" altLang="ja-JP" sz="1100">
              <a:solidFill>
                <a:schemeClr val="dk1"/>
              </a:solidFill>
              <a:effectLst/>
              <a:latin typeface="+mn-lt"/>
              <a:ea typeface="+mn-ea"/>
              <a:cs typeface="+mn-cs"/>
            </a:rPr>
            <a:t>手当</a:t>
          </a:r>
          <a:r>
            <a:rPr kumimoji="1" lang="ja-JP" altLang="en-US" sz="1100">
              <a:solidFill>
                <a:schemeClr val="dk1"/>
              </a:solidFill>
              <a:effectLst/>
              <a:latin typeface="+mn-lt"/>
              <a:ea typeface="+mn-ea"/>
              <a:cs typeface="+mn-cs"/>
            </a:rPr>
            <a:t>など他の手当</a:t>
          </a:r>
          <a:r>
            <a:rPr kumimoji="1" lang="ja-JP" altLang="ja-JP" sz="1100">
              <a:solidFill>
                <a:schemeClr val="dk1"/>
              </a:solidFill>
              <a:effectLst/>
              <a:latin typeface="+mn-lt"/>
              <a:ea typeface="+mn-ea"/>
              <a:cs typeface="+mn-cs"/>
            </a:rPr>
            <a:t>が約</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５６４</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増加したが、</a:t>
          </a:r>
          <a:r>
            <a:rPr kumimoji="1" lang="ja-JP" altLang="ja-JP" sz="1100">
              <a:solidFill>
                <a:schemeClr val="dk1"/>
              </a:solidFill>
              <a:effectLst/>
              <a:latin typeface="+mn-lt"/>
              <a:ea typeface="+mn-ea"/>
              <a:cs typeface="+mn-cs"/>
            </a:rPr>
            <a:t>退職手当負担金が約</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８，</a:t>
          </a:r>
          <a:r>
            <a:rPr kumimoji="1" lang="ja-JP" altLang="en-US" sz="1100">
              <a:solidFill>
                <a:schemeClr val="dk1"/>
              </a:solidFill>
              <a:effectLst/>
              <a:latin typeface="+mn-lt"/>
              <a:ea typeface="+mn-ea"/>
              <a:cs typeface="+mn-cs"/>
            </a:rPr>
            <a:t>０２</a:t>
          </a:r>
          <a:r>
            <a:rPr kumimoji="1" lang="ja-JP" altLang="ja-JP" sz="1100">
              <a:solidFill>
                <a:schemeClr val="dk1"/>
              </a:solidFill>
              <a:effectLst/>
              <a:latin typeface="+mn-lt"/>
              <a:ea typeface="+mn-ea"/>
              <a:cs typeface="+mn-cs"/>
            </a:rPr>
            <a:t>６千円減少したことにより、全体で</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約１</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７９５</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業務改善や効率化を図り、全庁的な取り組みで人件費を削減する。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また、職員の採用については、計画的に進める。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97282</xdr:rowOff>
    </xdr:from>
    <xdr:to>
      <xdr:col>7</xdr:col>
      <xdr:colOff>15875</xdr:colOff>
      <xdr:row>37</xdr:row>
      <xdr:rowOff>110998</xdr:rowOff>
    </xdr:to>
    <xdr:cxnSp macro="">
      <xdr:nvCxnSpPr>
        <xdr:cNvPr id="64" name="直線コネクタ 63"/>
        <xdr:cNvCxnSpPr/>
      </xdr:nvCxnSpPr>
      <xdr:spPr>
        <a:xfrm>
          <a:off x="3987800" y="64409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5"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97282</xdr:rowOff>
    </xdr:from>
    <xdr:to>
      <xdr:col>5</xdr:col>
      <xdr:colOff>549275</xdr:colOff>
      <xdr:row>38</xdr:row>
      <xdr:rowOff>30988</xdr:rowOff>
    </xdr:to>
    <xdr:cxnSp macro="">
      <xdr:nvCxnSpPr>
        <xdr:cNvPr id="67" name="直線コネクタ 66"/>
        <xdr:cNvCxnSpPr/>
      </xdr:nvCxnSpPr>
      <xdr:spPr>
        <a:xfrm flipV="1">
          <a:off x="3098800" y="644093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57675</xdr:rowOff>
    </xdr:from>
    <xdr:ext cx="736600" cy="259045"/>
    <xdr:sp macro="" textlink="">
      <xdr:nvSpPr>
        <xdr:cNvPr id="69" name="テキスト ボックス 68"/>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30988</xdr:rowOff>
    </xdr:from>
    <xdr:to>
      <xdr:col>4</xdr:col>
      <xdr:colOff>346075</xdr:colOff>
      <xdr:row>38</xdr:row>
      <xdr:rowOff>44704</xdr:rowOff>
    </xdr:to>
    <xdr:cxnSp macro="">
      <xdr:nvCxnSpPr>
        <xdr:cNvPr id="70" name="直線コネクタ 69"/>
        <xdr:cNvCxnSpPr/>
      </xdr:nvCxnSpPr>
      <xdr:spPr>
        <a:xfrm flipV="1">
          <a:off x="2209800" y="65460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2" name="テキスト ボックス 71"/>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44704</xdr:rowOff>
    </xdr:from>
    <xdr:to>
      <xdr:col>3</xdr:col>
      <xdr:colOff>142875</xdr:colOff>
      <xdr:row>38</xdr:row>
      <xdr:rowOff>85852</xdr:rowOff>
    </xdr:to>
    <xdr:cxnSp macro="">
      <xdr:nvCxnSpPr>
        <xdr:cNvPr id="73" name="直線コネクタ 72"/>
        <xdr:cNvCxnSpPr/>
      </xdr:nvCxnSpPr>
      <xdr:spPr>
        <a:xfrm flipV="1">
          <a:off x="1320800" y="65598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60198</xdr:rowOff>
    </xdr:from>
    <xdr:to>
      <xdr:col>7</xdr:col>
      <xdr:colOff>66675</xdr:colOff>
      <xdr:row>37</xdr:row>
      <xdr:rowOff>161798</xdr:rowOff>
    </xdr:to>
    <xdr:sp macro="" textlink="">
      <xdr:nvSpPr>
        <xdr:cNvPr id="83" name="円/楕円 82"/>
        <xdr:cNvSpPr/>
      </xdr:nvSpPr>
      <xdr:spPr>
        <a:xfrm>
          <a:off x="4775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32275</xdr:rowOff>
    </xdr:from>
    <xdr:ext cx="762000" cy="259045"/>
    <xdr:sp macro="" textlink="">
      <xdr:nvSpPr>
        <xdr:cNvPr id="84" name="人件費該当値テキスト"/>
        <xdr:cNvSpPr txBox="1"/>
      </xdr:nvSpPr>
      <xdr:spPr>
        <a:xfrm>
          <a:off x="4914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46482</xdr:rowOff>
    </xdr:from>
    <xdr:to>
      <xdr:col>5</xdr:col>
      <xdr:colOff>600075</xdr:colOff>
      <xdr:row>37</xdr:row>
      <xdr:rowOff>148082</xdr:rowOff>
    </xdr:to>
    <xdr:sp macro="" textlink="">
      <xdr:nvSpPr>
        <xdr:cNvPr id="85" name="円/楕円 84"/>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132859</xdr:rowOff>
    </xdr:from>
    <xdr:ext cx="736600" cy="259045"/>
    <xdr:sp macro="" textlink="">
      <xdr:nvSpPr>
        <xdr:cNvPr id="86" name="テキスト ボックス 85"/>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151638</xdr:rowOff>
    </xdr:from>
    <xdr:to>
      <xdr:col>4</xdr:col>
      <xdr:colOff>396875</xdr:colOff>
      <xdr:row>38</xdr:row>
      <xdr:rowOff>81788</xdr:rowOff>
    </xdr:to>
    <xdr:sp macro="" textlink="">
      <xdr:nvSpPr>
        <xdr:cNvPr id="87" name="円/楕円 86"/>
        <xdr:cNvSpPr/>
      </xdr:nvSpPr>
      <xdr:spPr>
        <a:xfrm>
          <a:off x="3048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66565</xdr:rowOff>
    </xdr:from>
    <xdr:ext cx="762000" cy="259045"/>
    <xdr:sp macro="" textlink="">
      <xdr:nvSpPr>
        <xdr:cNvPr id="88" name="テキスト ボックス 87"/>
        <xdr:cNvSpPr txBox="1"/>
      </xdr:nvSpPr>
      <xdr:spPr>
        <a:xfrm>
          <a:off x="2717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165354</xdr:rowOff>
    </xdr:from>
    <xdr:to>
      <xdr:col>3</xdr:col>
      <xdr:colOff>193675</xdr:colOff>
      <xdr:row>38</xdr:row>
      <xdr:rowOff>95504</xdr:rowOff>
    </xdr:to>
    <xdr:sp macro="" textlink="">
      <xdr:nvSpPr>
        <xdr:cNvPr id="89" name="円/楕円 88"/>
        <xdr:cNvSpPr/>
      </xdr:nvSpPr>
      <xdr:spPr>
        <a:xfrm>
          <a:off x="2159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80281</xdr:rowOff>
    </xdr:from>
    <xdr:ext cx="762000" cy="259045"/>
    <xdr:sp macro="" textlink="">
      <xdr:nvSpPr>
        <xdr:cNvPr id="90" name="テキスト ボックス 89"/>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35052</xdr:rowOff>
    </xdr:from>
    <xdr:to>
      <xdr:col>1</xdr:col>
      <xdr:colOff>676275</xdr:colOff>
      <xdr:row>38</xdr:row>
      <xdr:rowOff>136652</xdr:rowOff>
    </xdr:to>
    <xdr:sp macro="" textlink="">
      <xdr:nvSpPr>
        <xdr:cNvPr id="91" name="円/楕円 90"/>
        <xdr:cNvSpPr/>
      </xdr:nvSpPr>
      <xdr:spPr>
        <a:xfrm>
          <a:off x="1270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121429</xdr:rowOff>
    </xdr:from>
    <xdr:ext cx="762000" cy="259045"/>
    <xdr:sp macro="" textlink="">
      <xdr:nvSpPr>
        <xdr:cNvPr id="92" name="テキスト ボックス 91"/>
        <xdr:cNvSpPr txBox="1"/>
      </xdr:nvSpPr>
      <xdr:spPr>
        <a:xfrm>
          <a:off x="939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年度の決算額は、</a:t>
          </a:r>
          <a:r>
            <a:rPr kumimoji="1" lang="ja-JP" altLang="en-US" sz="1100">
              <a:solidFill>
                <a:schemeClr val="dk1"/>
              </a:solidFill>
              <a:effectLst/>
              <a:latin typeface="+mn-lt"/>
              <a:ea typeface="+mn-ea"/>
              <a:cs typeface="+mn-cs"/>
            </a:rPr>
            <a:t>平成２７年度の</a:t>
          </a:r>
          <a:r>
            <a:rPr kumimoji="1" lang="ja-JP" altLang="ja-JP" sz="1100">
              <a:solidFill>
                <a:schemeClr val="dk1"/>
              </a:solidFill>
              <a:effectLst/>
              <a:latin typeface="+mn-lt"/>
              <a:ea typeface="+mn-ea"/>
              <a:cs typeface="+mn-cs"/>
            </a:rPr>
            <a:t>地方版総合戦略策定やホームページのリニューアル</a:t>
          </a:r>
          <a:r>
            <a:rPr kumimoji="1" lang="ja-JP" altLang="en-US" sz="1100">
              <a:solidFill>
                <a:schemeClr val="dk1"/>
              </a:solidFill>
              <a:effectLst/>
              <a:latin typeface="+mn-lt"/>
              <a:ea typeface="+mn-ea"/>
              <a:cs typeface="+mn-cs"/>
            </a:rPr>
            <a:t>などが完了</a:t>
          </a:r>
          <a:r>
            <a:rPr kumimoji="1" lang="ja-JP" altLang="ja-JP" sz="1100">
              <a:solidFill>
                <a:schemeClr val="dk1"/>
              </a:solidFill>
              <a:effectLst/>
              <a:latin typeface="+mn-lt"/>
              <a:ea typeface="+mn-ea"/>
              <a:cs typeface="+mn-cs"/>
            </a:rPr>
            <a:t>したことにより、約</a:t>
          </a:r>
          <a:r>
            <a:rPr kumimoji="1" lang="ja-JP" altLang="en-US" sz="1100">
              <a:solidFill>
                <a:schemeClr val="dk1"/>
              </a:solidFill>
              <a:effectLst/>
              <a:latin typeface="+mn-lt"/>
              <a:ea typeface="+mn-ea"/>
              <a:cs typeface="+mn-cs"/>
            </a:rPr>
            <a:t>７０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４１６</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減少となった</a:t>
          </a:r>
          <a:r>
            <a:rPr kumimoji="1" lang="ja-JP" altLang="ja-JP" sz="1100">
              <a:solidFill>
                <a:schemeClr val="dk1"/>
              </a:solidFill>
              <a:effectLst/>
              <a:latin typeface="+mn-lt"/>
              <a:ea typeface="+mn-ea"/>
              <a:cs typeface="+mn-cs"/>
            </a:rPr>
            <a:t>が、歳出総額が</a:t>
          </a:r>
          <a:r>
            <a:rPr kumimoji="1" lang="ja-JP" altLang="en-US" sz="1100">
              <a:solidFill>
                <a:schemeClr val="dk1"/>
              </a:solidFill>
              <a:effectLst/>
              <a:latin typeface="+mn-lt"/>
              <a:ea typeface="+mn-ea"/>
              <a:cs typeface="+mn-cs"/>
            </a:rPr>
            <a:t>減少した</a:t>
          </a:r>
          <a:r>
            <a:rPr kumimoji="1" lang="ja-JP" altLang="ja-JP" sz="1100">
              <a:solidFill>
                <a:schemeClr val="dk1"/>
              </a:solidFill>
              <a:effectLst/>
              <a:latin typeface="+mn-lt"/>
              <a:ea typeface="+mn-ea"/>
              <a:cs typeface="+mn-cs"/>
            </a:rPr>
            <a:t>影響により比率は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今後は業務改善等を進め、物件費の削減に努める。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142240</xdr:rowOff>
    </xdr:from>
    <xdr:to>
      <xdr:col>24</xdr:col>
      <xdr:colOff>31750</xdr:colOff>
      <xdr:row>17</xdr:row>
      <xdr:rowOff>16510</xdr:rowOff>
    </xdr:to>
    <xdr:cxnSp macro="">
      <xdr:nvCxnSpPr>
        <xdr:cNvPr id="125" name="直線コネクタ 124"/>
        <xdr:cNvCxnSpPr/>
      </xdr:nvCxnSpPr>
      <xdr:spPr>
        <a:xfrm>
          <a:off x="15671800" y="28854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115587</xdr:rowOff>
    </xdr:from>
    <xdr:ext cx="762000" cy="259045"/>
    <xdr:sp macro="" textlink="">
      <xdr:nvSpPr>
        <xdr:cNvPr id="126"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142240</xdr:rowOff>
    </xdr:from>
    <xdr:to>
      <xdr:col>22</xdr:col>
      <xdr:colOff>565150</xdr:colOff>
      <xdr:row>17</xdr:row>
      <xdr:rowOff>39370</xdr:rowOff>
    </xdr:to>
    <xdr:cxnSp macro="">
      <xdr:nvCxnSpPr>
        <xdr:cNvPr id="128" name="直線コネクタ 127"/>
        <xdr:cNvCxnSpPr/>
      </xdr:nvCxnSpPr>
      <xdr:spPr>
        <a:xfrm flipV="1">
          <a:off x="14782800" y="2885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0" name="テキスト ボックス 129"/>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142240</xdr:rowOff>
    </xdr:from>
    <xdr:to>
      <xdr:col>21</xdr:col>
      <xdr:colOff>361950</xdr:colOff>
      <xdr:row>17</xdr:row>
      <xdr:rowOff>39370</xdr:rowOff>
    </xdr:to>
    <xdr:cxnSp macro="">
      <xdr:nvCxnSpPr>
        <xdr:cNvPr id="131" name="直線コネクタ 130"/>
        <xdr:cNvCxnSpPr/>
      </xdr:nvCxnSpPr>
      <xdr:spPr>
        <a:xfrm>
          <a:off x="13893800" y="2885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1287</xdr:rowOff>
    </xdr:from>
    <xdr:ext cx="762000" cy="259045"/>
    <xdr:sp macro="" textlink="">
      <xdr:nvSpPr>
        <xdr:cNvPr id="133" name="テキスト ボックス 132"/>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142240</xdr:rowOff>
    </xdr:from>
    <xdr:to>
      <xdr:col>20</xdr:col>
      <xdr:colOff>158750</xdr:colOff>
      <xdr:row>17</xdr:row>
      <xdr:rowOff>85090</xdr:rowOff>
    </xdr:to>
    <xdr:cxnSp macro="">
      <xdr:nvCxnSpPr>
        <xdr:cNvPr id="134" name="直線コネクタ 133"/>
        <xdr:cNvCxnSpPr/>
      </xdr:nvCxnSpPr>
      <xdr:spPr>
        <a:xfrm flipV="1">
          <a:off x="13004800" y="28854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134637</xdr:rowOff>
    </xdr:from>
    <xdr:ext cx="762000" cy="259045"/>
    <xdr:sp macro="" textlink="">
      <xdr:nvSpPr>
        <xdr:cNvPr id="136" name="テキスト ボックス 135"/>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38" name="テキスト ボックス 137"/>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44" name="円/楕円 143"/>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109237</xdr:rowOff>
    </xdr:from>
    <xdr:ext cx="762000" cy="259045"/>
    <xdr:sp macro="" textlink="">
      <xdr:nvSpPr>
        <xdr:cNvPr id="145" name="物件費該当値テキスト"/>
        <xdr:cNvSpPr txBox="1"/>
      </xdr:nvSpPr>
      <xdr:spPr>
        <a:xfrm>
          <a:off x="165989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91440</xdr:rowOff>
    </xdr:from>
    <xdr:to>
      <xdr:col>22</xdr:col>
      <xdr:colOff>615950</xdr:colOff>
      <xdr:row>17</xdr:row>
      <xdr:rowOff>21590</xdr:rowOff>
    </xdr:to>
    <xdr:sp macro="" textlink="">
      <xdr:nvSpPr>
        <xdr:cNvPr id="146" name="円/楕円 145"/>
        <xdr:cNvSpPr/>
      </xdr:nvSpPr>
      <xdr:spPr>
        <a:xfrm>
          <a:off x="1562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6367</xdr:rowOff>
    </xdr:from>
    <xdr:ext cx="736600" cy="259045"/>
    <xdr:sp macro="" textlink="">
      <xdr:nvSpPr>
        <xdr:cNvPr id="147" name="テキスト ボックス 146"/>
        <xdr:cNvSpPr txBox="1"/>
      </xdr:nvSpPr>
      <xdr:spPr>
        <a:xfrm>
          <a:off x="15290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160020</xdr:rowOff>
    </xdr:from>
    <xdr:to>
      <xdr:col>21</xdr:col>
      <xdr:colOff>412750</xdr:colOff>
      <xdr:row>17</xdr:row>
      <xdr:rowOff>90170</xdr:rowOff>
    </xdr:to>
    <xdr:sp macro="" textlink="">
      <xdr:nvSpPr>
        <xdr:cNvPr id="148" name="円/楕円 147"/>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74947</xdr:rowOff>
    </xdr:from>
    <xdr:ext cx="762000" cy="259045"/>
    <xdr:sp macro="" textlink="">
      <xdr:nvSpPr>
        <xdr:cNvPr id="149" name="テキスト ボックス 148"/>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91440</xdr:rowOff>
    </xdr:from>
    <xdr:to>
      <xdr:col>20</xdr:col>
      <xdr:colOff>209550</xdr:colOff>
      <xdr:row>17</xdr:row>
      <xdr:rowOff>21590</xdr:rowOff>
    </xdr:to>
    <xdr:sp macro="" textlink="">
      <xdr:nvSpPr>
        <xdr:cNvPr id="150" name="円/楕円 149"/>
        <xdr:cNvSpPr/>
      </xdr:nvSpPr>
      <xdr:spPr>
        <a:xfrm>
          <a:off x="13843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6367</xdr:rowOff>
    </xdr:from>
    <xdr:ext cx="762000" cy="259045"/>
    <xdr:sp macro="" textlink="">
      <xdr:nvSpPr>
        <xdr:cNvPr id="151" name="テキスト ボックス 150"/>
        <xdr:cNvSpPr txBox="1"/>
      </xdr:nvSpPr>
      <xdr:spPr>
        <a:xfrm>
          <a:off x="13512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34290</xdr:rowOff>
    </xdr:from>
    <xdr:to>
      <xdr:col>19</xdr:col>
      <xdr:colOff>6350</xdr:colOff>
      <xdr:row>17</xdr:row>
      <xdr:rowOff>135890</xdr:rowOff>
    </xdr:to>
    <xdr:sp macro="" textlink="">
      <xdr:nvSpPr>
        <xdr:cNvPr id="152" name="円/楕円 151"/>
        <xdr:cNvSpPr/>
      </xdr:nvSpPr>
      <xdr:spPr>
        <a:xfrm>
          <a:off x="12954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120667</xdr:rowOff>
    </xdr:from>
    <xdr:ext cx="762000" cy="259045"/>
    <xdr:sp macro="" textlink="">
      <xdr:nvSpPr>
        <xdr:cNvPr id="153" name="テキスト ボックス 152"/>
        <xdr:cNvSpPr txBox="1"/>
      </xdr:nvSpPr>
      <xdr:spPr>
        <a:xfrm>
          <a:off x="12623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社会福祉や児童福祉などの社会保障費は、年々増加傾向にある。</a:t>
          </a:r>
          <a:endParaRPr lang="ja-JP" altLang="ja-JP" sz="1400">
            <a:effectLst/>
          </a:endParaRPr>
        </a:p>
        <a:p>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年金生活者等支援臨時福祉給付金給付事業</a:t>
          </a:r>
          <a:r>
            <a:rPr kumimoji="1" lang="ja-JP" altLang="ja-JP" sz="1100">
              <a:solidFill>
                <a:schemeClr val="dk1"/>
              </a:solidFill>
              <a:effectLst/>
              <a:latin typeface="+mn-lt"/>
              <a:ea typeface="+mn-ea"/>
              <a:cs typeface="+mn-cs"/>
            </a:rPr>
            <a:t>が約３</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０千円増加した。</a:t>
          </a:r>
          <a:endParaRPr lang="ja-JP" altLang="ja-JP" sz="1400">
            <a:effectLst/>
          </a:endParaRPr>
        </a:p>
        <a:p>
          <a:r>
            <a:rPr kumimoji="1" lang="ja-JP" altLang="ja-JP" sz="1100">
              <a:solidFill>
                <a:schemeClr val="dk1"/>
              </a:solidFill>
              <a:effectLst/>
              <a:latin typeface="+mn-lt"/>
              <a:ea typeface="+mn-ea"/>
              <a:cs typeface="+mn-cs"/>
            </a:rPr>
            <a:t>　事業のメリハリをつけながら、子育て支援などの重点政策を実施したい。</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94343</xdr:rowOff>
    </xdr:from>
    <xdr:to>
      <xdr:col>7</xdr:col>
      <xdr:colOff>15875</xdr:colOff>
      <xdr:row>56</xdr:row>
      <xdr:rowOff>127000</xdr:rowOff>
    </xdr:to>
    <xdr:cxnSp macro="">
      <xdr:nvCxnSpPr>
        <xdr:cNvPr id="188" name="直線コネクタ 187"/>
        <xdr:cNvCxnSpPr/>
      </xdr:nvCxnSpPr>
      <xdr:spPr>
        <a:xfrm>
          <a:off x="3987800" y="9695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89"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78015</xdr:rowOff>
    </xdr:from>
    <xdr:to>
      <xdr:col>5</xdr:col>
      <xdr:colOff>549275</xdr:colOff>
      <xdr:row>56</xdr:row>
      <xdr:rowOff>94343</xdr:rowOff>
    </xdr:to>
    <xdr:cxnSp macro="">
      <xdr:nvCxnSpPr>
        <xdr:cNvPr id="191" name="直線コネクタ 190"/>
        <xdr:cNvCxnSpPr/>
      </xdr:nvCxnSpPr>
      <xdr:spPr>
        <a:xfrm>
          <a:off x="3098800" y="96792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29028</xdr:rowOff>
    </xdr:from>
    <xdr:to>
      <xdr:col>4</xdr:col>
      <xdr:colOff>346075</xdr:colOff>
      <xdr:row>56</xdr:row>
      <xdr:rowOff>78015</xdr:rowOff>
    </xdr:to>
    <xdr:cxnSp macro="">
      <xdr:nvCxnSpPr>
        <xdr:cNvPr id="194" name="直線コネクタ 193"/>
        <xdr:cNvCxnSpPr/>
      </xdr:nvCxnSpPr>
      <xdr:spPr>
        <a:xfrm>
          <a:off x="2209800" y="96302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196" name="テキスト ボックス 195"/>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118835</xdr:rowOff>
    </xdr:from>
    <xdr:to>
      <xdr:col>3</xdr:col>
      <xdr:colOff>142875</xdr:colOff>
      <xdr:row>56</xdr:row>
      <xdr:rowOff>29028</xdr:rowOff>
    </xdr:to>
    <xdr:cxnSp macro="">
      <xdr:nvCxnSpPr>
        <xdr:cNvPr id="197" name="直線コネクタ 196"/>
        <xdr:cNvCxnSpPr/>
      </xdr:nvCxnSpPr>
      <xdr:spPr>
        <a:xfrm>
          <a:off x="1320800" y="95485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199" name="テキスト ボックス 198"/>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1" name="テキスト ボックス 200"/>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7" name="円/楕円 206"/>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08"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43543</xdr:rowOff>
    </xdr:from>
    <xdr:to>
      <xdr:col>5</xdr:col>
      <xdr:colOff>600075</xdr:colOff>
      <xdr:row>56</xdr:row>
      <xdr:rowOff>145143</xdr:rowOff>
    </xdr:to>
    <xdr:sp macro="" textlink="">
      <xdr:nvSpPr>
        <xdr:cNvPr id="209" name="円/楕円 208"/>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210" name="テキスト ボックス 209"/>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27215</xdr:rowOff>
    </xdr:from>
    <xdr:to>
      <xdr:col>4</xdr:col>
      <xdr:colOff>396875</xdr:colOff>
      <xdr:row>56</xdr:row>
      <xdr:rowOff>128815</xdr:rowOff>
    </xdr:to>
    <xdr:sp macro="" textlink="">
      <xdr:nvSpPr>
        <xdr:cNvPr id="211" name="円/楕円 210"/>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212" name="テキスト ボックス 211"/>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149678</xdr:rowOff>
    </xdr:from>
    <xdr:to>
      <xdr:col>3</xdr:col>
      <xdr:colOff>193675</xdr:colOff>
      <xdr:row>56</xdr:row>
      <xdr:rowOff>79828</xdr:rowOff>
    </xdr:to>
    <xdr:sp macro="" textlink="">
      <xdr:nvSpPr>
        <xdr:cNvPr id="213" name="円/楕円 212"/>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64605</xdr:rowOff>
    </xdr:from>
    <xdr:ext cx="762000" cy="259045"/>
    <xdr:sp macro="" textlink="">
      <xdr:nvSpPr>
        <xdr:cNvPr id="214" name="テキスト ボックス 213"/>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5" name="円/楕円 214"/>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16" name="テキスト ボックス 215"/>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財政調整基金が</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９，</a:t>
          </a:r>
          <a:r>
            <a:rPr kumimoji="1" lang="ja-JP" altLang="en-US" sz="1100">
              <a:solidFill>
                <a:schemeClr val="dk1"/>
              </a:solidFill>
              <a:effectLst/>
              <a:latin typeface="+mn-lt"/>
              <a:ea typeface="+mn-ea"/>
              <a:cs typeface="+mn-cs"/>
            </a:rPr>
            <a:t>９６６</a:t>
          </a:r>
          <a:r>
            <a:rPr kumimoji="1" lang="ja-JP" altLang="ja-JP" sz="1100">
              <a:solidFill>
                <a:schemeClr val="dk1"/>
              </a:solidFill>
              <a:effectLst/>
              <a:latin typeface="+mn-lt"/>
              <a:ea typeface="+mn-ea"/>
              <a:cs typeface="+mn-cs"/>
            </a:rPr>
            <a:t>千円、ふれあい健康センター整備基金が修繕費に充てるため、</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０３</a:t>
          </a:r>
          <a:r>
            <a:rPr kumimoji="1" lang="ja-JP" altLang="ja-JP" sz="1100">
              <a:solidFill>
                <a:schemeClr val="dk1"/>
              </a:solidFill>
              <a:effectLst/>
              <a:latin typeface="+mn-lt"/>
              <a:ea typeface="+mn-ea"/>
              <a:cs typeface="+mn-cs"/>
            </a:rPr>
            <a:t>５千円減少した。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積立金全体としては</a:t>
          </a:r>
          <a:r>
            <a:rPr kumimoji="1" lang="ja-JP" altLang="en-US" sz="1100">
              <a:solidFill>
                <a:schemeClr val="dk1"/>
              </a:solidFill>
              <a:effectLst/>
              <a:latin typeface="+mn-lt"/>
              <a:ea typeface="+mn-ea"/>
              <a:cs typeface="+mn-cs"/>
            </a:rPr>
            <a:t>１６，６５２千円</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、歳出総額が減少したことにより、その他の比率が１６．</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％へと上がった。</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81280</xdr:rowOff>
    </xdr:from>
    <xdr:to>
      <xdr:col>24</xdr:col>
      <xdr:colOff>31750</xdr:colOff>
      <xdr:row>59</xdr:row>
      <xdr:rowOff>104140</xdr:rowOff>
    </xdr:to>
    <xdr:cxnSp macro="">
      <xdr:nvCxnSpPr>
        <xdr:cNvPr id="244" name="直線コネクタ 243"/>
        <xdr:cNvCxnSpPr/>
      </xdr:nvCxnSpPr>
      <xdr:spPr>
        <a:xfrm>
          <a:off x="15671800" y="101968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81297</xdr:rowOff>
    </xdr:from>
    <xdr:ext cx="762000" cy="259045"/>
    <xdr:sp macro="" textlink="">
      <xdr:nvSpPr>
        <xdr:cNvPr id="245" name="その他平均値テキスト"/>
        <xdr:cNvSpPr txBox="1"/>
      </xdr:nvSpPr>
      <xdr:spPr>
        <a:xfrm>
          <a:off x="16598900" y="985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64135</xdr:rowOff>
    </xdr:from>
    <xdr:to>
      <xdr:col>22</xdr:col>
      <xdr:colOff>565150</xdr:colOff>
      <xdr:row>59</xdr:row>
      <xdr:rowOff>81280</xdr:rowOff>
    </xdr:to>
    <xdr:cxnSp macro="">
      <xdr:nvCxnSpPr>
        <xdr:cNvPr id="247" name="直線コネクタ 246"/>
        <xdr:cNvCxnSpPr/>
      </xdr:nvCxnSpPr>
      <xdr:spPr>
        <a:xfrm>
          <a:off x="14782800" y="101796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48" name="フローチャート : 判断 247"/>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159402</xdr:rowOff>
    </xdr:from>
    <xdr:ext cx="736600" cy="259045"/>
    <xdr:sp macro="" textlink="">
      <xdr:nvSpPr>
        <xdr:cNvPr id="249" name="テキスト ボックス 248"/>
        <xdr:cNvSpPr txBox="1"/>
      </xdr:nvSpPr>
      <xdr:spPr>
        <a:xfrm>
          <a:off x="15290800" y="9760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46990</xdr:rowOff>
    </xdr:from>
    <xdr:to>
      <xdr:col>21</xdr:col>
      <xdr:colOff>361950</xdr:colOff>
      <xdr:row>59</xdr:row>
      <xdr:rowOff>64135</xdr:rowOff>
    </xdr:to>
    <xdr:cxnSp macro="">
      <xdr:nvCxnSpPr>
        <xdr:cNvPr id="250" name="直線コネクタ 249"/>
        <xdr:cNvCxnSpPr/>
      </xdr:nvCxnSpPr>
      <xdr:spPr>
        <a:xfrm>
          <a:off x="13893800" y="101625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16527</xdr:rowOff>
    </xdr:from>
    <xdr:ext cx="762000" cy="259045"/>
    <xdr:sp macro="" textlink="">
      <xdr:nvSpPr>
        <xdr:cNvPr id="252" name="テキスト ボックス 251"/>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46990</xdr:rowOff>
    </xdr:from>
    <xdr:to>
      <xdr:col>20</xdr:col>
      <xdr:colOff>158750</xdr:colOff>
      <xdr:row>59</xdr:row>
      <xdr:rowOff>69850</xdr:rowOff>
    </xdr:to>
    <xdr:cxnSp macro="">
      <xdr:nvCxnSpPr>
        <xdr:cNvPr id="253" name="直線コネクタ 252"/>
        <xdr:cNvCxnSpPr/>
      </xdr:nvCxnSpPr>
      <xdr:spPr>
        <a:xfrm flipV="1">
          <a:off x="13004800" y="10162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170832</xdr:rowOff>
    </xdr:from>
    <xdr:ext cx="762000" cy="259045"/>
    <xdr:sp macro="" textlink="">
      <xdr:nvSpPr>
        <xdr:cNvPr id="255" name="テキスト ボックス 254"/>
        <xdr:cNvSpPr txBox="1"/>
      </xdr:nvSpPr>
      <xdr:spPr>
        <a:xfrm>
          <a:off x="13512800" y="97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165117</xdr:rowOff>
    </xdr:from>
    <xdr:ext cx="762000" cy="259045"/>
    <xdr:sp macro="" textlink="">
      <xdr:nvSpPr>
        <xdr:cNvPr id="257" name="テキスト ボックス 256"/>
        <xdr:cNvSpPr txBox="1"/>
      </xdr:nvSpPr>
      <xdr:spPr>
        <a:xfrm>
          <a:off x="12623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53340</xdr:rowOff>
    </xdr:from>
    <xdr:to>
      <xdr:col>24</xdr:col>
      <xdr:colOff>82550</xdr:colOff>
      <xdr:row>59</xdr:row>
      <xdr:rowOff>154940</xdr:rowOff>
    </xdr:to>
    <xdr:sp macro="" textlink="">
      <xdr:nvSpPr>
        <xdr:cNvPr id="263" name="円/楕円 262"/>
        <xdr:cNvSpPr/>
      </xdr:nvSpPr>
      <xdr:spPr>
        <a:xfrm>
          <a:off x="16459200" y="101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25417</xdr:rowOff>
    </xdr:from>
    <xdr:ext cx="762000" cy="259045"/>
    <xdr:sp macro="" textlink="">
      <xdr:nvSpPr>
        <xdr:cNvPr id="264" name="その他該当値テキスト"/>
        <xdr:cNvSpPr txBox="1"/>
      </xdr:nvSpPr>
      <xdr:spPr>
        <a:xfrm>
          <a:off x="16598900" y="1014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30480</xdr:rowOff>
    </xdr:from>
    <xdr:to>
      <xdr:col>22</xdr:col>
      <xdr:colOff>615950</xdr:colOff>
      <xdr:row>59</xdr:row>
      <xdr:rowOff>132080</xdr:rowOff>
    </xdr:to>
    <xdr:sp macro="" textlink="">
      <xdr:nvSpPr>
        <xdr:cNvPr id="265" name="円/楕円 264"/>
        <xdr:cNvSpPr/>
      </xdr:nvSpPr>
      <xdr:spPr>
        <a:xfrm>
          <a:off x="15621000" y="101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116857</xdr:rowOff>
    </xdr:from>
    <xdr:ext cx="736600" cy="259045"/>
    <xdr:sp macro="" textlink="">
      <xdr:nvSpPr>
        <xdr:cNvPr id="266" name="テキスト ボックス 265"/>
        <xdr:cNvSpPr txBox="1"/>
      </xdr:nvSpPr>
      <xdr:spPr>
        <a:xfrm>
          <a:off x="15290800" y="1023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13335</xdr:rowOff>
    </xdr:from>
    <xdr:to>
      <xdr:col>21</xdr:col>
      <xdr:colOff>412750</xdr:colOff>
      <xdr:row>59</xdr:row>
      <xdr:rowOff>114935</xdr:rowOff>
    </xdr:to>
    <xdr:sp macro="" textlink="">
      <xdr:nvSpPr>
        <xdr:cNvPr id="267" name="円/楕円 266"/>
        <xdr:cNvSpPr/>
      </xdr:nvSpPr>
      <xdr:spPr>
        <a:xfrm>
          <a:off x="14732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99712</xdr:rowOff>
    </xdr:from>
    <xdr:ext cx="762000" cy="259045"/>
    <xdr:sp macro="" textlink="">
      <xdr:nvSpPr>
        <xdr:cNvPr id="268" name="テキスト ボックス 267"/>
        <xdr:cNvSpPr txBox="1"/>
      </xdr:nvSpPr>
      <xdr:spPr>
        <a:xfrm>
          <a:off x="14401800" y="1021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167640</xdr:rowOff>
    </xdr:from>
    <xdr:to>
      <xdr:col>20</xdr:col>
      <xdr:colOff>209550</xdr:colOff>
      <xdr:row>59</xdr:row>
      <xdr:rowOff>97790</xdr:rowOff>
    </xdr:to>
    <xdr:sp macro="" textlink="">
      <xdr:nvSpPr>
        <xdr:cNvPr id="269" name="円/楕円 268"/>
        <xdr:cNvSpPr/>
      </xdr:nvSpPr>
      <xdr:spPr>
        <a:xfrm>
          <a:off x="13843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82567</xdr:rowOff>
    </xdr:from>
    <xdr:ext cx="762000" cy="259045"/>
    <xdr:sp macro="" textlink="">
      <xdr:nvSpPr>
        <xdr:cNvPr id="270" name="テキスト ボックス 269"/>
        <xdr:cNvSpPr txBox="1"/>
      </xdr:nvSpPr>
      <xdr:spPr>
        <a:xfrm>
          <a:off x="13512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19050</xdr:rowOff>
    </xdr:from>
    <xdr:to>
      <xdr:col>19</xdr:col>
      <xdr:colOff>6350</xdr:colOff>
      <xdr:row>59</xdr:row>
      <xdr:rowOff>120650</xdr:rowOff>
    </xdr:to>
    <xdr:sp macro="" textlink="">
      <xdr:nvSpPr>
        <xdr:cNvPr id="271" name="円/楕円 270"/>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105427</xdr:rowOff>
    </xdr:from>
    <xdr:ext cx="762000" cy="259045"/>
    <xdr:sp macro="" textlink="">
      <xdr:nvSpPr>
        <xdr:cNvPr id="272" name="テキスト ボックス 271"/>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平成２８年度は、</a:t>
          </a:r>
          <a:r>
            <a:rPr kumimoji="1" lang="ja-JP" altLang="ja-JP" sz="1100">
              <a:solidFill>
                <a:schemeClr val="dk1"/>
              </a:solidFill>
              <a:effectLst/>
              <a:latin typeface="+mn-lt"/>
              <a:ea typeface="+mn-ea"/>
              <a:cs typeface="+mn-cs"/>
            </a:rPr>
            <a:t>おごせ６次産業化パワーアップ</a:t>
          </a:r>
          <a:r>
            <a:rPr kumimoji="1" lang="ja-JP" altLang="en-US" sz="1100">
              <a:solidFill>
                <a:schemeClr val="dk1"/>
              </a:solidFill>
              <a:effectLst/>
              <a:latin typeface="+mn-lt"/>
              <a:ea typeface="+mn-ea"/>
              <a:cs typeface="+mn-cs"/>
            </a:rPr>
            <a:t>加速化</a:t>
          </a:r>
          <a:r>
            <a:rPr kumimoji="1" lang="ja-JP" altLang="ja-JP" sz="1100">
              <a:solidFill>
                <a:schemeClr val="dk1"/>
              </a:solidFill>
              <a:effectLst/>
              <a:latin typeface="+mn-lt"/>
              <a:ea typeface="+mn-ea"/>
              <a:cs typeface="+mn-cs"/>
            </a:rPr>
            <a:t>総合対策事業（</a:t>
          </a:r>
          <a:r>
            <a:rPr kumimoji="1" lang="ja-JP" altLang="en-US" sz="1100">
              <a:solidFill>
                <a:schemeClr val="dk1"/>
              </a:solidFill>
              <a:effectLst/>
              <a:latin typeface="+mn-lt"/>
              <a:ea typeface="+mn-ea"/>
              <a:cs typeface="+mn-cs"/>
            </a:rPr>
            <a:t>７３</a:t>
          </a:r>
          <a:r>
            <a:rPr kumimoji="1" lang="ja-JP" altLang="ja-JP" sz="1100">
              <a:solidFill>
                <a:schemeClr val="dk1"/>
              </a:solidFill>
              <a:effectLst/>
              <a:latin typeface="+mn-lt"/>
              <a:ea typeface="+mn-ea"/>
              <a:cs typeface="+mn-cs"/>
            </a:rPr>
            <a:t>，５００千円）</a:t>
          </a:r>
          <a:r>
            <a:rPr kumimoji="1" lang="ja-JP" altLang="en-US" sz="1100">
              <a:solidFill>
                <a:schemeClr val="dk1"/>
              </a:solidFill>
              <a:effectLst/>
              <a:latin typeface="+mn-lt"/>
              <a:ea typeface="+mn-ea"/>
              <a:cs typeface="+mn-cs"/>
            </a:rPr>
            <a:t>などが増加したが、平成２７年度における</a:t>
          </a:r>
          <a:r>
            <a:rPr kumimoji="1" lang="ja-JP" altLang="ja-JP" sz="1100">
              <a:solidFill>
                <a:schemeClr val="dk1"/>
              </a:solidFill>
              <a:effectLst/>
              <a:latin typeface="+mn-lt"/>
              <a:ea typeface="+mn-ea"/>
              <a:cs typeface="+mn-cs"/>
            </a:rPr>
            <a:t>おごせ６次産業化パワーアップ総合対策事業（</a:t>
          </a:r>
          <a:r>
            <a:rPr kumimoji="1" lang="ja-JP" altLang="en-US" sz="1100">
              <a:solidFill>
                <a:schemeClr val="dk1"/>
              </a:solidFill>
              <a:effectLst/>
              <a:latin typeface="+mn-lt"/>
              <a:ea typeface="+mn-ea"/>
              <a:cs typeface="+mn-cs"/>
            </a:rPr>
            <a:t>６０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００千円）</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地域住民生活等緊急支援交付金を受けて実施した事業</a:t>
          </a:r>
          <a:r>
            <a:rPr kumimoji="1" lang="ja-JP" altLang="en-US" sz="1100">
              <a:solidFill>
                <a:schemeClr val="dk1"/>
              </a:solidFill>
              <a:effectLst/>
              <a:latin typeface="+mn-lt"/>
              <a:ea typeface="+mn-ea"/>
              <a:cs typeface="+mn-cs"/>
            </a:rPr>
            <a:t>（２４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８３１円）が完了したこと</a:t>
          </a:r>
          <a:r>
            <a:rPr kumimoji="1" lang="ja-JP" altLang="ja-JP" sz="1100">
              <a:solidFill>
                <a:schemeClr val="dk1"/>
              </a:solidFill>
              <a:effectLst/>
              <a:latin typeface="+mn-lt"/>
              <a:ea typeface="+mn-ea"/>
              <a:cs typeface="+mn-cs"/>
            </a:rPr>
            <a:t>などにより、</a:t>
          </a:r>
          <a:r>
            <a:rPr kumimoji="1" lang="ja-JP" altLang="en-US" sz="1100">
              <a:solidFill>
                <a:schemeClr val="dk1"/>
              </a:solidFill>
              <a:effectLst/>
              <a:latin typeface="+mn-lt"/>
              <a:ea typeface="+mn-ea"/>
              <a:cs typeface="+mn-cs"/>
            </a:rPr>
            <a:t>全体で</a:t>
          </a:r>
          <a:r>
            <a:rPr kumimoji="1" lang="ja-JP" altLang="ja-JP" sz="1100">
              <a:solidFill>
                <a:schemeClr val="dk1"/>
              </a:solidFill>
              <a:effectLst/>
              <a:latin typeface="+mn-lt"/>
              <a:ea typeface="+mn-ea"/>
              <a:cs typeface="+mn-cs"/>
            </a:rPr>
            <a:t>は約２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２４６</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補助費等</a:t>
          </a:r>
          <a:r>
            <a:rPr kumimoji="1" lang="ja-JP" altLang="en-US" sz="1100">
              <a:solidFill>
                <a:schemeClr val="dk1"/>
              </a:solidFill>
              <a:effectLst/>
              <a:latin typeface="+mn-lt"/>
              <a:ea typeface="+mn-ea"/>
              <a:cs typeface="+mn-cs"/>
            </a:rPr>
            <a:t>は減少したが、</a:t>
          </a:r>
          <a:r>
            <a:rPr kumimoji="1" lang="ja-JP" altLang="ja-JP" sz="1100">
              <a:solidFill>
                <a:schemeClr val="dk1"/>
              </a:solidFill>
              <a:effectLst/>
              <a:latin typeface="+mn-lt"/>
              <a:ea typeface="+mn-ea"/>
              <a:cs typeface="+mn-cs"/>
            </a:rPr>
            <a:t>歳出総額が</a:t>
          </a:r>
          <a:r>
            <a:rPr kumimoji="1" lang="ja-JP" altLang="en-US" sz="1100">
              <a:solidFill>
                <a:schemeClr val="dk1"/>
              </a:solidFill>
              <a:effectLst/>
              <a:latin typeface="+mn-lt"/>
              <a:ea typeface="+mn-ea"/>
              <a:cs typeface="+mn-cs"/>
            </a:rPr>
            <a:t>減少した</a:t>
          </a:r>
          <a:r>
            <a:rPr kumimoji="1" lang="ja-JP" altLang="ja-JP" sz="1100">
              <a:solidFill>
                <a:schemeClr val="dk1"/>
              </a:solidFill>
              <a:effectLst/>
              <a:latin typeface="+mn-lt"/>
              <a:ea typeface="+mn-ea"/>
              <a:cs typeface="+mn-cs"/>
            </a:rPr>
            <a:t>こと</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、１６．</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133858</xdr:rowOff>
    </xdr:from>
    <xdr:to>
      <xdr:col>24</xdr:col>
      <xdr:colOff>31750</xdr:colOff>
      <xdr:row>37</xdr:row>
      <xdr:rowOff>143002</xdr:rowOff>
    </xdr:to>
    <xdr:cxnSp macro="">
      <xdr:nvCxnSpPr>
        <xdr:cNvPr id="302" name="直線コネクタ 301"/>
        <xdr:cNvCxnSpPr/>
      </xdr:nvCxnSpPr>
      <xdr:spPr>
        <a:xfrm>
          <a:off x="15671800" y="64775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31005</xdr:rowOff>
    </xdr:from>
    <xdr:ext cx="762000" cy="259045"/>
    <xdr:sp macro="" textlink="">
      <xdr:nvSpPr>
        <xdr:cNvPr id="303"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133858</xdr:rowOff>
    </xdr:from>
    <xdr:to>
      <xdr:col>22</xdr:col>
      <xdr:colOff>565150</xdr:colOff>
      <xdr:row>38</xdr:row>
      <xdr:rowOff>26416</xdr:rowOff>
    </xdr:to>
    <xdr:cxnSp macro="">
      <xdr:nvCxnSpPr>
        <xdr:cNvPr id="305" name="直線コネクタ 304"/>
        <xdr:cNvCxnSpPr/>
      </xdr:nvCxnSpPr>
      <xdr:spPr>
        <a:xfrm flipV="1">
          <a:off x="14782800" y="64775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6" name="フローチャート :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98823</xdr:rowOff>
    </xdr:from>
    <xdr:ext cx="736600" cy="259045"/>
    <xdr:sp macro="" textlink="">
      <xdr:nvSpPr>
        <xdr:cNvPr id="307" name="テキスト ボックス 306"/>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3556</xdr:rowOff>
    </xdr:from>
    <xdr:to>
      <xdr:col>21</xdr:col>
      <xdr:colOff>361950</xdr:colOff>
      <xdr:row>38</xdr:row>
      <xdr:rowOff>26416</xdr:rowOff>
    </xdr:to>
    <xdr:cxnSp macro="">
      <xdr:nvCxnSpPr>
        <xdr:cNvPr id="308" name="直線コネクタ 307"/>
        <xdr:cNvCxnSpPr/>
      </xdr:nvCxnSpPr>
      <xdr:spPr>
        <a:xfrm>
          <a:off x="13893800" y="65186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0" name="テキスト ボックス 309"/>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133858</xdr:rowOff>
    </xdr:from>
    <xdr:to>
      <xdr:col>20</xdr:col>
      <xdr:colOff>158750</xdr:colOff>
      <xdr:row>38</xdr:row>
      <xdr:rowOff>3556</xdr:rowOff>
    </xdr:to>
    <xdr:cxnSp macro="">
      <xdr:nvCxnSpPr>
        <xdr:cNvPr id="311" name="直線コネクタ 310"/>
        <xdr:cNvCxnSpPr/>
      </xdr:nvCxnSpPr>
      <xdr:spPr>
        <a:xfrm>
          <a:off x="13004800" y="64775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3" name="テキスト ボックス 31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5" name="テキスト ボックス 314"/>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92202</xdr:rowOff>
    </xdr:from>
    <xdr:to>
      <xdr:col>24</xdr:col>
      <xdr:colOff>82550</xdr:colOff>
      <xdr:row>38</xdr:row>
      <xdr:rowOff>22352</xdr:rowOff>
    </xdr:to>
    <xdr:sp macro="" textlink="">
      <xdr:nvSpPr>
        <xdr:cNvPr id="321" name="円/楕円 320"/>
        <xdr:cNvSpPr/>
      </xdr:nvSpPr>
      <xdr:spPr>
        <a:xfrm>
          <a:off x="16459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64279</xdr:rowOff>
    </xdr:from>
    <xdr:ext cx="762000" cy="259045"/>
    <xdr:sp macro="" textlink="">
      <xdr:nvSpPr>
        <xdr:cNvPr id="322" name="補助費等該当値テキスト"/>
        <xdr:cNvSpPr txBox="1"/>
      </xdr:nvSpPr>
      <xdr:spPr>
        <a:xfrm>
          <a:off x="16598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83058</xdr:rowOff>
    </xdr:from>
    <xdr:to>
      <xdr:col>22</xdr:col>
      <xdr:colOff>615950</xdr:colOff>
      <xdr:row>38</xdr:row>
      <xdr:rowOff>13208</xdr:rowOff>
    </xdr:to>
    <xdr:sp macro="" textlink="">
      <xdr:nvSpPr>
        <xdr:cNvPr id="323" name="円/楕円 322"/>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169435</xdr:rowOff>
    </xdr:from>
    <xdr:ext cx="736600" cy="259045"/>
    <xdr:sp macro="" textlink="">
      <xdr:nvSpPr>
        <xdr:cNvPr id="324" name="テキスト ボックス 323"/>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147066</xdr:rowOff>
    </xdr:from>
    <xdr:to>
      <xdr:col>21</xdr:col>
      <xdr:colOff>412750</xdr:colOff>
      <xdr:row>38</xdr:row>
      <xdr:rowOff>77215</xdr:rowOff>
    </xdr:to>
    <xdr:sp macro="" textlink="">
      <xdr:nvSpPr>
        <xdr:cNvPr id="325" name="円/楕円 324"/>
        <xdr:cNvSpPr/>
      </xdr:nvSpPr>
      <xdr:spPr>
        <a:xfrm>
          <a:off x="14732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61993</xdr:rowOff>
    </xdr:from>
    <xdr:ext cx="762000" cy="259045"/>
    <xdr:sp macro="" textlink="">
      <xdr:nvSpPr>
        <xdr:cNvPr id="326" name="テキスト ボックス 325"/>
        <xdr:cNvSpPr txBox="1"/>
      </xdr:nvSpPr>
      <xdr:spPr>
        <a:xfrm>
          <a:off x="14401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124206</xdr:rowOff>
    </xdr:from>
    <xdr:to>
      <xdr:col>20</xdr:col>
      <xdr:colOff>209550</xdr:colOff>
      <xdr:row>38</xdr:row>
      <xdr:rowOff>54356</xdr:rowOff>
    </xdr:to>
    <xdr:sp macro="" textlink="">
      <xdr:nvSpPr>
        <xdr:cNvPr id="327" name="円/楕円 326"/>
        <xdr:cNvSpPr/>
      </xdr:nvSpPr>
      <xdr:spPr>
        <a:xfrm>
          <a:off x="13843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39133</xdr:rowOff>
    </xdr:from>
    <xdr:ext cx="762000" cy="259045"/>
    <xdr:sp macro="" textlink="">
      <xdr:nvSpPr>
        <xdr:cNvPr id="328" name="テキスト ボックス 327"/>
        <xdr:cNvSpPr txBox="1"/>
      </xdr:nvSpPr>
      <xdr:spPr>
        <a:xfrm>
          <a:off x="13512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83058</xdr:rowOff>
    </xdr:from>
    <xdr:to>
      <xdr:col>19</xdr:col>
      <xdr:colOff>6350</xdr:colOff>
      <xdr:row>38</xdr:row>
      <xdr:rowOff>13208</xdr:rowOff>
    </xdr:to>
    <xdr:sp macro="" textlink="">
      <xdr:nvSpPr>
        <xdr:cNvPr id="329" name="円/楕円 328"/>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169435</xdr:rowOff>
    </xdr:from>
    <xdr:ext cx="762000" cy="259045"/>
    <xdr:sp macro="" textlink="">
      <xdr:nvSpPr>
        <xdr:cNvPr id="330" name="テキスト ボックス 329"/>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公債費は全国平均、埼玉県平均を下回っている。平成２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年度は、元金が約</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１５</a:t>
          </a:r>
          <a:r>
            <a:rPr kumimoji="1" lang="ja-JP" altLang="ja-JP" sz="1100">
              <a:solidFill>
                <a:schemeClr val="dk1"/>
              </a:solidFill>
              <a:effectLst/>
              <a:latin typeface="+mn-lt"/>
              <a:ea typeface="+mn-ea"/>
              <a:cs typeface="+mn-cs"/>
            </a:rPr>
            <a:t>６千円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した。これは、</a:t>
          </a:r>
          <a:r>
            <a:rPr kumimoji="1" lang="ja-JP" altLang="en-US" sz="1100">
              <a:solidFill>
                <a:schemeClr val="dk1"/>
              </a:solidFill>
              <a:effectLst/>
              <a:latin typeface="+mn-lt"/>
              <a:ea typeface="+mn-ea"/>
              <a:cs typeface="+mn-cs"/>
            </a:rPr>
            <a:t>臨時財政対策債や越生駅バリアフリー施設整備事業におけるふるさと創造貸付金の</a:t>
          </a:r>
          <a:r>
            <a:rPr kumimoji="1" lang="ja-JP" altLang="ja-JP" sz="1100">
              <a:solidFill>
                <a:schemeClr val="dk1"/>
              </a:solidFill>
              <a:effectLst/>
              <a:latin typeface="+mn-lt"/>
              <a:ea typeface="+mn-ea"/>
              <a:cs typeface="+mn-cs"/>
            </a:rPr>
            <a:t>償還</a:t>
          </a:r>
          <a:r>
            <a:rPr kumimoji="1" lang="ja-JP" altLang="en-US" sz="1100">
              <a:solidFill>
                <a:schemeClr val="dk1"/>
              </a:solidFill>
              <a:effectLst/>
              <a:latin typeface="+mn-lt"/>
              <a:ea typeface="+mn-ea"/>
              <a:cs typeface="+mn-cs"/>
            </a:rPr>
            <a:t>が増加した</a:t>
          </a:r>
          <a:r>
            <a:rPr kumimoji="1" lang="ja-JP" altLang="ja-JP" sz="1100">
              <a:solidFill>
                <a:schemeClr val="dk1"/>
              </a:solidFill>
              <a:effectLst/>
              <a:latin typeface="+mn-lt"/>
              <a:ea typeface="+mn-ea"/>
              <a:cs typeface="+mn-cs"/>
            </a:rPr>
            <a:t>ことによるものである。</a:t>
          </a:r>
          <a:endParaRPr lang="ja-JP" altLang="ja-JP" sz="1400">
            <a:effectLst/>
          </a:endParaRPr>
        </a:p>
        <a:p>
          <a:r>
            <a:rPr kumimoji="1" lang="ja-JP" altLang="ja-JP" sz="1100">
              <a:solidFill>
                <a:schemeClr val="dk1"/>
              </a:solidFill>
              <a:effectLst/>
              <a:latin typeface="+mn-lt"/>
              <a:ea typeface="+mn-ea"/>
              <a:cs typeface="+mn-cs"/>
            </a:rPr>
            <a:t>　起債残高を急激に増やさないよう、大規模な事業は計画的に実施していきたい。</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65278</xdr:rowOff>
    </xdr:from>
    <xdr:to>
      <xdr:col>7</xdr:col>
      <xdr:colOff>15875</xdr:colOff>
      <xdr:row>75</xdr:row>
      <xdr:rowOff>78994</xdr:rowOff>
    </xdr:to>
    <xdr:cxnSp macro="">
      <xdr:nvCxnSpPr>
        <xdr:cNvPr id="360" name="直線コネクタ 359"/>
        <xdr:cNvCxnSpPr/>
      </xdr:nvCxnSpPr>
      <xdr:spPr>
        <a:xfrm>
          <a:off x="3987800" y="129240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162577</xdr:rowOff>
    </xdr:from>
    <xdr:ext cx="762000" cy="259045"/>
    <xdr:sp macro="" textlink="">
      <xdr:nvSpPr>
        <xdr:cNvPr id="361"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65278</xdr:rowOff>
    </xdr:from>
    <xdr:to>
      <xdr:col>5</xdr:col>
      <xdr:colOff>549275</xdr:colOff>
      <xdr:row>75</xdr:row>
      <xdr:rowOff>138430</xdr:rowOff>
    </xdr:to>
    <xdr:cxnSp macro="">
      <xdr:nvCxnSpPr>
        <xdr:cNvPr id="363" name="直線コネクタ 362"/>
        <xdr:cNvCxnSpPr/>
      </xdr:nvCxnSpPr>
      <xdr:spPr>
        <a:xfrm flipV="1">
          <a:off x="3098800" y="129240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4" name="フローチャート : 判断 363"/>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137431</xdr:rowOff>
    </xdr:from>
    <xdr:ext cx="736600" cy="259045"/>
    <xdr:sp macro="" textlink="">
      <xdr:nvSpPr>
        <xdr:cNvPr id="365" name="テキスト ボックス 364"/>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133858</xdr:rowOff>
    </xdr:from>
    <xdr:to>
      <xdr:col>4</xdr:col>
      <xdr:colOff>346075</xdr:colOff>
      <xdr:row>75</xdr:row>
      <xdr:rowOff>138430</xdr:rowOff>
    </xdr:to>
    <xdr:cxnSp macro="">
      <xdr:nvCxnSpPr>
        <xdr:cNvPr id="366" name="直線コネクタ 365"/>
        <xdr:cNvCxnSpPr/>
      </xdr:nvCxnSpPr>
      <xdr:spPr>
        <a:xfrm>
          <a:off x="2209800" y="12992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160290</xdr:rowOff>
    </xdr:from>
    <xdr:ext cx="762000" cy="259045"/>
    <xdr:sp macro="" textlink="">
      <xdr:nvSpPr>
        <xdr:cNvPr id="368" name="テキスト ボックス 367"/>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133858</xdr:rowOff>
    </xdr:from>
    <xdr:to>
      <xdr:col>3</xdr:col>
      <xdr:colOff>142875</xdr:colOff>
      <xdr:row>75</xdr:row>
      <xdr:rowOff>133858</xdr:rowOff>
    </xdr:to>
    <xdr:cxnSp macro="">
      <xdr:nvCxnSpPr>
        <xdr:cNvPr id="369" name="直線コネクタ 368"/>
        <xdr:cNvCxnSpPr/>
      </xdr:nvCxnSpPr>
      <xdr:spPr>
        <a:xfrm>
          <a:off x="1320800" y="12992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1" name="テキスト ボックス 370"/>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28194</xdr:rowOff>
    </xdr:from>
    <xdr:to>
      <xdr:col>7</xdr:col>
      <xdr:colOff>66675</xdr:colOff>
      <xdr:row>75</xdr:row>
      <xdr:rowOff>129794</xdr:rowOff>
    </xdr:to>
    <xdr:sp macro="" textlink="">
      <xdr:nvSpPr>
        <xdr:cNvPr id="379" name="円/楕円 378"/>
        <xdr:cNvSpPr/>
      </xdr:nvSpPr>
      <xdr:spPr>
        <a:xfrm>
          <a:off x="47752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44721</xdr:rowOff>
    </xdr:from>
    <xdr:ext cx="762000" cy="259045"/>
    <xdr:sp macro="" textlink="">
      <xdr:nvSpPr>
        <xdr:cNvPr id="380" name="公債費該当値テキスト"/>
        <xdr:cNvSpPr txBox="1"/>
      </xdr:nvSpPr>
      <xdr:spPr>
        <a:xfrm>
          <a:off x="4914900" y="1273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14478</xdr:rowOff>
    </xdr:from>
    <xdr:to>
      <xdr:col>5</xdr:col>
      <xdr:colOff>600075</xdr:colOff>
      <xdr:row>75</xdr:row>
      <xdr:rowOff>116078</xdr:rowOff>
    </xdr:to>
    <xdr:sp macro="" textlink="">
      <xdr:nvSpPr>
        <xdr:cNvPr id="381" name="円/楕円 380"/>
        <xdr:cNvSpPr/>
      </xdr:nvSpPr>
      <xdr:spPr>
        <a:xfrm>
          <a:off x="3937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126255</xdr:rowOff>
    </xdr:from>
    <xdr:ext cx="736600" cy="259045"/>
    <xdr:sp macro="" textlink="">
      <xdr:nvSpPr>
        <xdr:cNvPr id="382" name="テキスト ボックス 381"/>
        <xdr:cNvSpPr txBox="1"/>
      </xdr:nvSpPr>
      <xdr:spPr>
        <a:xfrm>
          <a:off x="3606800" y="1264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87630</xdr:rowOff>
    </xdr:from>
    <xdr:to>
      <xdr:col>4</xdr:col>
      <xdr:colOff>396875</xdr:colOff>
      <xdr:row>76</xdr:row>
      <xdr:rowOff>17780</xdr:rowOff>
    </xdr:to>
    <xdr:sp macro="" textlink="">
      <xdr:nvSpPr>
        <xdr:cNvPr id="383" name="円/楕円 382"/>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27957</xdr:rowOff>
    </xdr:from>
    <xdr:ext cx="762000" cy="259045"/>
    <xdr:sp macro="" textlink="">
      <xdr:nvSpPr>
        <xdr:cNvPr id="384" name="テキスト ボックス 383"/>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83058</xdr:rowOff>
    </xdr:from>
    <xdr:to>
      <xdr:col>3</xdr:col>
      <xdr:colOff>193675</xdr:colOff>
      <xdr:row>76</xdr:row>
      <xdr:rowOff>13208</xdr:rowOff>
    </xdr:to>
    <xdr:sp macro="" textlink="">
      <xdr:nvSpPr>
        <xdr:cNvPr id="385" name="円/楕円 384"/>
        <xdr:cNvSpPr/>
      </xdr:nvSpPr>
      <xdr:spPr>
        <a:xfrm>
          <a:off x="2159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23385</xdr:rowOff>
    </xdr:from>
    <xdr:ext cx="762000" cy="259045"/>
    <xdr:sp macro="" textlink="">
      <xdr:nvSpPr>
        <xdr:cNvPr id="386" name="テキスト ボックス 385"/>
        <xdr:cNvSpPr txBox="1"/>
      </xdr:nvSpPr>
      <xdr:spPr>
        <a:xfrm>
          <a:off x="1828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83058</xdr:rowOff>
    </xdr:from>
    <xdr:to>
      <xdr:col>1</xdr:col>
      <xdr:colOff>676275</xdr:colOff>
      <xdr:row>76</xdr:row>
      <xdr:rowOff>13208</xdr:rowOff>
    </xdr:to>
    <xdr:sp macro="" textlink="">
      <xdr:nvSpPr>
        <xdr:cNvPr id="387" name="円/楕円 386"/>
        <xdr:cNvSpPr/>
      </xdr:nvSpPr>
      <xdr:spPr>
        <a:xfrm>
          <a:off x="1270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23385</xdr:rowOff>
    </xdr:from>
    <xdr:ext cx="762000" cy="259045"/>
    <xdr:sp macro="" textlink="">
      <xdr:nvSpPr>
        <xdr:cNvPr id="388" name="テキスト ボックス 387"/>
        <xdr:cNvSpPr txBox="1"/>
      </xdr:nvSpPr>
      <xdr:spPr>
        <a:xfrm>
          <a:off x="939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企業誘致による自主財源の確保と歳出の削減に努め、健全な財政運営に努める。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35561</xdr:rowOff>
    </xdr:from>
    <xdr:to>
      <xdr:col>24</xdr:col>
      <xdr:colOff>31750</xdr:colOff>
      <xdr:row>78</xdr:row>
      <xdr:rowOff>113285</xdr:rowOff>
    </xdr:to>
    <xdr:cxnSp macro="">
      <xdr:nvCxnSpPr>
        <xdr:cNvPr id="419" name="直線コネクタ 418"/>
        <xdr:cNvCxnSpPr/>
      </xdr:nvCxnSpPr>
      <xdr:spPr>
        <a:xfrm>
          <a:off x="15671800" y="13408661"/>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20"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35561</xdr:rowOff>
    </xdr:from>
    <xdr:to>
      <xdr:col>22</xdr:col>
      <xdr:colOff>565150</xdr:colOff>
      <xdr:row>79</xdr:row>
      <xdr:rowOff>56135</xdr:rowOff>
    </xdr:to>
    <xdr:cxnSp macro="">
      <xdr:nvCxnSpPr>
        <xdr:cNvPr id="422" name="直線コネクタ 421"/>
        <xdr:cNvCxnSpPr/>
      </xdr:nvCxnSpPr>
      <xdr:spPr>
        <a:xfrm flipV="1">
          <a:off x="14782800" y="13408661"/>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156211</xdr:rowOff>
    </xdr:from>
    <xdr:to>
      <xdr:col>22</xdr:col>
      <xdr:colOff>615950</xdr:colOff>
      <xdr:row>76</xdr:row>
      <xdr:rowOff>86361</xdr:rowOff>
    </xdr:to>
    <xdr:sp macro="" textlink="">
      <xdr:nvSpPr>
        <xdr:cNvPr id="423" name="フローチャート : 判断 422"/>
        <xdr:cNvSpPr/>
      </xdr:nvSpPr>
      <xdr:spPr>
        <a:xfrm>
          <a:off x="15621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24" name="テキスト ボックス 423"/>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149861</xdr:rowOff>
    </xdr:from>
    <xdr:to>
      <xdr:col>21</xdr:col>
      <xdr:colOff>361950</xdr:colOff>
      <xdr:row>79</xdr:row>
      <xdr:rowOff>56135</xdr:rowOff>
    </xdr:to>
    <xdr:cxnSp macro="">
      <xdr:nvCxnSpPr>
        <xdr:cNvPr id="425" name="直線コネクタ 424"/>
        <xdr:cNvCxnSpPr/>
      </xdr:nvCxnSpPr>
      <xdr:spPr>
        <a:xfrm>
          <a:off x="13893800" y="13522961"/>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27" name="テキスト ボックス 426"/>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149861</xdr:rowOff>
    </xdr:from>
    <xdr:to>
      <xdr:col>20</xdr:col>
      <xdr:colOff>158750</xdr:colOff>
      <xdr:row>79</xdr:row>
      <xdr:rowOff>42418</xdr:rowOff>
    </xdr:to>
    <xdr:cxnSp macro="">
      <xdr:nvCxnSpPr>
        <xdr:cNvPr id="428" name="直線コネクタ 427"/>
        <xdr:cNvCxnSpPr/>
      </xdr:nvCxnSpPr>
      <xdr:spPr>
        <a:xfrm flipV="1">
          <a:off x="13004800" y="135229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29" name="フローチャート : 判断 42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30" name="テキスト ボックス 429"/>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1" name="フローチャート : 判断 430"/>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2" name="テキスト ボックス 431"/>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62485</xdr:rowOff>
    </xdr:from>
    <xdr:to>
      <xdr:col>24</xdr:col>
      <xdr:colOff>82550</xdr:colOff>
      <xdr:row>78</xdr:row>
      <xdr:rowOff>164085</xdr:rowOff>
    </xdr:to>
    <xdr:sp macro="" textlink="">
      <xdr:nvSpPr>
        <xdr:cNvPr id="438" name="円/楕円 437"/>
        <xdr:cNvSpPr/>
      </xdr:nvSpPr>
      <xdr:spPr>
        <a:xfrm>
          <a:off x="16459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34562</xdr:rowOff>
    </xdr:from>
    <xdr:ext cx="762000" cy="259045"/>
    <xdr:sp macro="" textlink="">
      <xdr:nvSpPr>
        <xdr:cNvPr id="439" name="公債費以外該当値テキスト"/>
        <xdr:cNvSpPr txBox="1"/>
      </xdr:nvSpPr>
      <xdr:spPr>
        <a:xfrm>
          <a:off x="16598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156211</xdr:rowOff>
    </xdr:from>
    <xdr:to>
      <xdr:col>22</xdr:col>
      <xdr:colOff>615950</xdr:colOff>
      <xdr:row>78</xdr:row>
      <xdr:rowOff>86361</xdr:rowOff>
    </xdr:to>
    <xdr:sp macro="" textlink="">
      <xdr:nvSpPr>
        <xdr:cNvPr id="440" name="円/楕円 439"/>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71138</xdr:rowOff>
    </xdr:from>
    <xdr:ext cx="736600" cy="259045"/>
    <xdr:sp macro="" textlink="">
      <xdr:nvSpPr>
        <xdr:cNvPr id="441" name="テキスト ボックス 440"/>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5335</xdr:rowOff>
    </xdr:from>
    <xdr:to>
      <xdr:col>21</xdr:col>
      <xdr:colOff>412750</xdr:colOff>
      <xdr:row>79</xdr:row>
      <xdr:rowOff>106935</xdr:rowOff>
    </xdr:to>
    <xdr:sp macro="" textlink="">
      <xdr:nvSpPr>
        <xdr:cNvPr id="442" name="円/楕円 441"/>
        <xdr:cNvSpPr/>
      </xdr:nvSpPr>
      <xdr:spPr>
        <a:xfrm>
          <a:off x="14732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91712</xdr:rowOff>
    </xdr:from>
    <xdr:ext cx="762000" cy="259045"/>
    <xdr:sp macro="" textlink="">
      <xdr:nvSpPr>
        <xdr:cNvPr id="443" name="テキスト ボックス 442"/>
        <xdr:cNvSpPr txBox="1"/>
      </xdr:nvSpPr>
      <xdr:spPr>
        <a:xfrm>
          <a:off x="14401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99061</xdr:rowOff>
    </xdr:from>
    <xdr:to>
      <xdr:col>20</xdr:col>
      <xdr:colOff>209550</xdr:colOff>
      <xdr:row>79</xdr:row>
      <xdr:rowOff>29211</xdr:rowOff>
    </xdr:to>
    <xdr:sp macro="" textlink="">
      <xdr:nvSpPr>
        <xdr:cNvPr id="444" name="円/楕円 443"/>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13988</xdr:rowOff>
    </xdr:from>
    <xdr:ext cx="762000" cy="259045"/>
    <xdr:sp macro="" textlink="">
      <xdr:nvSpPr>
        <xdr:cNvPr id="445" name="テキスト ボックス 444"/>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163068</xdr:rowOff>
    </xdr:from>
    <xdr:to>
      <xdr:col>19</xdr:col>
      <xdr:colOff>6350</xdr:colOff>
      <xdr:row>79</xdr:row>
      <xdr:rowOff>93218</xdr:rowOff>
    </xdr:to>
    <xdr:sp macro="" textlink="">
      <xdr:nvSpPr>
        <xdr:cNvPr id="446" name="円/楕円 445"/>
        <xdr:cNvSpPr/>
      </xdr:nvSpPr>
      <xdr:spPr>
        <a:xfrm>
          <a:off x="12954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77995</xdr:rowOff>
    </xdr:from>
    <xdr:ext cx="762000" cy="259045"/>
    <xdr:sp macro="" textlink="">
      <xdr:nvSpPr>
        <xdr:cNvPr id="447" name="テキスト ボックス 446"/>
        <xdr:cNvSpPr txBox="1"/>
      </xdr:nvSpPr>
      <xdr:spPr>
        <a:xfrm>
          <a:off x="12623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埼玉県越生町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70825</xdr:rowOff>
    </xdr:from>
    <xdr:to>
      <xdr:col>4</xdr:col>
      <xdr:colOff>1117600</xdr:colOff>
      <xdr:row>18</xdr:row>
      <xdr:rowOff>81958</xdr:rowOff>
    </xdr:to>
    <xdr:cxnSp macro="">
      <xdr:nvCxnSpPr>
        <xdr:cNvPr id="50" name="直線コネクタ 49"/>
        <xdr:cNvCxnSpPr/>
      </xdr:nvCxnSpPr>
      <xdr:spPr bwMode="auto">
        <a:xfrm>
          <a:off x="5003800" y="3204550"/>
          <a:ext cx="647700" cy="11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127406</xdr:rowOff>
    </xdr:from>
    <xdr:ext cx="762000" cy="259045"/>
    <xdr:sp macro="" textlink="">
      <xdr:nvSpPr>
        <xdr:cNvPr id="51" name="人口1人当たり決算額の推移平均値テキスト130"/>
        <xdr:cNvSpPr txBox="1"/>
      </xdr:nvSpPr>
      <xdr:spPr>
        <a:xfrm>
          <a:off x="5740400" y="2918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70825</xdr:rowOff>
    </xdr:from>
    <xdr:to>
      <xdr:col>4</xdr:col>
      <xdr:colOff>469900</xdr:colOff>
      <xdr:row>18</xdr:row>
      <xdr:rowOff>113322</xdr:rowOff>
    </xdr:to>
    <xdr:cxnSp macro="">
      <xdr:nvCxnSpPr>
        <xdr:cNvPr id="53" name="直線コネクタ 52"/>
        <xdr:cNvCxnSpPr/>
      </xdr:nvCxnSpPr>
      <xdr:spPr bwMode="auto">
        <a:xfrm flipV="1">
          <a:off x="4305300" y="3204550"/>
          <a:ext cx="698500" cy="42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38602</xdr:rowOff>
    </xdr:from>
    <xdr:ext cx="736600" cy="259045"/>
    <xdr:sp macro="" textlink="">
      <xdr:nvSpPr>
        <xdr:cNvPr id="55" name="テキスト ボックス 54"/>
        <xdr:cNvSpPr txBox="1"/>
      </xdr:nvSpPr>
      <xdr:spPr>
        <a:xfrm>
          <a:off x="4622800" y="2829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105108</xdr:rowOff>
    </xdr:from>
    <xdr:to>
      <xdr:col>3</xdr:col>
      <xdr:colOff>904875</xdr:colOff>
      <xdr:row>18</xdr:row>
      <xdr:rowOff>113322</xdr:rowOff>
    </xdr:to>
    <xdr:cxnSp macro="">
      <xdr:nvCxnSpPr>
        <xdr:cNvPr id="56" name="直線コネクタ 55"/>
        <xdr:cNvCxnSpPr/>
      </xdr:nvCxnSpPr>
      <xdr:spPr bwMode="auto">
        <a:xfrm>
          <a:off x="3606800" y="3238833"/>
          <a:ext cx="698500" cy="8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32788</xdr:rowOff>
    </xdr:from>
    <xdr:ext cx="762000" cy="259045"/>
    <xdr:sp macro="" textlink="">
      <xdr:nvSpPr>
        <xdr:cNvPr id="58" name="テキスト ボックス 57"/>
        <xdr:cNvSpPr txBox="1"/>
      </xdr:nvSpPr>
      <xdr:spPr>
        <a:xfrm>
          <a:off x="3924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44567</xdr:rowOff>
    </xdr:from>
    <xdr:to>
      <xdr:col>3</xdr:col>
      <xdr:colOff>206375</xdr:colOff>
      <xdr:row>18</xdr:row>
      <xdr:rowOff>105108</xdr:rowOff>
    </xdr:to>
    <xdr:cxnSp macro="">
      <xdr:nvCxnSpPr>
        <xdr:cNvPr id="59" name="直線コネクタ 58"/>
        <xdr:cNvCxnSpPr/>
      </xdr:nvCxnSpPr>
      <xdr:spPr bwMode="auto">
        <a:xfrm>
          <a:off x="2908300" y="3178292"/>
          <a:ext cx="698500" cy="60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55473</xdr:rowOff>
    </xdr:from>
    <xdr:ext cx="762000" cy="259045"/>
    <xdr:sp macro="" textlink="">
      <xdr:nvSpPr>
        <xdr:cNvPr id="61" name="テキスト ボックス 60"/>
        <xdr:cNvSpPr txBox="1"/>
      </xdr:nvSpPr>
      <xdr:spPr>
        <a:xfrm>
          <a:off x="32258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48569</xdr:rowOff>
    </xdr:from>
    <xdr:ext cx="762000" cy="259045"/>
    <xdr:sp macro="" textlink="">
      <xdr:nvSpPr>
        <xdr:cNvPr id="63" name="テキスト ボックス 62"/>
        <xdr:cNvSpPr txBox="1"/>
      </xdr:nvSpPr>
      <xdr:spPr>
        <a:xfrm>
          <a:off x="2527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31158</xdr:rowOff>
    </xdr:from>
    <xdr:to>
      <xdr:col>5</xdr:col>
      <xdr:colOff>34925</xdr:colOff>
      <xdr:row>18</xdr:row>
      <xdr:rowOff>132758</xdr:rowOff>
    </xdr:to>
    <xdr:sp macro="" textlink="">
      <xdr:nvSpPr>
        <xdr:cNvPr id="69" name="円/楕円 68"/>
        <xdr:cNvSpPr/>
      </xdr:nvSpPr>
      <xdr:spPr bwMode="auto">
        <a:xfrm>
          <a:off x="5600700" y="3164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3235</xdr:rowOff>
    </xdr:from>
    <xdr:ext cx="762000" cy="259045"/>
    <xdr:sp macro="" textlink="">
      <xdr:nvSpPr>
        <xdr:cNvPr id="70" name="人口1人当たり決算額の推移該当値テキスト130"/>
        <xdr:cNvSpPr txBox="1"/>
      </xdr:nvSpPr>
      <xdr:spPr>
        <a:xfrm>
          <a:off x="5740400" y="313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94,661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20025</xdr:rowOff>
    </xdr:from>
    <xdr:to>
      <xdr:col>4</xdr:col>
      <xdr:colOff>520700</xdr:colOff>
      <xdr:row>18</xdr:row>
      <xdr:rowOff>121625</xdr:rowOff>
    </xdr:to>
    <xdr:sp macro="" textlink="">
      <xdr:nvSpPr>
        <xdr:cNvPr id="71" name="円/楕円 70"/>
        <xdr:cNvSpPr/>
      </xdr:nvSpPr>
      <xdr:spPr bwMode="auto">
        <a:xfrm>
          <a:off x="4953000" y="3153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106403</xdr:rowOff>
    </xdr:from>
    <xdr:ext cx="736600" cy="259045"/>
    <xdr:sp macro="" textlink="">
      <xdr:nvSpPr>
        <xdr:cNvPr id="72" name="テキスト ボックス 71"/>
        <xdr:cNvSpPr txBox="1"/>
      </xdr:nvSpPr>
      <xdr:spPr>
        <a:xfrm>
          <a:off x="4622800" y="3240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96,122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62522</xdr:rowOff>
    </xdr:from>
    <xdr:to>
      <xdr:col>3</xdr:col>
      <xdr:colOff>955675</xdr:colOff>
      <xdr:row>18</xdr:row>
      <xdr:rowOff>164122</xdr:rowOff>
    </xdr:to>
    <xdr:sp macro="" textlink="">
      <xdr:nvSpPr>
        <xdr:cNvPr id="73" name="円/楕円 72"/>
        <xdr:cNvSpPr/>
      </xdr:nvSpPr>
      <xdr:spPr bwMode="auto">
        <a:xfrm>
          <a:off x="4254500" y="3196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148899</xdr:rowOff>
    </xdr:from>
    <xdr:ext cx="762000" cy="259045"/>
    <xdr:sp macro="" textlink="">
      <xdr:nvSpPr>
        <xdr:cNvPr id="74" name="テキスト ボックス 73"/>
        <xdr:cNvSpPr txBox="1"/>
      </xdr:nvSpPr>
      <xdr:spPr>
        <a:xfrm>
          <a:off x="3924300" y="328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90,545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54308</xdr:rowOff>
    </xdr:from>
    <xdr:to>
      <xdr:col>3</xdr:col>
      <xdr:colOff>257175</xdr:colOff>
      <xdr:row>18</xdr:row>
      <xdr:rowOff>155908</xdr:rowOff>
    </xdr:to>
    <xdr:sp macro="" textlink="">
      <xdr:nvSpPr>
        <xdr:cNvPr id="75" name="円/楕円 74"/>
        <xdr:cNvSpPr/>
      </xdr:nvSpPr>
      <xdr:spPr bwMode="auto">
        <a:xfrm>
          <a:off x="3556000" y="3188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140685</xdr:rowOff>
    </xdr:from>
    <xdr:ext cx="762000" cy="259045"/>
    <xdr:sp macro="" textlink="">
      <xdr:nvSpPr>
        <xdr:cNvPr id="76" name="テキスト ボックス 75"/>
        <xdr:cNvSpPr txBox="1"/>
      </xdr:nvSpPr>
      <xdr:spPr>
        <a:xfrm>
          <a:off x="3225800" y="327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91,623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165217</xdr:rowOff>
    </xdr:from>
    <xdr:to>
      <xdr:col>2</xdr:col>
      <xdr:colOff>692150</xdr:colOff>
      <xdr:row>18</xdr:row>
      <xdr:rowOff>95367</xdr:rowOff>
    </xdr:to>
    <xdr:sp macro="" textlink="">
      <xdr:nvSpPr>
        <xdr:cNvPr id="77" name="円/楕円 76"/>
        <xdr:cNvSpPr/>
      </xdr:nvSpPr>
      <xdr:spPr bwMode="auto">
        <a:xfrm>
          <a:off x="2857500" y="3127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80144</xdr:rowOff>
    </xdr:from>
    <xdr:ext cx="762000" cy="259045"/>
    <xdr:sp macro="" textlink="">
      <xdr:nvSpPr>
        <xdr:cNvPr id="78" name="テキスト ボックス 77"/>
        <xdr:cNvSpPr txBox="1"/>
      </xdr:nvSpPr>
      <xdr:spPr>
        <a:xfrm>
          <a:off x="2527300" y="321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198734</xdr:rowOff>
    </xdr:from>
    <xdr:to>
      <xdr:col>4</xdr:col>
      <xdr:colOff>1117600</xdr:colOff>
      <xdr:row>37</xdr:row>
      <xdr:rowOff>201203</xdr:rowOff>
    </xdr:to>
    <xdr:cxnSp macro="">
      <xdr:nvCxnSpPr>
        <xdr:cNvPr id="110" name="直線コネクタ 109"/>
        <xdr:cNvCxnSpPr/>
      </xdr:nvCxnSpPr>
      <xdr:spPr bwMode="auto">
        <a:xfrm>
          <a:off x="5003800" y="7323434"/>
          <a:ext cx="647700" cy="2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175480</xdr:rowOff>
    </xdr:from>
    <xdr:ext cx="762000" cy="259045"/>
    <xdr:sp macro="" textlink="">
      <xdr:nvSpPr>
        <xdr:cNvPr id="111" name="人口1人当たり決算額の推移平均値テキスト445"/>
        <xdr:cNvSpPr txBox="1"/>
      </xdr:nvSpPr>
      <xdr:spPr>
        <a:xfrm>
          <a:off x="5740400" y="6785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176652</xdr:rowOff>
    </xdr:from>
    <xdr:to>
      <xdr:col>4</xdr:col>
      <xdr:colOff>469900</xdr:colOff>
      <xdr:row>37</xdr:row>
      <xdr:rowOff>198734</xdr:rowOff>
    </xdr:to>
    <xdr:cxnSp macro="">
      <xdr:nvCxnSpPr>
        <xdr:cNvPr id="113" name="直線コネクタ 112"/>
        <xdr:cNvCxnSpPr/>
      </xdr:nvCxnSpPr>
      <xdr:spPr bwMode="auto">
        <a:xfrm>
          <a:off x="4305300" y="7301352"/>
          <a:ext cx="698500" cy="22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301028</xdr:rowOff>
    </xdr:from>
    <xdr:to>
      <xdr:col>4</xdr:col>
      <xdr:colOff>520700</xdr:colOff>
      <xdr:row>36</xdr:row>
      <xdr:rowOff>59728</xdr:rowOff>
    </xdr:to>
    <xdr:sp macro="" textlink="">
      <xdr:nvSpPr>
        <xdr:cNvPr id="114" name="フローチャート : 判断 113"/>
        <xdr:cNvSpPr/>
      </xdr:nvSpPr>
      <xdr:spPr bwMode="auto">
        <a:xfrm>
          <a:off x="49530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69905</xdr:rowOff>
    </xdr:from>
    <xdr:ext cx="736600" cy="259045"/>
    <xdr:sp macro="" textlink="">
      <xdr:nvSpPr>
        <xdr:cNvPr id="115" name="テキスト ボックス 114"/>
        <xdr:cNvSpPr txBox="1"/>
      </xdr:nvSpPr>
      <xdr:spPr>
        <a:xfrm>
          <a:off x="4622800" y="668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146179</xdr:rowOff>
    </xdr:from>
    <xdr:to>
      <xdr:col>3</xdr:col>
      <xdr:colOff>904875</xdr:colOff>
      <xdr:row>37</xdr:row>
      <xdr:rowOff>176652</xdr:rowOff>
    </xdr:to>
    <xdr:cxnSp macro="">
      <xdr:nvCxnSpPr>
        <xdr:cNvPr id="116" name="直線コネクタ 115"/>
        <xdr:cNvCxnSpPr/>
      </xdr:nvCxnSpPr>
      <xdr:spPr bwMode="auto">
        <a:xfrm>
          <a:off x="3606800" y="7270879"/>
          <a:ext cx="698500" cy="30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54474</xdr:rowOff>
    </xdr:from>
    <xdr:ext cx="762000" cy="259045"/>
    <xdr:sp macro="" textlink="">
      <xdr:nvSpPr>
        <xdr:cNvPr id="118" name="テキスト ボックス 117"/>
        <xdr:cNvSpPr txBox="1"/>
      </xdr:nvSpPr>
      <xdr:spPr>
        <a:xfrm>
          <a:off x="3924300" y="666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146179</xdr:rowOff>
    </xdr:from>
    <xdr:to>
      <xdr:col>3</xdr:col>
      <xdr:colOff>206375</xdr:colOff>
      <xdr:row>37</xdr:row>
      <xdr:rowOff>180584</xdr:rowOff>
    </xdr:to>
    <xdr:cxnSp macro="">
      <xdr:nvCxnSpPr>
        <xdr:cNvPr id="119" name="直線コネクタ 118"/>
        <xdr:cNvCxnSpPr/>
      </xdr:nvCxnSpPr>
      <xdr:spPr bwMode="auto">
        <a:xfrm flipV="1">
          <a:off x="2908300" y="7270879"/>
          <a:ext cx="698500" cy="34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342808</xdr:rowOff>
    </xdr:from>
    <xdr:ext cx="762000" cy="259045"/>
    <xdr:sp macro="" textlink="">
      <xdr:nvSpPr>
        <xdr:cNvPr id="121" name="テキスト ボックス 120"/>
        <xdr:cNvSpPr txBox="1"/>
      </xdr:nvSpPr>
      <xdr:spPr>
        <a:xfrm>
          <a:off x="32258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307877</xdr:rowOff>
    </xdr:from>
    <xdr:ext cx="762000" cy="259045"/>
    <xdr:sp macro="" textlink="">
      <xdr:nvSpPr>
        <xdr:cNvPr id="123" name="テキスト ボックス 122"/>
        <xdr:cNvSpPr txBox="1"/>
      </xdr:nvSpPr>
      <xdr:spPr>
        <a:xfrm>
          <a:off x="25273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150403</xdr:rowOff>
    </xdr:from>
    <xdr:to>
      <xdr:col>5</xdr:col>
      <xdr:colOff>34925</xdr:colOff>
      <xdr:row>37</xdr:row>
      <xdr:rowOff>252003</xdr:rowOff>
    </xdr:to>
    <xdr:sp macro="" textlink="">
      <xdr:nvSpPr>
        <xdr:cNvPr id="129" name="円/楕円 128"/>
        <xdr:cNvSpPr/>
      </xdr:nvSpPr>
      <xdr:spPr bwMode="auto">
        <a:xfrm>
          <a:off x="5600700" y="7275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122480</xdr:rowOff>
    </xdr:from>
    <xdr:ext cx="762000" cy="259045"/>
    <xdr:sp macro="" textlink="">
      <xdr:nvSpPr>
        <xdr:cNvPr id="130" name="人口1人当たり決算額の推移該当値テキスト445"/>
        <xdr:cNvSpPr txBox="1"/>
      </xdr:nvSpPr>
      <xdr:spPr>
        <a:xfrm>
          <a:off x="5740400" y="7247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6,754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147934</xdr:rowOff>
    </xdr:from>
    <xdr:to>
      <xdr:col>4</xdr:col>
      <xdr:colOff>520700</xdr:colOff>
      <xdr:row>37</xdr:row>
      <xdr:rowOff>249534</xdr:rowOff>
    </xdr:to>
    <xdr:sp macro="" textlink="">
      <xdr:nvSpPr>
        <xdr:cNvPr id="131" name="円/楕円 130"/>
        <xdr:cNvSpPr/>
      </xdr:nvSpPr>
      <xdr:spPr bwMode="auto">
        <a:xfrm>
          <a:off x="4953000" y="7272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234311</xdr:rowOff>
    </xdr:from>
    <xdr:ext cx="736600" cy="259045"/>
    <xdr:sp macro="" textlink="">
      <xdr:nvSpPr>
        <xdr:cNvPr id="132" name="テキスト ボックス 131"/>
        <xdr:cNvSpPr txBox="1"/>
      </xdr:nvSpPr>
      <xdr:spPr>
        <a:xfrm>
          <a:off x="4622800" y="7359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125852</xdr:rowOff>
    </xdr:from>
    <xdr:to>
      <xdr:col>3</xdr:col>
      <xdr:colOff>955675</xdr:colOff>
      <xdr:row>37</xdr:row>
      <xdr:rowOff>227452</xdr:rowOff>
    </xdr:to>
    <xdr:sp macro="" textlink="">
      <xdr:nvSpPr>
        <xdr:cNvPr id="133" name="円/楕円 132"/>
        <xdr:cNvSpPr/>
      </xdr:nvSpPr>
      <xdr:spPr bwMode="auto">
        <a:xfrm>
          <a:off x="4254500" y="7250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212229</xdr:rowOff>
    </xdr:from>
    <xdr:ext cx="762000" cy="259045"/>
    <xdr:sp macro="" textlink="">
      <xdr:nvSpPr>
        <xdr:cNvPr id="134" name="テキスト ボックス 133"/>
        <xdr:cNvSpPr txBox="1"/>
      </xdr:nvSpPr>
      <xdr:spPr>
        <a:xfrm>
          <a:off x="3924300" y="73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95379</xdr:rowOff>
    </xdr:from>
    <xdr:to>
      <xdr:col>3</xdr:col>
      <xdr:colOff>257175</xdr:colOff>
      <xdr:row>37</xdr:row>
      <xdr:rowOff>196979</xdr:rowOff>
    </xdr:to>
    <xdr:sp macro="" textlink="">
      <xdr:nvSpPr>
        <xdr:cNvPr id="135" name="円/楕円 134"/>
        <xdr:cNvSpPr/>
      </xdr:nvSpPr>
      <xdr:spPr bwMode="auto">
        <a:xfrm>
          <a:off x="3556000" y="7220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181756</xdr:rowOff>
    </xdr:from>
    <xdr:ext cx="762000" cy="259045"/>
    <xdr:sp macro="" textlink="">
      <xdr:nvSpPr>
        <xdr:cNvPr id="136" name="テキスト ボックス 135"/>
        <xdr:cNvSpPr txBox="1"/>
      </xdr:nvSpPr>
      <xdr:spPr>
        <a:xfrm>
          <a:off x="3225800" y="730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129784</xdr:rowOff>
    </xdr:from>
    <xdr:to>
      <xdr:col>2</xdr:col>
      <xdr:colOff>692150</xdr:colOff>
      <xdr:row>37</xdr:row>
      <xdr:rowOff>231384</xdr:rowOff>
    </xdr:to>
    <xdr:sp macro="" textlink="">
      <xdr:nvSpPr>
        <xdr:cNvPr id="137" name="円/楕円 136"/>
        <xdr:cNvSpPr/>
      </xdr:nvSpPr>
      <xdr:spPr bwMode="auto">
        <a:xfrm>
          <a:off x="2857500" y="7254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216161</xdr:rowOff>
    </xdr:from>
    <xdr:ext cx="762000" cy="259045"/>
    <xdr:sp macro="" textlink="">
      <xdr:nvSpPr>
        <xdr:cNvPr id="138" name="テキスト ボックス 137"/>
        <xdr:cNvSpPr txBox="1"/>
      </xdr:nvSpPr>
      <xdr:spPr>
        <a:xfrm>
          <a:off x="2527300" y="7340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埼玉県越生町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11,904
11,798
40.39
4,402,801
4,091,270
209,674
2,939,724
3,122,321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66205</xdr:rowOff>
    </xdr:from>
    <xdr:to>
      <xdr:col>6</xdr:col>
      <xdr:colOff>511175</xdr:colOff>
      <xdr:row>38</xdr:row>
      <xdr:rowOff>66442</xdr:rowOff>
    </xdr:to>
    <xdr:cxnSp macro="">
      <xdr:nvCxnSpPr>
        <xdr:cNvPr id="61" name="直線コネクタ 60"/>
        <xdr:cNvCxnSpPr/>
      </xdr:nvCxnSpPr>
      <xdr:spPr>
        <a:xfrm flipV="1">
          <a:off x="3797300" y="6581305"/>
          <a:ext cx="8382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87492</xdr:rowOff>
    </xdr:from>
    <xdr:ext cx="534377" cy="259045"/>
    <xdr:sp macro="" textlink="">
      <xdr:nvSpPr>
        <xdr:cNvPr id="62" name="人件費平均値テキスト"/>
        <xdr:cNvSpPr txBox="1"/>
      </xdr:nvSpPr>
      <xdr:spPr>
        <a:xfrm>
          <a:off x="4686300" y="625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65809</xdr:rowOff>
    </xdr:from>
    <xdr:to>
      <xdr:col>5</xdr:col>
      <xdr:colOff>358775</xdr:colOff>
      <xdr:row>38</xdr:row>
      <xdr:rowOff>66442</xdr:rowOff>
    </xdr:to>
    <xdr:cxnSp macro="">
      <xdr:nvCxnSpPr>
        <xdr:cNvPr id="64" name="直線コネクタ 63"/>
        <xdr:cNvCxnSpPr/>
      </xdr:nvCxnSpPr>
      <xdr:spPr>
        <a:xfrm>
          <a:off x="2908300" y="6580909"/>
          <a:ext cx="889000" cy="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160408</xdr:rowOff>
    </xdr:from>
    <xdr:ext cx="534377" cy="259045"/>
    <xdr:sp macro="" textlink="">
      <xdr:nvSpPr>
        <xdr:cNvPr id="66" name="テキスト ボックス 65"/>
        <xdr:cNvSpPr txBox="1"/>
      </xdr:nvSpPr>
      <xdr:spPr>
        <a:xfrm>
          <a:off x="3530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63584</xdr:rowOff>
    </xdr:from>
    <xdr:to>
      <xdr:col>4</xdr:col>
      <xdr:colOff>155575</xdr:colOff>
      <xdr:row>38</xdr:row>
      <xdr:rowOff>65809</xdr:rowOff>
    </xdr:to>
    <xdr:cxnSp macro="">
      <xdr:nvCxnSpPr>
        <xdr:cNvPr id="67" name="直線コネクタ 66"/>
        <xdr:cNvCxnSpPr/>
      </xdr:nvCxnSpPr>
      <xdr:spPr>
        <a:xfrm>
          <a:off x="2019300" y="6578684"/>
          <a:ext cx="889000" cy="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152963</xdr:rowOff>
    </xdr:from>
    <xdr:ext cx="534377" cy="259045"/>
    <xdr:sp macro="" textlink="">
      <xdr:nvSpPr>
        <xdr:cNvPr id="69" name="テキスト ボックス 68"/>
        <xdr:cNvSpPr txBox="1"/>
      </xdr:nvSpPr>
      <xdr:spPr>
        <a:xfrm>
          <a:off x="2641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53183</xdr:rowOff>
    </xdr:from>
    <xdr:to>
      <xdr:col>2</xdr:col>
      <xdr:colOff>638175</xdr:colOff>
      <xdr:row>38</xdr:row>
      <xdr:rowOff>63584</xdr:rowOff>
    </xdr:to>
    <xdr:cxnSp macro="">
      <xdr:nvCxnSpPr>
        <xdr:cNvPr id="70" name="直線コネクタ 69"/>
        <xdr:cNvCxnSpPr/>
      </xdr:nvCxnSpPr>
      <xdr:spPr>
        <a:xfrm>
          <a:off x="1130300" y="6568283"/>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170139</xdr:rowOff>
    </xdr:from>
    <xdr:ext cx="534377" cy="259045"/>
    <xdr:sp macro="" textlink="">
      <xdr:nvSpPr>
        <xdr:cNvPr id="72" name="テキスト ボックス 71"/>
        <xdr:cNvSpPr txBox="1"/>
      </xdr:nvSpPr>
      <xdr:spPr>
        <a:xfrm>
          <a:off x="1752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156179</xdr:rowOff>
    </xdr:from>
    <xdr:ext cx="534377" cy="259045"/>
    <xdr:sp macro="" textlink="">
      <xdr:nvSpPr>
        <xdr:cNvPr id="74" name="テキスト ボックス 73"/>
        <xdr:cNvSpPr txBox="1"/>
      </xdr:nvSpPr>
      <xdr:spPr>
        <a:xfrm>
          <a:off x="863111" y="61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15405</xdr:rowOff>
    </xdr:from>
    <xdr:to>
      <xdr:col>6</xdr:col>
      <xdr:colOff>561975</xdr:colOff>
      <xdr:row>38</xdr:row>
      <xdr:rowOff>117005</xdr:rowOff>
    </xdr:to>
    <xdr:sp macro="" textlink="">
      <xdr:nvSpPr>
        <xdr:cNvPr id="80" name="円/楕円 79"/>
        <xdr:cNvSpPr/>
      </xdr:nvSpPr>
      <xdr:spPr>
        <a:xfrm>
          <a:off x="4584700" y="653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165282</xdr:rowOff>
    </xdr:from>
    <xdr:ext cx="534377" cy="259045"/>
    <xdr:sp macro="" textlink="">
      <xdr:nvSpPr>
        <xdr:cNvPr id="81" name="人件費該当値テキスト"/>
        <xdr:cNvSpPr txBox="1"/>
      </xdr:nvSpPr>
      <xdr:spPr>
        <a:xfrm>
          <a:off x="4686300" y="650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69,645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15642</xdr:rowOff>
    </xdr:from>
    <xdr:to>
      <xdr:col>5</xdr:col>
      <xdr:colOff>409575</xdr:colOff>
      <xdr:row>38</xdr:row>
      <xdr:rowOff>117242</xdr:rowOff>
    </xdr:to>
    <xdr:sp macro="" textlink="">
      <xdr:nvSpPr>
        <xdr:cNvPr id="82" name="円/楕円 81"/>
        <xdr:cNvSpPr/>
      </xdr:nvSpPr>
      <xdr:spPr>
        <a:xfrm>
          <a:off x="3746500" y="653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108369</xdr:rowOff>
    </xdr:from>
    <xdr:ext cx="534377" cy="259045"/>
    <xdr:sp macro="" textlink="">
      <xdr:nvSpPr>
        <xdr:cNvPr id="83" name="テキスト ボックス 82"/>
        <xdr:cNvSpPr txBox="1"/>
      </xdr:nvSpPr>
      <xdr:spPr>
        <a:xfrm>
          <a:off x="3530111" y="662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69,614</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15009</xdr:rowOff>
    </xdr:from>
    <xdr:to>
      <xdr:col>4</xdr:col>
      <xdr:colOff>206375</xdr:colOff>
      <xdr:row>38</xdr:row>
      <xdr:rowOff>116609</xdr:rowOff>
    </xdr:to>
    <xdr:sp macro="" textlink="">
      <xdr:nvSpPr>
        <xdr:cNvPr id="84" name="円/楕円 83"/>
        <xdr:cNvSpPr/>
      </xdr:nvSpPr>
      <xdr:spPr>
        <a:xfrm>
          <a:off x="2857500" y="653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107736</xdr:rowOff>
    </xdr:from>
    <xdr:ext cx="534377" cy="259045"/>
    <xdr:sp macro="" textlink="">
      <xdr:nvSpPr>
        <xdr:cNvPr id="85" name="テキスト ボックス 84"/>
        <xdr:cNvSpPr txBox="1"/>
      </xdr:nvSpPr>
      <xdr:spPr>
        <a:xfrm>
          <a:off x="2641111" y="66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69,697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12784</xdr:rowOff>
    </xdr:from>
    <xdr:to>
      <xdr:col>3</xdr:col>
      <xdr:colOff>3175</xdr:colOff>
      <xdr:row>38</xdr:row>
      <xdr:rowOff>114384</xdr:rowOff>
    </xdr:to>
    <xdr:sp macro="" textlink="">
      <xdr:nvSpPr>
        <xdr:cNvPr id="86" name="円/楕円 85"/>
        <xdr:cNvSpPr/>
      </xdr:nvSpPr>
      <xdr:spPr>
        <a:xfrm>
          <a:off x="1968500" y="652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105511</xdr:rowOff>
    </xdr:from>
    <xdr:ext cx="534377" cy="259045"/>
    <xdr:sp macro="" textlink="">
      <xdr:nvSpPr>
        <xdr:cNvPr id="87" name="テキスト ボックス 86"/>
        <xdr:cNvSpPr txBox="1"/>
      </xdr:nvSpPr>
      <xdr:spPr>
        <a:xfrm>
          <a:off x="1752111" y="662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69,989</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2383</xdr:rowOff>
    </xdr:from>
    <xdr:to>
      <xdr:col>1</xdr:col>
      <xdr:colOff>485775</xdr:colOff>
      <xdr:row>38</xdr:row>
      <xdr:rowOff>103983</xdr:rowOff>
    </xdr:to>
    <xdr:sp macro="" textlink="">
      <xdr:nvSpPr>
        <xdr:cNvPr id="88" name="円/楕円 87"/>
        <xdr:cNvSpPr/>
      </xdr:nvSpPr>
      <xdr:spPr>
        <a:xfrm>
          <a:off x="1079500" y="651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95110</xdr:rowOff>
    </xdr:from>
    <xdr:ext cx="534377" cy="259045"/>
    <xdr:sp macro="" textlink="">
      <xdr:nvSpPr>
        <xdr:cNvPr id="89" name="テキスト ボックス 88"/>
        <xdr:cNvSpPr txBox="1"/>
      </xdr:nvSpPr>
      <xdr:spPr>
        <a:xfrm>
          <a:off x="863111" y="661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71,354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77836</xdr:rowOff>
    </xdr:from>
    <xdr:to>
      <xdr:col>6</xdr:col>
      <xdr:colOff>511175</xdr:colOff>
      <xdr:row>57</xdr:row>
      <xdr:rowOff>101176</xdr:rowOff>
    </xdr:to>
    <xdr:cxnSp macro="">
      <xdr:nvCxnSpPr>
        <xdr:cNvPr id="116" name="直線コネクタ 115"/>
        <xdr:cNvCxnSpPr/>
      </xdr:nvCxnSpPr>
      <xdr:spPr>
        <a:xfrm>
          <a:off x="3797300" y="9850486"/>
          <a:ext cx="838200" cy="2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80976</xdr:rowOff>
    </xdr:from>
    <xdr:ext cx="534377" cy="259045"/>
    <xdr:sp macro="" textlink="">
      <xdr:nvSpPr>
        <xdr:cNvPr id="117" name="物件費平均値テキスト"/>
        <xdr:cNvSpPr txBox="1"/>
      </xdr:nvSpPr>
      <xdr:spPr>
        <a:xfrm>
          <a:off x="4686300" y="9510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77836</xdr:rowOff>
    </xdr:from>
    <xdr:to>
      <xdr:col>5</xdr:col>
      <xdr:colOff>358775</xdr:colOff>
      <xdr:row>57</xdr:row>
      <xdr:rowOff>91250</xdr:rowOff>
    </xdr:to>
    <xdr:cxnSp macro="">
      <xdr:nvCxnSpPr>
        <xdr:cNvPr id="119" name="直線コネクタ 118"/>
        <xdr:cNvCxnSpPr/>
      </xdr:nvCxnSpPr>
      <xdr:spPr>
        <a:xfrm flipV="1">
          <a:off x="2908300" y="9850486"/>
          <a:ext cx="889000" cy="1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14564</xdr:rowOff>
    </xdr:from>
    <xdr:ext cx="534377" cy="259045"/>
    <xdr:sp macro="" textlink="">
      <xdr:nvSpPr>
        <xdr:cNvPr id="121" name="テキスト ボックス 120"/>
        <xdr:cNvSpPr txBox="1"/>
      </xdr:nvSpPr>
      <xdr:spPr>
        <a:xfrm>
          <a:off x="3530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91250</xdr:rowOff>
    </xdr:from>
    <xdr:to>
      <xdr:col>4</xdr:col>
      <xdr:colOff>155575</xdr:colOff>
      <xdr:row>57</xdr:row>
      <xdr:rowOff>101154</xdr:rowOff>
    </xdr:to>
    <xdr:cxnSp macro="">
      <xdr:nvCxnSpPr>
        <xdr:cNvPr id="122" name="直線コネクタ 121"/>
        <xdr:cNvCxnSpPr/>
      </xdr:nvCxnSpPr>
      <xdr:spPr>
        <a:xfrm flipV="1">
          <a:off x="2019300" y="9863900"/>
          <a:ext cx="889000" cy="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34247</xdr:rowOff>
    </xdr:from>
    <xdr:ext cx="534377" cy="259045"/>
    <xdr:sp macro="" textlink="">
      <xdr:nvSpPr>
        <xdr:cNvPr id="124" name="テキスト ボックス 123"/>
        <xdr:cNvSpPr txBox="1"/>
      </xdr:nvSpPr>
      <xdr:spPr>
        <a:xfrm>
          <a:off x="2641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68491</xdr:rowOff>
    </xdr:from>
    <xdr:to>
      <xdr:col>2</xdr:col>
      <xdr:colOff>638175</xdr:colOff>
      <xdr:row>57</xdr:row>
      <xdr:rowOff>101154</xdr:rowOff>
    </xdr:to>
    <xdr:cxnSp macro="">
      <xdr:nvCxnSpPr>
        <xdr:cNvPr id="125" name="直線コネクタ 124"/>
        <xdr:cNvCxnSpPr/>
      </xdr:nvCxnSpPr>
      <xdr:spPr>
        <a:xfrm>
          <a:off x="1130300" y="9841141"/>
          <a:ext cx="889000" cy="3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53436</xdr:rowOff>
    </xdr:from>
    <xdr:ext cx="534377" cy="259045"/>
    <xdr:sp macro="" textlink="">
      <xdr:nvSpPr>
        <xdr:cNvPr id="127" name="テキスト ボックス 126"/>
        <xdr:cNvSpPr txBox="1"/>
      </xdr:nvSpPr>
      <xdr:spPr>
        <a:xfrm>
          <a:off x="1752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63983</xdr:rowOff>
    </xdr:from>
    <xdr:ext cx="534377" cy="259045"/>
    <xdr:sp macro="" textlink="">
      <xdr:nvSpPr>
        <xdr:cNvPr id="129" name="テキスト ボックス 128"/>
        <xdr:cNvSpPr txBox="1"/>
      </xdr:nvSpPr>
      <xdr:spPr>
        <a:xfrm>
          <a:off x="863111" y="949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50376</xdr:rowOff>
    </xdr:from>
    <xdr:to>
      <xdr:col>6</xdr:col>
      <xdr:colOff>561975</xdr:colOff>
      <xdr:row>57</xdr:row>
      <xdr:rowOff>151976</xdr:rowOff>
    </xdr:to>
    <xdr:sp macro="" textlink="">
      <xdr:nvSpPr>
        <xdr:cNvPr id="135" name="円/楕円 134"/>
        <xdr:cNvSpPr/>
      </xdr:nvSpPr>
      <xdr:spPr>
        <a:xfrm>
          <a:off x="4584700" y="982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136753</xdr:rowOff>
    </xdr:from>
    <xdr:ext cx="534377" cy="259045"/>
    <xdr:sp macro="" textlink="">
      <xdr:nvSpPr>
        <xdr:cNvPr id="136" name="物件費該当値テキスト"/>
        <xdr:cNvSpPr txBox="1"/>
      </xdr:nvSpPr>
      <xdr:spPr>
        <a:xfrm>
          <a:off x="4686300" y="973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45,926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27036</xdr:rowOff>
    </xdr:from>
    <xdr:to>
      <xdr:col>5</xdr:col>
      <xdr:colOff>409575</xdr:colOff>
      <xdr:row>57</xdr:row>
      <xdr:rowOff>128636</xdr:rowOff>
    </xdr:to>
    <xdr:sp macro="" textlink="">
      <xdr:nvSpPr>
        <xdr:cNvPr id="137" name="円/楕円 136"/>
        <xdr:cNvSpPr/>
      </xdr:nvSpPr>
      <xdr:spPr>
        <a:xfrm>
          <a:off x="3746500" y="97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119763</xdr:rowOff>
    </xdr:from>
    <xdr:ext cx="534377" cy="259045"/>
    <xdr:sp macro="" textlink="">
      <xdr:nvSpPr>
        <xdr:cNvPr id="138" name="テキスト ボックス 137"/>
        <xdr:cNvSpPr txBox="1"/>
      </xdr:nvSpPr>
      <xdr:spPr>
        <a:xfrm>
          <a:off x="3530111" y="989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51,031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40450</xdr:rowOff>
    </xdr:from>
    <xdr:to>
      <xdr:col>4</xdr:col>
      <xdr:colOff>206375</xdr:colOff>
      <xdr:row>57</xdr:row>
      <xdr:rowOff>142050</xdr:rowOff>
    </xdr:to>
    <xdr:sp macro="" textlink="">
      <xdr:nvSpPr>
        <xdr:cNvPr id="139" name="円/楕円 138"/>
        <xdr:cNvSpPr/>
      </xdr:nvSpPr>
      <xdr:spPr>
        <a:xfrm>
          <a:off x="2857500" y="98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133177</xdr:rowOff>
    </xdr:from>
    <xdr:ext cx="534377" cy="259045"/>
    <xdr:sp macro="" textlink="">
      <xdr:nvSpPr>
        <xdr:cNvPr id="140" name="テキスト ボックス 139"/>
        <xdr:cNvSpPr txBox="1"/>
      </xdr:nvSpPr>
      <xdr:spPr>
        <a:xfrm>
          <a:off x="2641111" y="990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48,097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50354</xdr:rowOff>
    </xdr:from>
    <xdr:to>
      <xdr:col>3</xdr:col>
      <xdr:colOff>3175</xdr:colOff>
      <xdr:row>57</xdr:row>
      <xdr:rowOff>151954</xdr:rowOff>
    </xdr:to>
    <xdr:sp macro="" textlink="">
      <xdr:nvSpPr>
        <xdr:cNvPr id="141" name="円/楕円 140"/>
        <xdr:cNvSpPr/>
      </xdr:nvSpPr>
      <xdr:spPr>
        <a:xfrm>
          <a:off x="1968500" y="982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143081</xdr:rowOff>
    </xdr:from>
    <xdr:ext cx="534377" cy="259045"/>
    <xdr:sp macro="" textlink="">
      <xdr:nvSpPr>
        <xdr:cNvPr id="142" name="テキスト ボックス 141"/>
        <xdr:cNvSpPr txBox="1"/>
      </xdr:nvSpPr>
      <xdr:spPr>
        <a:xfrm>
          <a:off x="1752111" y="991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45,931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17691</xdr:rowOff>
    </xdr:from>
    <xdr:to>
      <xdr:col>1</xdr:col>
      <xdr:colOff>485775</xdr:colOff>
      <xdr:row>57</xdr:row>
      <xdr:rowOff>119291</xdr:rowOff>
    </xdr:to>
    <xdr:sp macro="" textlink="">
      <xdr:nvSpPr>
        <xdr:cNvPr id="143" name="円/楕円 142"/>
        <xdr:cNvSpPr/>
      </xdr:nvSpPr>
      <xdr:spPr>
        <a:xfrm>
          <a:off x="1079500" y="979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110418</xdr:rowOff>
    </xdr:from>
    <xdr:ext cx="534377" cy="259045"/>
    <xdr:sp macro="" textlink="">
      <xdr:nvSpPr>
        <xdr:cNvPr id="144" name="テキスト ボックス 143"/>
        <xdr:cNvSpPr txBox="1"/>
      </xdr:nvSpPr>
      <xdr:spPr>
        <a:xfrm>
          <a:off x="863111" y="98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39756</xdr:rowOff>
    </xdr:from>
    <xdr:to>
      <xdr:col>6</xdr:col>
      <xdr:colOff>511175</xdr:colOff>
      <xdr:row>78</xdr:row>
      <xdr:rowOff>60742</xdr:rowOff>
    </xdr:to>
    <xdr:cxnSp macro="">
      <xdr:nvCxnSpPr>
        <xdr:cNvPr id="171" name="直線コネクタ 170"/>
        <xdr:cNvCxnSpPr/>
      </xdr:nvCxnSpPr>
      <xdr:spPr>
        <a:xfrm flipV="1">
          <a:off x="3797300" y="13412856"/>
          <a:ext cx="838200" cy="2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71086</xdr:rowOff>
    </xdr:from>
    <xdr:ext cx="469744" cy="259045"/>
    <xdr:sp macro="" textlink="">
      <xdr:nvSpPr>
        <xdr:cNvPr id="172" name="維持補修費平均値テキスト"/>
        <xdr:cNvSpPr txBox="1"/>
      </xdr:nvSpPr>
      <xdr:spPr>
        <a:xfrm>
          <a:off x="4686300" y="13101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55804</xdr:rowOff>
    </xdr:from>
    <xdr:to>
      <xdr:col>5</xdr:col>
      <xdr:colOff>358775</xdr:colOff>
      <xdr:row>78</xdr:row>
      <xdr:rowOff>60742</xdr:rowOff>
    </xdr:to>
    <xdr:cxnSp macro="">
      <xdr:nvCxnSpPr>
        <xdr:cNvPr id="174" name="直線コネクタ 173"/>
        <xdr:cNvCxnSpPr/>
      </xdr:nvCxnSpPr>
      <xdr:spPr>
        <a:xfrm>
          <a:off x="2908300" y="13428904"/>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159433</xdr:rowOff>
    </xdr:from>
    <xdr:ext cx="469744" cy="259045"/>
    <xdr:sp macro="" textlink="">
      <xdr:nvSpPr>
        <xdr:cNvPr id="176" name="テキスト ボックス 175"/>
        <xdr:cNvSpPr txBox="1"/>
      </xdr:nvSpPr>
      <xdr:spPr>
        <a:xfrm>
          <a:off x="3562427"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27091</xdr:rowOff>
    </xdr:from>
    <xdr:to>
      <xdr:col>4</xdr:col>
      <xdr:colOff>155575</xdr:colOff>
      <xdr:row>78</xdr:row>
      <xdr:rowOff>55804</xdr:rowOff>
    </xdr:to>
    <xdr:cxnSp macro="">
      <xdr:nvCxnSpPr>
        <xdr:cNvPr id="177" name="直線コネクタ 176"/>
        <xdr:cNvCxnSpPr/>
      </xdr:nvCxnSpPr>
      <xdr:spPr>
        <a:xfrm>
          <a:off x="2019300" y="13400191"/>
          <a:ext cx="889000" cy="2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102923</xdr:rowOff>
    </xdr:from>
    <xdr:ext cx="469744" cy="259045"/>
    <xdr:sp macro="" textlink="">
      <xdr:nvSpPr>
        <xdr:cNvPr id="179" name="テキスト ボックス 178"/>
        <xdr:cNvSpPr txBox="1"/>
      </xdr:nvSpPr>
      <xdr:spPr>
        <a:xfrm>
          <a:off x="2673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27091</xdr:rowOff>
    </xdr:from>
    <xdr:to>
      <xdr:col>2</xdr:col>
      <xdr:colOff>638175</xdr:colOff>
      <xdr:row>78</xdr:row>
      <xdr:rowOff>68148</xdr:rowOff>
    </xdr:to>
    <xdr:cxnSp macro="">
      <xdr:nvCxnSpPr>
        <xdr:cNvPr id="180" name="直線コネクタ 179"/>
        <xdr:cNvCxnSpPr/>
      </xdr:nvCxnSpPr>
      <xdr:spPr>
        <a:xfrm flipV="1">
          <a:off x="1130300" y="13400191"/>
          <a:ext cx="889000" cy="4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128801</xdr:rowOff>
    </xdr:from>
    <xdr:ext cx="469744" cy="259045"/>
    <xdr:sp macro="" textlink="">
      <xdr:nvSpPr>
        <xdr:cNvPr id="182" name="テキスト ボックス 181"/>
        <xdr:cNvSpPr txBox="1"/>
      </xdr:nvSpPr>
      <xdr:spPr>
        <a:xfrm>
          <a:off x="1784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129622</xdr:rowOff>
    </xdr:from>
    <xdr:ext cx="469744" cy="259045"/>
    <xdr:sp macro="" textlink="">
      <xdr:nvSpPr>
        <xdr:cNvPr id="184" name="テキスト ボックス 183"/>
        <xdr:cNvSpPr txBox="1"/>
      </xdr:nvSpPr>
      <xdr:spPr>
        <a:xfrm>
          <a:off x="895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160406</xdr:rowOff>
    </xdr:from>
    <xdr:to>
      <xdr:col>6</xdr:col>
      <xdr:colOff>561975</xdr:colOff>
      <xdr:row>78</xdr:row>
      <xdr:rowOff>90556</xdr:rowOff>
    </xdr:to>
    <xdr:sp macro="" textlink="">
      <xdr:nvSpPr>
        <xdr:cNvPr id="190" name="円/楕円 189"/>
        <xdr:cNvSpPr/>
      </xdr:nvSpPr>
      <xdr:spPr>
        <a:xfrm>
          <a:off x="4584700" y="1336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75333</xdr:rowOff>
    </xdr:from>
    <xdr:ext cx="469744" cy="259045"/>
    <xdr:sp macro="" textlink="">
      <xdr:nvSpPr>
        <xdr:cNvPr id="191" name="維持補修費該当値テキスト"/>
        <xdr:cNvSpPr txBox="1"/>
      </xdr:nvSpPr>
      <xdr:spPr>
        <a:xfrm>
          <a:off x="4686300" y="132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9942</xdr:rowOff>
    </xdr:from>
    <xdr:to>
      <xdr:col>5</xdr:col>
      <xdr:colOff>409575</xdr:colOff>
      <xdr:row>78</xdr:row>
      <xdr:rowOff>111542</xdr:rowOff>
    </xdr:to>
    <xdr:sp macro="" textlink="">
      <xdr:nvSpPr>
        <xdr:cNvPr id="192" name="円/楕円 191"/>
        <xdr:cNvSpPr/>
      </xdr:nvSpPr>
      <xdr:spPr>
        <a:xfrm>
          <a:off x="3746500" y="1338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102669</xdr:rowOff>
    </xdr:from>
    <xdr:ext cx="469744" cy="259045"/>
    <xdr:sp macro="" textlink="">
      <xdr:nvSpPr>
        <xdr:cNvPr id="193" name="テキスト ボックス 192"/>
        <xdr:cNvSpPr txBox="1"/>
      </xdr:nvSpPr>
      <xdr:spPr>
        <a:xfrm>
          <a:off x="3562427" y="1347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5004</xdr:rowOff>
    </xdr:from>
    <xdr:to>
      <xdr:col>4</xdr:col>
      <xdr:colOff>206375</xdr:colOff>
      <xdr:row>78</xdr:row>
      <xdr:rowOff>106604</xdr:rowOff>
    </xdr:to>
    <xdr:sp macro="" textlink="">
      <xdr:nvSpPr>
        <xdr:cNvPr id="194" name="円/楕円 193"/>
        <xdr:cNvSpPr/>
      </xdr:nvSpPr>
      <xdr:spPr>
        <a:xfrm>
          <a:off x="2857500" y="1337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97731</xdr:rowOff>
    </xdr:from>
    <xdr:ext cx="469744" cy="259045"/>
    <xdr:sp macro="" textlink="">
      <xdr:nvSpPr>
        <xdr:cNvPr id="195" name="テキスト ボックス 194"/>
        <xdr:cNvSpPr txBox="1"/>
      </xdr:nvSpPr>
      <xdr:spPr>
        <a:xfrm>
          <a:off x="2673427" y="1347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147741</xdr:rowOff>
    </xdr:from>
    <xdr:to>
      <xdr:col>3</xdr:col>
      <xdr:colOff>3175</xdr:colOff>
      <xdr:row>78</xdr:row>
      <xdr:rowOff>77891</xdr:rowOff>
    </xdr:to>
    <xdr:sp macro="" textlink="">
      <xdr:nvSpPr>
        <xdr:cNvPr id="196" name="円/楕円 195"/>
        <xdr:cNvSpPr/>
      </xdr:nvSpPr>
      <xdr:spPr>
        <a:xfrm>
          <a:off x="1968500" y="1334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69018</xdr:rowOff>
    </xdr:from>
    <xdr:ext cx="469744" cy="259045"/>
    <xdr:sp macro="" textlink="">
      <xdr:nvSpPr>
        <xdr:cNvPr id="197" name="テキスト ボックス 196"/>
        <xdr:cNvSpPr txBox="1"/>
      </xdr:nvSpPr>
      <xdr:spPr>
        <a:xfrm>
          <a:off x="1784427" y="1344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17348</xdr:rowOff>
    </xdr:from>
    <xdr:to>
      <xdr:col>1</xdr:col>
      <xdr:colOff>485775</xdr:colOff>
      <xdr:row>78</xdr:row>
      <xdr:rowOff>118948</xdr:rowOff>
    </xdr:to>
    <xdr:sp macro="" textlink="">
      <xdr:nvSpPr>
        <xdr:cNvPr id="198" name="円/楕円 197"/>
        <xdr:cNvSpPr/>
      </xdr:nvSpPr>
      <xdr:spPr>
        <a:xfrm>
          <a:off x="1079500" y="133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110075</xdr:rowOff>
    </xdr:from>
    <xdr:ext cx="469744" cy="259045"/>
    <xdr:sp macro="" textlink="">
      <xdr:nvSpPr>
        <xdr:cNvPr id="199" name="テキスト ボックス 198"/>
        <xdr:cNvSpPr txBox="1"/>
      </xdr:nvSpPr>
      <xdr:spPr>
        <a:xfrm>
          <a:off x="895427" y="1348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99875</xdr:rowOff>
    </xdr:from>
    <xdr:to>
      <xdr:col>6</xdr:col>
      <xdr:colOff>511175</xdr:colOff>
      <xdr:row>96</xdr:row>
      <xdr:rowOff>142460</xdr:rowOff>
    </xdr:to>
    <xdr:cxnSp macro="">
      <xdr:nvCxnSpPr>
        <xdr:cNvPr id="231" name="直線コネクタ 230"/>
        <xdr:cNvCxnSpPr/>
      </xdr:nvCxnSpPr>
      <xdr:spPr>
        <a:xfrm flipV="1">
          <a:off x="3797300" y="16559075"/>
          <a:ext cx="838200" cy="4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118113</xdr:rowOff>
    </xdr:from>
    <xdr:ext cx="534377" cy="259045"/>
    <xdr:sp macro="" textlink="">
      <xdr:nvSpPr>
        <xdr:cNvPr id="232" name="扶助費平均値テキスト"/>
        <xdr:cNvSpPr txBox="1"/>
      </xdr:nvSpPr>
      <xdr:spPr>
        <a:xfrm>
          <a:off x="4686300" y="1606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142460</xdr:rowOff>
    </xdr:from>
    <xdr:to>
      <xdr:col>5</xdr:col>
      <xdr:colOff>358775</xdr:colOff>
      <xdr:row>97</xdr:row>
      <xdr:rowOff>7128</xdr:rowOff>
    </xdr:to>
    <xdr:cxnSp macro="">
      <xdr:nvCxnSpPr>
        <xdr:cNvPr id="234" name="直線コネクタ 233"/>
        <xdr:cNvCxnSpPr/>
      </xdr:nvCxnSpPr>
      <xdr:spPr>
        <a:xfrm flipV="1">
          <a:off x="2908300" y="16601660"/>
          <a:ext cx="889000" cy="3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115571</xdr:rowOff>
    </xdr:from>
    <xdr:ext cx="534377" cy="259045"/>
    <xdr:sp macro="" textlink="">
      <xdr:nvSpPr>
        <xdr:cNvPr id="236" name="テキスト ボックス 235"/>
        <xdr:cNvSpPr txBox="1"/>
      </xdr:nvSpPr>
      <xdr:spPr>
        <a:xfrm>
          <a:off x="3530111" y="1606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7128</xdr:rowOff>
    </xdr:from>
    <xdr:to>
      <xdr:col>4</xdr:col>
      <xdr:colOff>155575</xdr:colOff>
      <xdr:row>97</xdr:row>
      <xdr:rowOff>75414</xdr:rowOff>
    </xdr:to>
    <xdr:cxnSp macro="">
      <xdr:nvCxnSpPr>
        <xdr:cNvPr id="237" name="直線コネクタ 236"/>
        <xdr:cNvCxnSpPr/>
      </xdr:nvCxnSpPr>
      <xdr:spPr>
        <a:xfrm flipV="1">
          <a:off x="2019300" y="16637778"/>
          <a:ext cx="889000" cy="6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18415</xdr:rowOff>
    </xdr:from>
    <xdr:ext cx="534377" cy="259045"/>
    <xdr:sp macro="" textlink="">
      <xdr:nvSpPr>
        <xdr:cNvPr id="239" name="テキスト ボックス 238"/>
        <xdr:cNvSpPr txBox="1"/>
      </xdr:nvSpPr>
      <xdr:spPr>
        <a:xfrm>
          <a:off x="2641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75414</xdr:rowOff>
    </xdr:from>
    <xdr:to>
      <xdr:col>2</xdr:col>
      <xdr:colOff>638175</xdr:colOff>
      <xdr:row>98</xdr:row>
      <xdr:rowOff>14297</xdr:rowOff>
    </xdr:to>
    <xdr:cxnSp macro="">
      <xdr:nvCxnSpPr>
        <xdr:cNvPr id="240" name="直線コネクタ 239"/>
        <xdr:cNvCxnSpPr/>
      </xdr:nvCxnSpPr>
      <xdr:spPr>
        <a:xfrm flipV="1">
          <a:off x="1130300" y="16706064"/>
          <a:ext cx="889000" cy="1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111276</xdr:rowOff>
    </xdr:from>
    <xdr:ext cx="534377" cy="259045"/>
    <xdr:sp macro="" textlink="">
      <xdr:nvSpPr>
        <xdr:cNvPr id="242" name="テキスト ボックス 241"/>
        <xdr:cNvSpPr txBox="1"/>
      </xdr:nvSpPr>
      <xdr:spPr>
        <a:xfrm>
          <a:off x="1752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141860</xdr:rowOff>
    </xdr:from>
    <xdr:ext cx="534377" cy="259045"/>
    <xdr:sp macro="" textlink="">
      <xdr:nvSpPr>
        <xdr:cNvPr id="244" name="テキスト ボックス 243"/>
        <xdr:cNvSpPr txBox="1"/>
      </xdr:nvSpPr>
      <xdr:spPr>
        <a:xfrm>
          <a:off x="863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49075</xdr:rowOff>
    </xdr:from>
    <xdr:to>
      <xdr:col>6</xdr:col>
      <xdr:colOff>561975</xdr:colOff>
      <xdr:row>96</xdr:row>
      <xdr:rowOff>150675</xdr:rowOff>
    </xdr:to>
    <xdr:sp macro="" textlink="">
      <xdr:nvSpPr>
        <xdr:cNvPr id="250" name="円/楕円 249"/>
        <xdr:cNvSpPr/>
      </xdr:nvSpPr>
      <xdr:spPr>
        <a:xfrm>
          <a:off x="4584700" y="1650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27502</xdr:rowOff>
    </xdr:from>
    <xdr:ext cx="534377" cy="259045"/>
    <xdr:sp macro="" textlink="">
      <xdr:nvSpPr>
        <xdr:cNvPr id="251" name="扶助費該当値テキスト"/>
        <xdr:cNvSpPr txBox="1"/>
      </xdr:nvSpPr>
      <xdr:spPr>
        <a:xfrm>
          <a:off x="4686300" y="1648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51,439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91660</xdr:rowOff>
    </xdr:from>
    <xdr:to>
      <xdr:col>5</xdr:col>
      <xdr:colOff>409575</xdr:colOff>
      <xdr:row>97</xdr:row>
      <xdr:rowOff>21810</xdr:rowOff>
    </xdr:to>
    <xdr:sp macro="" textlink="">
      <xdr:nvSpPr>
        <xdr:cNvPr id="252" name="円/楕円 251"/>
        <xdr:cNvSpPr/>
      </xdr:nvSpPr>
      <xdr:spPr>
        <a:xfrm>
          <a:off x="3746500" y="1655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12937</xdr:rowOff>
    </xdr:from>
    <xdr:ext cx="534377" cy="259045"/>
    <xdr:sp macro="" textlink="">
      <xdr:nvSpPr>
        <xdr:cNvPr id="253" name="テキスト ボックス 252"/>
        <xdr:cNvSpPr txBox="1"/>
      </xdr:nvSpPr>
      <xdr:spPr>
        <a:xfrm>
          <a:off x="3530111" y="1664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48,831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127778</xdr:rowOff>
    </xdr:from>
    <xdr:to>
      <xdr:col>4</xdr:col>
      <xdr:colOff>206375</xdr:colOff>
      <xdr:row>97</xdr:row>
      <xdr:rowOff>57928</xdr:rowOff>
    </xdr:to>
    <xdr:sp macro="" textlink="">
      <xdr:nvSpPr>
        <xdr:cNvPr id="254" name="円/楕円 253"/>
        <xdr:cNvSpPr/>
      </xdr:nvSpPr>
      <xdr:spPr>
        <a:xfrm>
          <a:off x="2857500" y="1658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49055</xdr:rowOff>
    </xdr:from>
    <xdr:ext cx="534377" cy="259045"/>
    <xdr:sp macro="" textlink="">
      <xdr:nvSpPr>
        <xdr:cNvPr id="255" name="テキスト ボックス 254"/>
        <xdr:cNvSpPr txBox="1"/>
      </xdr:nvSpPr>
      <xdr:spPr>
        <a:xfrm>
          <a:off x="2641111" y="1667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46,619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24614</xdr:rowOff>
    </xdr:from>
    <xdr:to>
      <xdr:col>3</xdr:col>
      <xdr:colOff>3175</xdr:colOff>
      <xdr:row>97</xdr:row>
      <xdr:rowOff>126214</xdr:rowOff>
    </xdr:to>
    <xdr:sp macro="" textlink="">
      <xdr:nvSpPr>
        <xdr:cNvPr id="256" name="円/楕円 255"/>
        <xdr:cNvSpPr/>
      </xdr:nvSpPr>
      <xdr:spPr>
        <a:xfrm>
          <a:off x="1968500" y="1665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117341</xdr:rowOff>
    </xdr:from>
    <xdr:ext cx="534377" cy="259045"/>
    <xdr:sp macro="" textlink="">
      <xdr:nvSpPr>
        <xdr:cNvPr id="257" name="テキスト ボックス 256"/>
        <xdr:cNvSpPr txBox="1"/>
      </xdr:nvSpPr>
      <xdr:spPr>
        <a:xfrm>
          <a:off x="1752111" y="1674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42,437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134947</xdr:rowOff>
    </xdr:from>
    <xdr:to>
      <xdr:col>1</xdr:col>
      <xdr:colOff>485775</xdr:colOff>
      <xdr:row>98</xdr:row>
      <xdr:rowOff>65097</xdr:rowOff>
    </xdr:to>
    <xdr:sp macro="" textlink="">
      <xdr:nvSpPr>
        <xdr:cNvPr id="258" name="円/楕円 257"/>
        <xdr:cNvSpPr/>
      </xdr:nvSpPr>
      <xdr:spPr>
        <a:xfrm>
          <a:off x="1079500" y="1676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56224</xdr:rowOff>
    </xdr:from>
    <xdr:ext cx="534377" cy="259045"/>
    <xdr:sp macro="" textlink="">
      <xdr:nvSpPr>
        <xdr:cNvPr id="259" name="テキスト ボックス 258"/>
        <xdr:cNvSpPr txBox="1"/>
      </xdr:nvSpPr>
      <xdr:spPr>
        <a:xfrm>
          <a:off x="863111" y="1685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49050</xdr:rowOff>
    </xdr:from>
    <xdr:to>
      <xdr:col>15</xdr:col>
      <xdr:colOff>180975</xdr:colOff>
      <xdr:row>37</xdr:row>
      <xdr:rowOff>58860</xdr:rowOff>
    </xdr:to>
    <xdr:cxnSp macro="">
      <xdr:nvCxnSpPr>
        <xdr:cNvPr id="290" name="直線コネクタ 289"/>
        <xdr:cNvCxnSpPr/>
      </xdr:nvCxnSpPr>
      <xdr:spPr>
        <a:xfrm>
          <a:off x="9639300" y="6392700"/>
          <a:ext cx="838200" cy="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72569</xdr:rowOff>
    </xdr:from>
    <xdr:ext cx="534377" cy="259045"/>
    <xdr:sp macro="" textlink="">
      <xdr:nvSpPr>
        <xdr:cNvPr id="291" name="補助費等平均値テキスト"/>
        <xdr:cNvSpPr txBox="1"/>
      </xdr:nvSpPr>
      <xdr:spPr>
        <a:xfrm>
          <a:off x="10528300" y="607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49050</xdr:rowOff>
    </xdr:from>
    <xdr:to>
      <xdr:col>14</xdr:col>
      <xdr:colOff>28575</xdr:colOff>
      <xdr:row>37</xdr:row>
      <xdr:rowOff>69115</xdr:rowOff>
    </xdr:to>
    <xdr:cxnSp macro="">
      <xdr:nvCxnSpPr>
        <xdr:cNvPr id="293" name="直線コネクタ 292"/>
        <xdr:cNvCxnSpPr/>
      </xdr:nvCxnSpPr>
      <xdr:spPr>
        <a:xfrm flipV="1">
          <a:off x="8750300" y="6392700"/>
          <a:ext cx="889000" cy="2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54140</xdr:rowOff>
    </xdr:from>
    <xdr:to>
      <xdr:col>14</xdr:col>
      <xdr:colOff>79375</xdr:colOff>
      <xdr:row>36</xdr:row>
      <xdr:rowOff>155740</xdr:rowOff>
    </xdr:to>
    <xdr:sp macro="" textlink="">
      <xdr:nvSpPr>
        <xdr:cNvPr id="294" name="フローチャート : 判断 293"/>
        <xdr:cNvSpPr/>
      </xdr:nvSpPr>
      <xdr:spPr>
        <a:xfrm>
          <a:off x="9588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817</xdr:rowOff>
    </xdr:from>
    <xdr:ext cx="534377" cy="259045"/>
    <xdr:sp macro="" textlink="">
      <xdr:nvSpPr>
        <xdr:cNvPr id="295" name="テキスト ボックス 294"/>
        <xdr:cNvSpPr txBox="1"/>
      </xdr:nvSpPr>
      <xdr:spPr>
        <a:xfrm>
          <a:off x="9372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69115</xdr:rowOff>
    </xdr:from>
    <xdr:to>
      <xdr:col>12</xdr:col>
      <xdr:colOff>511175</xdr:colOff>
      <xdr:row>37</xdr:row>
      <xdr:rowOff>109133</xdr:rowOff>
    </xdr:to>
    <xdr:cxnSp macro="">
      <xdr:nvCxnSpPr>
        <xdr:cNvPr id="296" name="直線コネクタ 295"/>
        <xdr:cNvCxnSpPr/>
      </xdr:nvCxnSpPr>
      <xdr:spPr>
        <a:xfrm flipV="1">
          <a:off x="7861300" y="6412765"/>
          <a:ext cx="889000" cy="4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44721</xdr:rowOff>
    </xdr:from>
    <xdr:ext cx="534377" cy="259045"/>
    <xdr:sp macro="" textlink="">
      <xdr:nvSpPr>
        <xdr:cNvPr id="298" name="テキスト ボックス 297"/>
        <xdr:cNvSpPr txBox="1"/>
      </xdr:nvSpPr>
      <xdr:spPr>
        <a:xfrm>
          <a:off x="8483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109133</xdr:rowOff>
    </xdr:from>
    <xdr:to>
      <xdr:col>11</xdr:col>
      <xdr:colOff>307975</xdr:colOff>
      <xdr:row>37</xdr:row>
      <xdr:rowOff>137303</xdr:rowOff>
    </xdr:to>
    <xdr:cxnSp macro="">
      <xdr:nvCxnSpPr>
        <xdr:cNvPr id="299" name="直線コネクタ 298"/>
        <xdr:cNvCxnSpPr/>
      </xdr:nvCxnSpPr>
      <xdr:spPr>
        <a:xfrm flipV="1">
          <a:off x="6972300" y="6452783"/>
          <a:ext cx="889000" cy="2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57065</xdr:rowOff>
    </xdr:from>
    <xdr:ext cx="534377" cy="259045"/>
    <xdr:sp macro="" textlink="">
      <xdr:nvSpPr>
        <xdr:cNvPr id="301" name="テキスト ボックス 300"/>
        <xdr:cNvSpPr txBox="1"/>
      </xdr:nvSpPr>
      <xdr:spPr>
        <a:xfrm>
          <a:off x="7594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90088</xdr:rowOff>
    </xdr:from>
    <xdr:ext cx="534377" cy="259045"/>
    <xdr:sp macro="" textlink="">
      <xdr:nvSpPr>
        <xdr:cNvPr id="303" name="テキスト ボックス 302"/>
        <xdr:cNvSpPr txBox="1"/>
      </xdr:nvSpPr>
      <xdr:spPr>
        <a:xfrm>
          <a:off x="6705111" y="609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8060</xdr:rowOff>
    </xdr:from>
    <xdr:to>
      <xdr:col>15</xdr:col>
      <xdr:colOff>231775</xdr:colOff>
      <xdr:row>37</xdr:row>
      <xdr:rowOff>109660</xdr:rowOff>
    </xdr:to>
    <xdr:sp macro="" textlink="">
      <xdr:nvSpPr>
        <xdr:cNvPr id="309" name="円/楕円 308"/>
        <xdr:cNvSpPr/>
      </xdr:nvSpPr>
      <xdr:spPr>
        <a:xfrm>
          <a:off x="10426700" y="635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157937</xdr:rowOff>
    </xdr:from>
    <xdr:ext cx="534377" cy="259045"/>
    <xdr:sp macro="" textlink="">
      <xdr:nvSpPr>
        <xdr:cNvPr id="310" name="補助費等該当値テキスト"/>
        <xdr:cNvSpPr txBox="1"/>
      </xdr:nvSpPr>
      <xdr:spPr>
        <a:xfrm>
          <a:off x="10528300" y="633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58,627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169700</xdr:rowOff>
    </xdr:from>
    <xdr:to>
      <xdr:col>14</xdr:col>
      <xdr:colOff>79375</xdr:colOff>
      <xdr:row>37</xdr:row>
      <xdr:rowOff>99850</xdr:rowOff>
    </xdr:to>
    <xdr:sp macro="" textlink="">
      <xdr:nvSpPr>
        <xdr:cNvPr id="311" name="円/楕円 310"/>
        <xdr:cNvSpPr/>
      </xdr:nvSpPr>
      <xdr:spPr>
        <a:xfrm>
          <a:off x="9588500" y="63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90977</xdr:rowOff>
    </xdr:from>
    <xdr:ext cx="534377" cy="259045"/>
    <xdr:sp macro="" textlink="">
      <xdr:nvSpPr>
        <xdr:cNvPr id="312" name="テキスト ボックス 311"/>
        <xdr:cNvSpPr txBox="1"/>
      </xdr:nvSpPr>
      <xdr:spPr>
        <a:xfrm>
          <a:off x="9372111" y="643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60,129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18315</xdr:rowOff>
    </xdr:from>
    <xdr:to>
      <xdr:col>12</xdr:col>
      <xdr:colOff>561975</xdr:colOff>
      <xdr:row>37</xdr:row>
      <xdr:rowOff>119915</xdr:rowOff>
    </xdr:to>
    <xdr:sp macro="" textlink="">
      <xdr:nvSpPr>
        <xdr:cNvPr id="313" name="円/楕円 312"/>
        <xdr:cNvSpPr/>
      </xdr:nvSpPr>
      <xdr:spPr>
        <a:xfrm>
          <a:off x="8699500" y="636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111042</xdr:rowOff>
    </xdr:from>
    <xdr:ext cx="534377" cy="259045"/>
    <xdr:sp macro="" textlink="">
      <xdr:nvSpPr>
        <xdr:cNvPr id="314" name="テキスト ボックス 313"/>
        <xdr:cNvSpPr txBox="1"/>
      </xdr:nvSpPr>
      <xdr:spPr>
        <a:xfrm>
          <a:off x="8483111" y="645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57,057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58333</xdr:rowOff>
    </xdr:from>
    <xdr:to>
      <xdr:col>11</xdr:col>
      <xdr:colOff>358775</xdr:colOff>
      <xdr:row>37</xdr:row>
      <xdr:rowOff>159933</xdr:rowOff>
    </xdr:to>
    <xdr:sp macro="" textlink="">
      <xdr:nvSpPr>
        <xdr:cNvPr id="315" name="円/楕円 314"/>
        <xdr:cNvSpPr/>
      </xdr:nvSpPr>
      <xdr:spPr>
        <a:xfrm>
          <a:off x="7810500" y="640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151060</xdr:rowOff>
    </xdr:from>
    <xdr:ext cx="534377" cy="259045"/>
    <xdr:sp macro="" textlink="">
      <xdr:nvSpPr>
        <xdr:cNvPr id="316" name="テキスト ボックス 315"/>
        <xdr:cNvSpPr txBox="1"/>
      </xdr:nvSpPr>
      <xdr:spPr>
        <a:xfrm>
          <a:off x="7594111" y="649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50,930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86503</xdr:rowOff>
    </xdr:from>
    <xdr:to>
      <xdr:col>10</xdr:col>
      <xdr:colOff>155575</xdr:colOff>
      <xdr:row>38</xdr:row>
      <xdr:rowOff>16653</xdr:rowOff>
    </xdr:to>
    <xdr:sp macro="" textlink="">
      <xdr:nvSpPr>
        <xdr:cNvPr id="317" name="円/楕円 316"/>
        <xdr:cNvSpPr/>
      </xdr:nvSpPr>
      <xdr:spPr>
        <a:xfrm>
          <a:off x="6921500" y="643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7780</xdr:rowOff>
    </xdr:from>
    <xdr:ext cx="534377" cy="259045"/>
    <xdr:sp macro="" textlink="">
      <xdr:nvSpPr>
        <xdr:cNvPr id="318" name="テキスト ボックス 317"/>
        <xdr:cNvSpPr txBox="1"/>
      </xdr:nvSpPr>
      <xdr:spPr>
        <a:xfrm>
          <a:off x="6705111" y="652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134198</xdr:rowOff>
    </xdr:from>
    <xdr:to>
      <xdr:col>15</xdr:col>
      <xdr:colOff>180975</xdr:colOff>
      <xdr:row>58</xdr:row>
      <xdr:rowOff>146000</xdr:rowOff>
    </xdr:to>
    <xdr:cxnSp macro="">
      <xdr:nvCxnSpPr>
        <xdr:cNvPr id="347" name="直線コネクタ 346"/>
        <xdr:cNvCxnSpPr/>
      </xdr:nvCxnSpPr>
      <xdr:spPr>
        <a:xfrm>
          <a:off x="9639300" y="10078298"/>
          <a:ext cx="838200" cy="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36594</xdr:rowOff>
    </xdr:from>
    <xdr:ext cx="534377" cy="259045"/>
    <xdr:sp macro="" textlink="">
      <xdr:nvSpPr>
        <xdr:cNvPr id="348" name="普通建設事業費平均値テキスト"/>
        <xdr:cNvSpPr txBox="1"/>
      </xdr:nvSpPr>
      <xdr:spPr>
        <a:xfrm>
          <a:off x="10528300" y="9809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134198</xdr:rowOff>
    </xdr:from>
    <xdr:to>
      <xdr:col>14</xdr:col>
      <xdr:colOff>28575</xdr:colOff>
      <xdr:row>58</xdr:row>
      <xdr:rowOff>164140</xdr:rowOff>
    </xdr:to>
    <xdr:cxnSp macro="">
      <xdr:nvCxnSpPr>
        <xdr:cNvPr id="350" name="直線コネクタ 349"/>
        <xdr:cNvCxnSpPr/>
      </xdr:nvCxnSpPr>
      <xdr:spPr>
        <a:xfrm flipV="1">
          <a:off x="8750300" y="10078298"/>
          <a:ext cx="889000" cy="2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51" name="フローチャート : 判断 350"/>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138500</xdr:rowOff>
    </xdr:from>
    <xdr:ext cx="534377" cy="259045"/>
    <xdr:sp macro="" textlink="">
      <xdr:nvSpPr>
        <xdr:cNvPr id="352" name="テキスト ボックス 351"/>
        <xdr:cNvSpPr txBox="1"/>
      </xdr:nvSpPr>
      <xdr:spPr>
        <a:xfrm>
          <a:off x="9372111" y="973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140812</xdr:rowOff>
    </xdr:from>
    <xdr:to>
      <xdr:col>12</xdr:col>
      <xdr:colOff>511175</xdr:colOff>
      <xdr:row>58</xdr:row>
      <xdr:rowOff>164140</xdr:rowOff>
    </xdr:to>
    <xdr:cxnSp macro="">
      <xdr:nvCxnSpPr>
        <xdr:cNvPr id="353" name="直線コネクタ 352"/>
        <xdr:cNvCxnSpPr/>
      </xdr:nvCxnSpPr>
      <xdr:spPr>
        <a:xfrm>
          <a:off x="7861300" y="10084912"/>
          <a:ext cx="889000" cy="2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108277</xdr:rowOff>
    </xdr:from>
    <xdr:ext cx="534377" cy="259045"/>
    <xdr:sp macro="" textlink="">
      <xdr:nvSpPr>
        <xdr:cNvPr id="355" name="テキスト ボックス 354"/>
        <xdr:cNvSpPr txBox="1"/>
      </xdr:nvSpPr>
      <xdr:spPr>
        <a:xfrm>
          <a:off x="8483111" y="97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140812</xdr:rowOff>
    </xdr:from>
    <xdr:to>
      <xdr:col>11</xdr:col>
      <xdr:colOff>307975</xdr:colOff>
      <xdr:row>59</xdr:row>
      <xdr:rowOff>6975</xdr:rowOff>
    </xdr:to>
    <xdr:cxnSp macro="">
      <xdr:nvCxnSpPr>
        <xdr:cNvPr id="356" name="直線コネクタ 355"/>
        <xdr:cNvCxnSpPr/>
      </xdr:nvCxnSpPr>
      <xdr:spPr>
        <a:xfrm flipV="1">
          <a:off x="6972300" y="10084912"/>
          <a:ext cx="889000" cy="3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125592</xdr:rowOff>
    </xdr:from>
    <xdr:ext cx="534377" cy="259045"/>
    <xdr:sp macro="" textlink="">
      <xdr:nvSpPr>
        <xdr:cNvPr id="358" name="テキスト ボックス 357"/>
        <xdr:cNvSpPr txBox="1"/>
      </xdr:nvSpPr>
      <xdr:spPr>
        <a:xfrm>
          <a:off x="7594111" y="972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156552</xdr:rowOff>
    </xdr:from>
    <xdr:ext cx="534377" cy="259045"/>
    <xdr:sp macro="" textlink="">
      <xdr:nvSpPr>
        <xdr:cNvPr id="360" name="テキスト ボックス 359"/>
        <xdr:cNvSpPr txBox="1"/>
      </xdr:nvSpPr>
      <xdr:spPr>
        <a:xfrm>
          <a:off x="6705111" y="975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95200</xdr:rowOff>
    </xdr:from>
    <xdr:to>
      <xdr:col>15</xdr:col>
      <xdr:colOff>231775</xdr:colOff>
      <xdr:row>59</xdr:row>
      <xdr:rowOff>25350</xdr:rowOff>
    </xdr:to>
    <xdr:sp macro="" textlink="">
      <xdr:nvSpPr>
        <xdr:cNvPr id="366" name="円/楕円 365"/>
        <xdr:cNvSpPr/>
      </xdr:nvSpPr>
      <xdr:spPr>
        <a:xfrm>
          <a:off x="10426700" y="100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10127</xdr:rowOff>
    </xdr:from>
    <xdr:ext cx="534377" cy="259045"/>
    <xdr:sp macro="" textlink="">
      <xdr:nvSpPr>
        <xdr:cNvPr id="367" name="普通建設事業費該当値テキスト"/>
        <xdr:cNvSpPr txBox="1"/>
      </xdr:nvSpPr>
      <xdr:spPr>
        <a:xfrm>
          <a:off x="10528300" y="995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36,693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83398</xdr:rowOff>
    </xdr:from>
    <xdr:to>
      <xdr:col>14</xdr:col>
      <xdr:colOff>79375</xdr:colOff>
      <xdr:row>59</xdr:row>
      <xdr:rowOff>13548</xdr:rowOff>
    </xdr:to>
    <xdr:sp macro="" textlink="">
      <xdr:nvSpPr>
        <xdr:cNvPr id="368" name="円/楕円 367"/>
        <xdr:cNvSpPr/>
      </xdr:nvSpPr>
      <xdr:spPr>
        <a:xfrm>
          <a:off x="9588500" y="100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4675</xdr:rowOff>
    </xdr:from>
    <xdr:ext cx="534377" cy="259045"/>
    <xdr:sp macro="" textlink="">
      <xdr:nvSpPr>
        <xdr:cNvPr id="369" name="テキスト ボックス 368"/>
        <xdr:cNvSpPr txBox="1"/>
      </xdr:nvSpPr>
      <xdr:spPr>
        <a:xfrm>
          <a:off x="9372111" y="1012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42,888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113340</xdr:rowOff>
    </xdr:from>
    <xdr:to>
      <xdr:col>12</xdr:col>
      <xdr:colOff>561975</xdr:colOff>
      <xdr:row>59</xdr:row>
      <xdr:rowOff>43490</xdr:rowOff>
    </xdr:to>
    <xdr:sp macro="" textlink="">
      <xdr:nvSpPr>
        <xdr:cNvPr id="370" name="円/楕円 369"/>
        <xdr:cNvSpPr/>
      </xdr:nvSpPr>
      <xdr:spPr>
        <a:xfrm>
          <a:off x="8699500" y="1005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34617</xdr:rowOff>
    </xdr:from>
    <xdr:ext cx="534377" cy="259045"/>
    <xdr:sp macro="" textlink="">
      <xdr:nvSpPr>
        <xdr:cNvPr id="371" name="テキスト ボックス 370"/>
        <xdr:cNvSpPr txBox="1"/>
      </xdr:nvSpPr>
      <xdr:spPr>
        <a:xfrm>
          <a:off x="8483111" y="1015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27,171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90012</xdr:rowOff>
    </xdr:from>
    <xdr:to>
      <xdr:col>11</xdr:col>
      <xdr:colOff>358775</xdr:colOff>
      <xdr:row>59</xdr:row>
      <xdr:rowOff>20162</xdr:rowOff>
    </xdr:to>
    <xdr:sp macro="" textlink="">
      <xdr:nvSpPr>
        <xdr:cNvPr id="372" name="円/楕円 371"/>
        <xdr:cNvSpPr/>
      </xdr:nvSpPr>
      <xdr:spPr>
        <a:xfrm>
          <a:off x="7810500" y="1003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11289</xdr:rowOff>
    </xdr:from>
    <xdr:ext cx="534377" cy="259045"/>
    <xdr:sp macro="" textlink="">
      <xdr:nvSpPr>
        <xdr:cNvPr id="373" name="テキスト ボックス 372"/>
        <xdr:cNvSpPr txBox="1"/>
      </xdr:nvSpPr>
      <xdr:spPr>
        <a:xfrm>
          <a:off x="7594111" y="1012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39,416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127625</xdr:rowOff>
    </xdr:from>
    <xdr:to>
      <xdr:col>10</xdr:col>
      <xdr:colOff>155575</xdr:colOff>
      <xdr:row>59</xdr:row>
      <xdr:rowOff>57775</xdr:rowOff>
    </xdr:to>
    <xdr:sp macro="" textlink="">
      <xdr:nvSpPr>
        <xdr:cNvPr id="374" name="円/楕円 373"/>
        <xdr:cNvSpPr/>
      </xdr:nvSpPr>
      <xdr:spPr>
        <a:xfrm>
          <a:off x="6921500" y="1007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48902</xdr:rowOff>
    </xdr:from>
    <xdr:ext cx="534377" cy="259045"/>
    <xdr:sp macro="" textlink="">
      <xdr:nvSpPr>
        <xdr:cNvPr id="375" name="テキスト ボックス 374"/>
        <xdr:cNvSpPr txBox="1"/>
      </xdr:nvSpPr>
      <xdr:spPr>
        <a:xfrm>
          <a:off x="6705111" y="1016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21268</xdr:rowOff>
    </xdr:from>
    <xdr:to>
      <xdr:col>15</xdr:col>
      <xdr:colOff>180975</xdr:colOff>
      <xdr:row>78</xdr:row>
      <xdr:rowOff>25400</xdr:rowOff>
    </xdr:to>
    <xdr:cxnSp macro="">
      <xdr:nvCxnSpPr>
        <xdr:cNvPr id="400" name="直線コネクタ 399"/>
        <xdr:cNvCxnSpPr/>
      </xdr:nvCxnSpPr>
      <xdr:spPr>
        <a:xfrm flipV="1">
          <a:off x="9639300" y="13394368"/>
          <a:ext cx="838200" cy="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38688</xdr:rowOff>
    </xdr:from>
    <xdr:ext cx="534377" cy="259045"/>
    <xdr:sp macro="" textlink="">
      <xdr:nvSpPr>
        <xdr:cNvPr id="401" name="普通建設事業費 （ うち新規整備　）平均値テキスト"/>
        <xdr:cNvSpPr txBox="1"/>
      </xdr:nvSpPr>
      <xdr:spPr>
        <a:xfrm>
          <a:off x="10528300" y="1306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48</xdr:rowOff>
    </xdr:from>
    <xdr:to>
      <xdr:col>14</xdr:col>
      <xdr:colOff>28575</xdr:colOff>
      <xdr:row>78</xdr:row>
      <xdr:rowOff>25400</xdr:rowOff>
    </xdr:to>
    <xdr:cxnSp macro="">
      <xdr:nvCxnSpPr>
        <xdr:cNvPr id="403" name="直線コネクタ 402"/>
        <xdr:cNvCxnSpPr/>
      </xdr:nvCxnSpPr>
      <xdr:spPr>
        <a:xfrm>
          <a:off x="8750300" y="13373148"/>
          <a:ext cx="889000" cy="2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154628</xdr:rowOff>
    </xdr:from>
    <xdr:to>
      <xdr:col>14</xdr:col>
      <xdr:colOff>79375</xdr:colOff>
      <xdr:row>77</xdr:row>
      <xdr:rowOff>84778</xdr:rowOff>
    </xdr:to>
    <xdr:sp macro="" textlink="">
      <xdr:nvSpPr>
        <xdr:cNvPr id="404" name="フローチャート : 判断 403"/>
        <xdr:cNvSpPr/>
      </xdr:nvSpPr>
      <xdr:spPr>
        <a:xfrm>
          <a:off x="9588500" y="131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101306</xdr:rowOff>
    </xdr:from>
    <xdr:ext cx="534377" cy="259045"/>
    <xdr:sp macro="" textlink="">
      <xdr:nvSpPr>
        <xdr:cNvPr id="405" name="テキスト ボックス 404"/>
        <xdr:cNvSpPr txBox="1"/>
      </xdr:nvSpPr>
      <xdr:spPr>
        <a:xfrm>
          <a:off x="9372111" y="129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45647</xdr:rowOff>
    </xdr:from>
    <xdr:ext cx="534377" cy="259045"/>
    <xdr:sp macro="" textlink="">
      <xdr:nvSpPr>
        <xdr:cNvPr id="407" name="テキスト ボックス 406"/>
        <xdr:cNvSpPr txBox="1"/>
      </xdr:nvSpPr>
      <xdr:spPr>
        <a:xfrm>
          <a:off x="8483111" y="1290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141918</xdr:rowOff>
    </xdr:from>
    <xdr:to>
      <xdr:col>15</xdr:col>
      <xdr:colOff>231775</xdr:colOff>
      <xdr:row>78</xdr:row>
      <xdr:rowOff>72068</xdr:rowOff>
    </xdr:to>
    <xdr:sp macro="" textlink="">
      <xdr:nvSpPr>
        <xdr:cNvPr id="413" name="円/楕円 412"/>
        <xdr:cNvSpPr/>
      </xdr:nvSpPr>
      <xdr:spPr>
        <a:xfrm>
          <a:off x="10426700" y="1334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56845</xdr:rowOff>
    </xdr:from>
    <xdr:ext cx="378565" cy="259045"/>
    <xdr:sp macro="" textlink="">
      <xdr:nvSpPr>
        <xdr:cNvPr id="414" name="普通建設事業費 （ うち新規整備　）該当値テキスト"/>
        <xdr:cNvSpPr txBox="1"/>
      </xdr:nvSpPr>
      <xdr:spPr>
        <a:xfrm>
          <a:off x="10528300" y="1325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146050</xdr:rowOff>
    </xdr:from>
    <xdr:to>
      <xdr:col>14</xdr:col>
      <xdr:colOff>79375</xdr:colOff>
      <xdr:row>78</xdr:row>
      <xdr:rowOff>76200</xdr:rowOff>
    </xdr:to>
    <xdr:sp macro="" textlink="">
      <xdr:nvSpPr>
        <xdr:cNvPr id="415" name="円/楕円 414"/>
        <xdr:cNvSpPr/>
      </xdr:nvSpPr>
      <xdr:spPr>
        <a:xfrm>
          <a:off x="9588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78</xdr:row>
      <xdr:rowOff>67327</xdr:rowOff>
    </xdr:from>
    <xdr:ext cx="249299" cy="259045"/>
    <xdr:sp macro="" textlink="">
      <xdr:nvSpPr>
        <xdr:cNvPr id="416" name="テキスト ボックス 415"/>
        <xdr:cNvSpPr txBox="1"/>
      </xdr:nvSpPr>
      <xdr:spPr>
        <a:xfrm>
          <a:off x="9514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120698</xdr:rowOff>
    </xdr:from>
    <xdr:to>
      <xdr:col>12</xdr:col>
      <xdr:colOff>561975</xdr:colOff>
      <xdr:row>78</xdr:row>
      <xdr:rowOff>50848</xdr:rowOff>
    </xdr:to>
    <xdr:sp macro="" textlink="">
      <xdr:nvSpPr>
        <xdr:cNvPr id="417" name="円/楕円 416"/>
        <xdr:cNvSpPr/>
      </xdr:nvSpPr>
      <xdr:spPr>
        <a:xfrm>
          <a:off x="8699500" y="1332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41975</xdr:rowOff>
    </xdr:from>
    <xdr:ext cx="469744" cy="259045"/>
    <xdr:sp macro="" textlink="">
      <xdr:nvSpPr>
        <xdr:cNvPr id="418" name="テキスト ボックス 417"/>
        <xdr:cNvSpPr txBox="1"/>
      </xdr:nvSpPr>
      <xdr:spPr>
        <a:xfrm>
          <a:off x="8515427" y="1341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44571</xdr:rowOff>
    </xdr:from>
    <xdr:to>
      <xdr:col>15</xdr:col>
      <xdr:colOff>180975</xdr:colOff>
      <xdr:row>98</xdr:row>
      <xdr:rowOff>70368</xdr:rowOff>
    </xdr:to>
    <xdr:cxnSp macro="">
      <xdr:nvCxnSpPr>
        <xdr:cNvPr id="445" name="直線コネクタ 444"/>
        <xdr:cNvCxnSpPr/>
      </xdr:nvCxnSpPr>
      <xdr:spPr>
        <a:xfrm>
          <a:off x="9639300" y="16846671"/>
          <a:ext cx="838200" cy="2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8521</xdr:rowOff>
    </xdr:from>
    <xdr:ext cx="534377" cy="259045"/>
    <xdr:sp macro="" textlink="">
      <xdr:nvSpPr>
        <xdr:cNvPr id="446" name="普通建設事業費 （ うち更新整備　）平均値テキスト"/>
        <xdr:cNvSpPr txBox="1"/>
      </xdr:nvSpPr>
      <xdr:spPr>
        <a:xfrm>
          <a:off x="10528300" y="166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44571</xdr:rowOff>
    </xdr:from>
    <xdr:to>
      <xdr:col>14</xdr:col>
      <xdr:colOff>28575</xdr:colOff>
      <xdr:row>98</xdr:row>
      <xdr:rowOff>92715</xdr:rowOff>
    </xdr:to>
    <xdr:cxnSp macro="">
      <xdr:nvCxnSpPr>
        <xdr:cNvPr id="448" name="直線コネクタ 447"/>
        <xdr:cNvCxnSpPr/>
      </xdr:nvCxnSpPr>
      <xdr:spPr>
        <a:xfrm flipV="1">
          <a:off x="8750300" y="16846671"/>
          <a:ext cx="889000" cy="4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49" name="フローチャート : 判断 448"/>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99362</xdr:rowOff>
    </xdr:from>
    <xdr:ext cx="534377" cy="259045"/>
    <xdr:sp macro="" textlink="">
      <xdr:nvSpPr>
        <xdr:cNvPr id="450" name="テキスト ボックス 449"/>
        <xdr:cNvSpPr txBox="1"/>
      </xdr:nvSpPr>
      <xdr:spPr>
        <a:xfrm>
          <a:off x="9372111" y="1690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114270</xdr:rowOff>
    </xdr:from>
    <xdr:ext cx="534377" cy="259045"/>
    <xdr:sp macro="" textlink="">
      <xdr:nvSpPr>
        <xdr:cNvPr id="452" name="テキスト ボックス 451"/>
        <xdr:cNvSpPr txBox="1"/>
      </xdr:nvSpPr>
      <xdr:spPr>
        <a:xfrm>
          <a:off x="8483111" y="165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19568</xdr:rowOff>
    </xdr:from>
    <xdr:to>
      <xdr:col>15</xdr:col>
      <xdr:colOff>231775</xdr:colOff>
      <xdr:row>98</xdr:row>
      <xdr:rowOff>121168</xdr:rowOff>
    </xdr:to>
    <xdr:sp macro="" textlink="">
      <xdr:nvSpPr>
        <xdr:cNvPr id="458" name="円/楕円 457"/>
        <xdr:cNvSpPr/>
      </xdr:nvSpPr>
      <xdr:spPr>
        <a:xfrm>
          <a:off x="10426700" y="1682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135521</xdr:rowOff>
    </xdr:from>
    <xdr:ext cx="534377" cy="259045"/>
    <xdr:sp macro="" textlink="">
      <xdr:nvSpPr>
        <xdr:cNvPr id="459" name="普通建設事業費 （ うち更新整備　）該当値テキスト"/>
        <xdr:cNvSpPr txBox="1"/>
      </xdr:nvSpPr>
      <xdr:spPr>
        <a:xfrm>
          <a:off x="10528300" y="1676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30,329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165221</xdr:rowOff>
    </xdr:from>
    <xdr:to>
      <xdr:col>14</xdr:col>
      <xdr:colOff>79375</xdr:colOff>
      <xdr:row>98</xdr:row>
      <xdr:rowOff>95371</xdr:rowOff>
    </xdr:to>
    <xdr:sp macro="" textlink="">
      <xdr:nvSpPr>
        <xdr:cNvPr id="460" name="円/楕円 459"/>
        <xdr:cNvSpPr/>
      </xdr:nvSpPr>
      <xdr:spPr>
        <a:xfrm>
          <a:off x="9588500" y="1679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111898</xdr:rowOff>
    </xdr:from>
    <xdr:ext cx="534377" cy="259045"/>
    <xdr:sp macro="" textlink="">
      <xdr:nvSpPr>
        <xdr:cNvPr id="461" name="テキスト ボックス 460"/>
        <xdr:cNvSpPr txBox="1"/>
      </xdr:nvSpPr>
      <xdr:spPr>
        <a:xfrm>
          <a:off x="9372111" y="1657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41,614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41915</xdr:rowOff>
    </xdr:from>
    <xdr:to>
      <xdr:col>12</xdr:col>
      <xdr:colOff>561975</xdr:colOff>
      <xdr:row>98</xdr:row>
      <xdr:rowOff>143515</xdr:rowOff>
    </xdr:to>
    <xdr:sp macro="" textlink="">
      <xdr:nvSpPr>
        <xdr:cNvPr id="462" name="円/楕円 461"/>
        <xdr:cNvSpPr/>
      </xdr:nvSpPr>
      <xdr:spPr>
        <a:xfrm>
          <a:off x="8699500" y="1684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134642</xdr:rowOff>
    </xdr:from>
    <xdr:ext cx="534377" cy="259045"/>
    <xdr:sp macro="" textlink="">
      <xdr:nvSpPr>
        <xdr:cNvPr id="463" name="テキスト ボックス 462"/>
        <xdr:cNvSpPr txBox="1"/>
      </xdr:nvSpPr>
      <xdr:spPr>
        <a:xfrm>
          <a:off x="8483111" y="1693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2" name="直線コネクタ 49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125265</xdr:rowOff>
    </xdr:from>
    <xdr:ext cx="469744" cy="259045"/>
    <xdr:sp macro="" textlink="">
      <xdr:nvSpPr>
        <xdr:cNvPr id="493" name="災害復旧事業費平均値テキスト"/>
        <xdr:cNvSpPr txBox="1"/>
      </xdr:nvSpPr>
      <xdr:spPr>
        <a:xfrm>
          <a:off x="16370300" y="646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5" name="直線コネクタ 49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134068</xdr:rowOff>
    </xdr:from>
    <xdr:to>
      <xdr:col>22</xdr:col>
      <xdr:colOff>415925</xdr:colOff>
      <xdr:row>39</xdr:row>
      <xdr:rowOff>64218</xdr:rowOff>
    </xdr:to>
    <xdr:sp macro="" textlink="">
      <xdr:nvSpPr>
        <xdr:cNvPr id="496" name="フローチャート : 判断 495"/>
        <xdr:cNvSpPr/>
      </xdr:nvSpPr>
      <xdr:spPr>
        <a:xfrm>
          <a:off x="15430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80744</xdr:rowOff>
    </xdr:from>
    <xdr:ext cx="469744" cy="259045"/>
    <xdr:sp macro="" textlink="">
      <xdr:nvSpPr>
        <xdr:cNvPr id="497" name="テキスト ボックス 496"/>
        <xdr:cNvSpPr txBox="1"/>
      </xdr:nvSpPr>
      <xdr:spPr>
        <a:xfrm>
          <a:off x="15246427" y="642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8" name="直線コネクタ 49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9" name="フローチャート : 判断 498"/>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22394</xdr:rowOff>
    </xdr:from>
    <xdr:ext cx="469744" cy="259045"/>
    <xdr:sp macro="" textlink="">
      <xdr:nvSpPr>
        <xdr:cNvPr id="500" name="テキスト ボックス 499"/>
        <xdr:cNvSpPr txBox="1"/>
      </xdr:nvSpPr>
      <xdr:spPr>
        <a:xfrm>
          <a:off x="14357427"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1" name="直線コネクタ 50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2" name="フローチャート : 判断 501"/>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3763</xdr:rowOff>
    </xdr:from>
    <xdr:ext cx="469744" cy="259045"/>
    <xdr:sp macro="" textlink="">
      <xdr:nvSpPr>
        <xdr:cNvPr id="503" name="テキスト ボックス 502"/>
        <xdr:cNvSpPr txBox="1"/>
      </xdr:nvSpPr>
      <xdr:spPr>
        <a:xfrm>
          <a:off x="13468427"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4" name="フローチャート : 判断 503"/>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123074</xdr:rowOff>
    </xdr:from>
    <xdr:ext cx="469744" cy="259045"/>
    <xdr:sp macro="" textlink="">
      <xdr:nvSpPr>
        <xdr:cNvPr id="505" name="テキスト ボックス 504"/>
        <xdr:cNvSpPr txBox="1"/>
      </xdr:nvSpPr>
      <xdr:spPr>
        <a:xfrm>
          <a:off x="12579427" y="629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1" name="円/楕円 51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80814</xdr:rowOff>
    </xdr:from>
    <xdr:ext cx="249299" cy="259045"/>
    <xdr:sp macro="" textlink="">
      <xdr:nvSpPr>
        <xdr:cNvPr id="512" name="災害復旧事業費該当値テキスト"/>
        <xdr:cNvSpPr txBox="1"/>
      </xdr:nvSpPr>
      <xdr:spPr>
        <a:xfrm>
          <a:off x="16370300" y="65959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3" name="円/楕円 51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4" name="テキスト ボックス 51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5" name="円/楕円 51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6" name="テキスト ボックス 51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7" name="円/楕円 51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8" name="テキスト ボックス 51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9" name="円/楕円 51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0" name="テキスト ボックス 51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69810</xdr:rowOff>
    </xdr:from>
    <xdr:to>
      <xdr:col>23</xdr:col>
      <xdr:colOff>517525</xdr:colOff>
      <xdr:row>78</xdr:row>
      <xdr:rowOff>74701</xdr:rowOff>
    </xdr:to>
    <xdr:cxnSp macro="">
      <xdr:nvCxnSpPr>
        <xdr:cNvPr id="598" name="直線コネクタ 597"/>
        <xdr:cNvCxnSpPr/>
      </xdr:nvCxnSpPr>
      <xdr:spPr>
        <a:xfrm flipV="1">
          <a:off x="15481300" y="13442910"/>
          <a:ext cx="838200" cy="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127116</xdr:rowOff>
    </xdr:from>
    <xdr:ext cx="534377" cy="259045"/>
    <xdr:sp macro="" textlink="">
      <xdr:nvSpPr>
        <xdr:cNvPr id="599" name="公債費平均値テキスト"/>
        <xdr:cNvSpPr txBox="1"/>
      </xdr:nvSpPr>
      <xdr:spPr>
        <a:xfrm>
          <a:off x="16370300" y="12985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54135</xdr:rowOff>
    </xdr:from>
    <xdr:to>
      <xdr:col>22</xdr:col>
      <xdr:colOff>365125</xdr:colOff>
      <xdr:row>78</xdr:row>
      <xdr:rowOff>74701</xdr:rowOff>
    </xdr:to>
    <xdr:cxnSp macro="">
      <xdr:nvCxnSpPr>
        <xdr:cNvPr id="601" name="直線コネクタ 600"/>
        <xdr:cNvCxnSpPr/>
      </xdr:nvCxnSpPr>
      <xdr:spPr>
        <a:xfrm>
          <a:off x="14592300" y="13427235"/>
          <a:ext cx="889000" cy="2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602" name="フローチャート : 判断 601"/>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3916</xdr:rowOff>
    </xdr:from>
    <xdr:ext cx="534377" cy="259045"/>
    <xdr:sp macro="" textlink="">
      <xdr:nvSpPr>
        <xdr:cNvPr id="603" name="テキスト ボックス 602"/>
        <xdr:cNvSpPr txBox="1"/>
      </xdr:nvSpPr>
      <xdr:spPr>
        <a:xfrm>
          <a:off x="15214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54135</xdr:rowOff>
    </xdr:from>
    <xdr:to>
      <xdr:col>21</xdr:col>
      <xdr:colOff>161925</xdr:colOff>
      <xdr:row>78</xdr:row>
      <xdr:rowOff>56848</xdr:rowOff>
    </xdr:to>
    <xdr:cxnSp macro="">
      <xdr:nvCxnSpPr>
        <xdr:cNvPr id="604" name="直線コネクタ 603"/>
        <xdr:cNvCxnSpPr/>
      </xdr:nvCxnSpPr>
      <xdr:spPr>
        <a:xfrm flipV="1">
          <a:off x="13703300" y="13427235"/>
          <a:ext cx="889000" cy="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162503</xdr:rowOff>
    </xdr:from>
    <xdr:ext cx="534377" cy="259045"/>
    <xdr:sp macro="" textlink="">
      <xdr:nvSpPr>
        <xdr:cNvPr id="606" name="テキスト ボックス 605"/>
        <xdr:cNvSpPr txBox="1"/>
      </xdr:nvSpPr>
      <xdr:spPr>
        <a:xfrm>
          <a:off x="14325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56848</xdr:rowOff>
    </xdr:from>
    <xdr:to>
      <xdr:col>19</xdr:col>
      <xdr:colOff>644525</xdr:colOff>
      <xdr:row>78</xdr:row>
      <xdr:rowOff>59310</xdr:rowOff>
    </xdr:to>
    <xdr:cxnSp macro="">
      <xdr:nvCxnSpPr>
        <xdr:cNvPr id="607" name="直線コネクタ 606"/>
        <xdr:cNvCxnSpPr/>
      </xdr:nvCxnSpPr>
      <xdr:spPr>
        <a:xfrm flipV="1">
          <a:off x="12814300" y="13429948"/>
          <a:ext cx="889000" cy="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159669</xdr:rowOff>
    </xdr:from>
    <xdr:ext cx="534377" cy="259045"/>
    <xdr:sp macro="" textlink="">
      <xdr:nvSpPr>
        <xdr:cNvPr id="609" name="テキスト ボックス 608"/>
        <xdr:cNvSpPr txBox="1"/>
      </xdr:nvSpPr>
      <xdr:spPr>
        <a:xfrm>
          <a:off x="13436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160355</xdr:rowOff>
    </xdr:from>
    <xdr:ext cx="534377" cy="259045"/>
    <xdr:sp macro="" textlink="">
      <xdr:nvSpPr>
        <xdr:cNvPr id="611" name="テキスト ボックス 610"/>
        <xdr:cNvSpPr txBox="1"/>
      </xdr:nvSpPr>
      <xdr:spPr>
        <a:xfrm>
          <a:off x="12547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19010</xdr:rowOff>
    </xdr:from>
    <xdr:to>
      <xdr:col>23</xdr:col>
      <xdr:colOff>568325</xdr:colOff>
      <xdr:row>78</xdr:row>
      <xdr:rowOff>120610</xdr:rowOff>
    </xdr:to>
    <xdr:sp macro="" textlink="">
      <xdr:nvSpPr>
        <xdr:cNvPr id="617" name="円/楕円 616"/>
        <xdr:cNvSpPr/>
      </xdr:nvSpPr>
      <xdr:spPr>
        <a:xfrm>
          <a:off x="16268700" y="1339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168887</xdr:rowOff>
    </xdr:from>
    <xdr:ext cx="534377" cy="259045"/>
    <xdr:sp macro="" textlink="">
      <xdr:nvSpPr>
        <xdr:cNvPr id="618" name="公債費該当値テキスト"/>
        <xdr:cNvSpPr txBox="1"/>
      </xdr:nvSpPr>
      <xdr:spPr>
        <a:xfrm>
          <a:off x="16370300" y="1337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19,172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23901</xdr:rowOff>
    </xdr:from>
    <xdr:to>
      <xdr:col>22</xdr:col>
      <xdr:colOff>415925</xdr:colOff>
      <xdr:row>78</xdr:row>
      <xdr:rowOff>125501</xdr:rowOff>
    </xdr:to>
    <xdr:sp macro="" textlink="">
      <xdr:nvSpPr>
        <xdr:cNvPr id="619" name="円/楕円 618"/>
        <xdr:cNvSpPr/>
      </xdr:nvSpPr>
      <xdr:spPr>
        <a:xfrm>
          <a:off x="15430500" y="1339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116628</xdr:rowOff>
    </xdr:from>
    <xdr:ext cx="534377" cy="259045"/>
    <xdr:sp macro="" textlink="">
      <xdr:nvSpPr>
        <xdr:cNvPr id="620" name="テキスト ボックス 619"/>
        <xdr:cNvSpPr txBox="1"/>
      </xdr:nvSpPr>
      <xdr:spPr>
        <a:xfrm>
          <a:off x="15214111" y="1348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3335</xdr:rowOff>
    </xdr:from>
    <xdr:to>
      <xdr:col>21</xdr:col>
      <xdr:colOff>212725</xdr:colOff>
      <xdr:row>78</xdr:row>
      <xdr:rowOff>104935</xdr:rowOff>
    </xdr:to>
    <xdr:sp macro="" textlink="">
      <xdr:nvSpPr>
        <xdr:cNvPr id="621" name="円/楕円 620"/>
        <xdr:cNvSpPr/>
      </xdr:nvSpPr>
      <xdr:spPr>
        <a:xfrm>
          <a:off x="14541500" y="1337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96062</xdr:rowOff>
    </xdr:from>
    <xdr:ext cx="534377" cy="259045"/>
    <xdr:sp macro="" textlink="">
      <xdr:nvSpPr>
        <xdr:cNvPr id="622" name="テキスト ボックス 621"/>
        <xdr:cNvSpPr txBox="1"/>
      </xdr:nvSpPr>
      <xdr:spPr>
        <a:xfrm>
          <a:off x="14325111" y="1346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6048</xdr:rowOff>
    </xdr:from>
    <xdr:to>
      <xdr:col>20</xdr:col>
      <xdr:colOff>9525</xdr:colOff>
      <xdr:row>78</xdr:row>
      <xdr:rowOff>107648</xdr:rowOff>
    </xdr:to>
    <xdr:sp macro="" textlink="">
      <xdr:nvSpPr>
        <xdr:cNvPr id="623" name="円/楕円 622"/>
        <xdr:cNvSpPr/>
      </xdr:nvSpPr>
      <xdr:spPr>
        <a:xfrm>
          <a:off x="13652500" y="1337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98775</xdr:rowOff>
    </xdr:from>
    <xdr:ext cx="534377" cy="259045"/>
    <xdr:sp macro="" textlink="">
      <xdr:nvSpPr>
        <xdr:cNvPr id="624" name="テキスト ボックス 623"/>
        <xdr:cNvSpPr txBox="1"/>
      </xdr:nvSpPr>
      <xdr:spPr>
        <a:xfrm>
          <a:off x="13436111" y="1347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8510</xdr:rowOff>
    </xdr:from>
    <xdr:to>
      <xdr:col>18</xdr:col>
      <xdr:colOff>492125</xdr:colOff>
      <xdr:row>78</xdr:row>
      <xdr:rowOff>110110</xdr:rowOff>
    </xdr:to>
    <xdr:sp macro="" textlink="">
      <xdr:nvSpPr>
        <xdr:cNvPr id="625" name="円/楕円 624"/>
        <xdr:cNvSpPr/>
      </xdr:nvSpPr>
      <xdr:spPr>
        <a:xfrm>
          <a:off x="12763500" y="133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101237</xdr:rowOff>
    </xdr:from>
    <xdr:ext cx="534377" cy="259045"/>
    <xdr:sp macro="" textlink="">
      <xdr:nvSpPr>
        <xdr:cNvPr id="626" name="テキスト ボックス 625"/>
        <xdr:cNvSpPr txBox="1"/>
      </xdr:nvSpPr>
      <xdr:spPr>
        <a:xfrm>
          <a:off x="12547111" y="1347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6" name="テキスト ボックス 64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0" name="直線コネクタ 649"/>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1" name="積立金最小値テキスト"/>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2" name="直線コネクタ 651"/>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3" name="積立金最大値テキスト"/>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4" name="直線コネクタ 653"/>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8579</xdr:rowOff>
    </xdr:from>
    <xdr:to>
      <xdr:col>23</xdr:col>
      <xdr:colOff>517525</xdr:colOff>
      <xdr:row>98</xdr:row>
      <xdr:rowOff>31934</xdr:rowOff>
    </xdr:to>
    <xdr:cxnSp macro="">
      <xdr:nvCxnSpPr>
        <xdr:cNvPr id="655" name="直線コネクタ 654"/>
        <xdr:cNvCxnSpPr/>
      </xdr:nvCxnSpPr>
      <xdr:spPr>
        <a:xfrm>
          <a:off x="15481300" y="16810679"/>
          <a:ext cx="8382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105300</xdr:rowOff>
    </xdr:from>
    <xdr:ext cx="534377" cy="259045"/>
    <xdr:sp macro="" textlink="">
      <xdr:nvSpPr>
        <xdr:cNvPr id="656" name="積立金平均値テキスト"/>
        <xdr:cNvSpPr txBox="1"/>
      </xdr:nvSpPr>
      <xdr:spPr>
        <a:xfrm>
          <a:off x="16370300" y="16393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7" name="フローチャート : 判断 656"/>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8579</xdr:rowOff>
    </xdr:from>
    <xdr:to>
      <xdr:col>22</xdr:col>
      <xdr:colOff>365125</xdr:colOff>
      <xdr:row>99</xdr:row>
      <xdr:rowOff>35097</xdr:rowOff>
    </xdr:to>
    <xdr:cxnSp macro="">
      <xdr:nvCxnSpPr>
        <xdr:cNvPr id="658" name="直線コネクタ 657"/>
        <xdr:cNvCxnSpPr/>
      </xdr:nvCxnSpPr>
      <xdr:spPr>
        <a:xfrm flipV="1">
          <a:off x="14592300" y="16810679"/>
          <a:ext cx="889000" cy="19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13081</xdr:rowOff>
    </xdr:from>
    <xdr:to>
      <xdr:col>22</xdr:col>
      <xdr:colOff>415925</xdr:colOff>
      <xdr:row>96</xdr:row>
      <xdr:rowOff>114681</xdr:rowOff>
    </xdr:to>
    <xdr:sp macro="" textlink="">
      <xdr:nvSpPr>
        <xdr:cNvPr id="659" name="フローチャート : 判断 658"/>
        <xdr:cNvSpPr/>
      </xdr:nvSpPr>
      <xdr:spPr>
        <a:xfrm>
          <a:off x="1543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131208</xdr:rowOff>
    </xdr:from>
    <xdr:ext cx="534377" cy="259045"/>
    <xdr:sp macro="" textlink="">
      <xdr:nvSpPr>
        <xdr:cNvPr id="660" name="テキスト ボックス 659"/>
        <xdr:cNvSpPr txBox="1"/>
      </xdr:nvSpPr>
      <xdr:spPr>
        <a:xfrm>
          <a:off x="1521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35097</xdr:rowOff>
    </xdr:from>
    <xdr:to>
      <xdr:col>21</xdr:col>
      <xdr:colOff>161925</xdr:colOff>
      <xdr:row>99</xdr:row>
      <xdr:rowOff>35973</xdr:rowOff>
    </xdr:to>
    <xdr:cxnSp macro="">
      <xdr:nvCxnSpPr>
        <xdr:cNvPr id="661" name="直線コネクタ 660"/>
        <xdr:cNvCxnSpPr/>
      </xdr:nvCxnSpPr>
      <xdr:spPr>
        <a:xfrm flipV="1">
          <a:off x="13703300" y="17008647"/>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2" name="フローチャート : 判断 661"/>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3" name="テキスト ボックス 662"/>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96799</xdr:rowOff>
    </xdr:from>
    <xdr:to>
      <xdr:col>19</xdr:col>
      <xdr:colOff>644525</xdr:colOff>
      <xdr:row>99</xdr:row>
      <xdr:rowOff>35973</xdr:rowOff>
    </xdr:to>
    <xdr:cxnSp macro="">
      <xdr:nvCxnSpPr>
        <xdr:cNvPr id="664" name="直線コネクタ 663"/>
        <xdr:cNvCxnSpPr/>
      </xdr:nvCxnSpPr>
      <xdr:spPr>
        <a:xfrm>
          <a:off x="12814300" y="16727449"/>
          <a:ext cx="889000" cy="28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5" name="フローチャート : 判断 664"/>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100061</xdr:rowOff>
    </xdr:from>
    <xdr:ext cx="534377" cy="259045"/>
    <xdr:sp macro="" textlink="">
      <xdr:nvSpPr>
        <xdr:cNvPr id="666" name="テキスト ボックス 665"/>
        <xdr:cNvSpPr txBox="1"/>
      </xdr:nvSpPr>
      <xdr:spPr>
        <a:xfrm>
          <a:off x="13436111" y="160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7" name="フローチャート : 判断 666"/>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94575</xdr:rowOff>
    </xdr:from>
    <xdr:ext cx="534377" cy="259045"/>
    <xdr:sp macro="" textlink="">
      <xdr:nvSpPr>
        <xdr:cNvPr id="668" name="テキスト ボックス 667"/>
        <xdr:cNvSpPr txBox="1"/>
      </xdr:nvSpPr>
      <xdr:spPr>
        <a:xfrm>
          <a:off x="12547111" y="162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152584</xdr:rowOff>
    </xdr:from>
    <xdr:to>
      <xdr:col>23</xdr:col>
      <xdr:colOff>568325</xdr:colOff>
      <xdr:row>98</xdr:row>
      <xdr:rowOff>82734</xdr:rowOff>
    </xdr:to>
    <xdr:sp macro="" textlink="">
      <xdr:nvSpPr>
        <xdr:cNvPr id="674" name="円/楕円 673"/>
        <xdr:cNvSpPr/>
      </xdr:nvSpPr>
      <xdr:spPr>
        <a:xfrm>
          <a:off x="16268700" y="167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131011</xdr:rowOff>
    </xdr:from>
    <xdr:ext cx="469744" cy="259045"/>
    <xdr:sp macro="" textlink="">
      <xdr:nvSpPr>
        <xdr:cNvPr id="675" name="積立金該当値テキスト"/>
        <xdr:cNvSpPr txBox="1"/>
      </xdr:nvSpPr>
      <xdr:spPr>
        <a:xfrm>
          <a:off x="16370300" y="1676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9,657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129229</xdr:rowOff>
    </xdr:from>
    <xdr:to>
      <xdr:col>22</xdr:col>
      <xdr:colOff>415925</xdr:colOff>
      <xdr:row>98</xdr:row>
      <xdr:rowOff>59379</xdr:rowOff>
    </xdr:to>
    <xdr:sp macro="" textlink="">
      <xdr:nvSpPr>
        <xdr:cNvPr id="676" name="円/楕円 675"/>
        <xdr:cNvSpPr/>
      </xdr:nvSpPr>
      <xdr:spPr>
        <a:xfrm>
          <a:off x="15430500" y="1675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50506</xdr:rowOff>
    </xdr:from>
    <xdr:ext cx="534377" cy="259045"/>
    <xdr:sp macro="" textlink="">
      <xdr:nvSpPr>
        <xdr:cNvPr id="677" name="テキスト ボックス 676"/>
        <xdr:cNvSpPr txBox="1"/>
      </xdr:nvSpPr>
      <xdr:spPr>
        <a:xfrm>
          <a:off x="15214111" y="1685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155747</xdr:rowOff>
    </xdr:from>
    <xdr:to>
      <xdr:col>21</xdr:col>
      <xdr:colOff>212725</xdr:colOff>
      <xdr:row>99</xdr:row>
      <xdr:rowOff>85897</xdr:rowOff>
    </xdr:to>
    <xdr:sp macro="" textlink="">
      <xdr:nvSpPr>
        <xdr:cNvPr id="678" name="円/楕円 677"/>
        <xdr:cNvSpPr/>
      </xdr:nvSpPr>
      <xdr:spPr>
        <a:xfrm>
          <a:off x="14541500" y="1695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77024</xdr:rowOff>
    </xdr:from>
    <xdr:ext cx="378565" cy="259045"/>
    <xdr:sp macro="" textlink="">
      <xdr:nvSpPr>
        <xdr:cNvPr id="679" name="テキスト ボックス 678"/>
        <xdr:cNvSpPr txBox="1"/>
      </xdr:nvSpPr>
      <xdr:spPr>
        <a:xfrm>
          <a:off x="14403017" y="17050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156623</xdr:rowOff>
    </xdr:from>
    <xdr:to>
      <xdr:col>20</xdr:col>
      <xdr:colOff>9525</xdr:colOff>
      <xdr:row>99</xdr:row>
      <xdr:rowOff>86773</xdr:rowOff>
    </xdr:to>
    <xdr:sp macro="" textlink="">
      <xdr:nvSpPr>
        <xdr:cNvPr id="680" name="円/楕円 679"/>
        <xdr:cNvSpPr/>
      </xdr:nvSpPr>
      <xdr:spPr>
        <a:xfrm>
          <a:off x="13652500" y="1695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77900</xdr:rowOff>
    </xdr:from>
    <xdr:ext cx="378565" cy="259045"/>
    <xdr:sp macro="" textlink="">
      <xdr:nvSpPr>
        <xdr:cNvPr id="681" name="テキスト ボックス 680"/>
        <xdr:cNvSpPr txBox="1"/>
      </xdr:nvSpPr>
      <xdr:spPr>
        <a:xfrm>
          <a:off x="13514017" y="17051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45999</xdr:rowOff>
    </xdr:from>
    <xdr:to>
      <xdr:col>18</xdr:col>
      <xdr:colOff>492125</xdr:colOff>
      <xdr:row>97</xdr:row>
      <xdr:rowOff>147599</xdr:rowOff>
    </xdr:to>
    <xdr:sp macro="" textlink="">
      <xdr:nvSpPr>
        <xdr:cNvPr id="682" name="円/楕円 681"/>
        <xdr:cNvSpPr/>
      </xdr:nvSpPr>
      <xdr:spPr>
        <a:xfrm>
          <a:off x="12763500" y="1667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138726</xdr:rowOff>
    </xdr:from>
    <xdr:ext cx="534377" cy="259045"/>
    <xdr:sp macro="" textlink="">
      <xdr:nvSpPr>
        <xdr:cNvPr id="683" name="テキスト ボックス 682"/>
        <xdr:cNvSpPr txBox="1"/>
      </xdr:nvSpPr>
      <xdr:spPr>
        <a:xfrm>
          <a:off x="12547111" y="1676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7" name="直線コネクタ 706"/>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0"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1" name="直線コネクタ 710"/>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12082</xdr:rowOff>
    </xdr:from>
    <xdr:ext cx="469744" cy="259045"/>
    <xdr:sp macro="" textlink="">
      <xdr:nvSpPr>
        <xdr:cNvPr id="713" name="投資及び出資金平均値テキスト"/>
        <xdr:cNvSpPr txBox="1"/>
      </xdr:nvSpPr>
      <xdr:spPr>
        <a:xfrm>
          <a:off x="22212300" y="635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4" name="フローチャート : 判断 713"/>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31115</xdr:rowOff>
    </xdr:from>
    <xdr:to>
      <xdr:col>31</xdr:col>
      <xdr:colOff>85725</xdr:colOff>
      <xdr:row>38</xdr:row>
      <xdr:rowOff>132715</xdr:rowOff>
    </xdr:to>
    <xdr:sp macro="" textlink="">
      <xdr:nvSpPr>
        <xdr:cNvPr id="716" name="フローチャート : 判断 715"/>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149242</xdr:rowOff>
    </xdr:from>
    <xdr:ext cx="469744" cy="259045"/>
    <xdr:sp macro="" textlink="">
      <xdr:nvSpPr>
        <xdr:cNvPr id="717" name="テキスト ボックス 716"/>
        <xdr:cNvSpPr txBox="1"/>
      </xdr:nvSpPr>
      <xdr:spPr>
        <a:xfrm>
          <a:off x="21088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26924</xdr:rowOff>
    </xdr:from>
    <xdr:to>
      <xdr:col>29</xdr:col>
      <xdr:colOff>517525</xdr:colOff>
      <xdr:row>39</xdr:row>
      <xdr:rowOff>44450</xdr:rowOff>
    </xdr:to>
    <xdr:cxnSp macro="">
      <xdr:nvCxnSpPr>
        <xdr:cNvPr id="718" name="直線コネクタ 717"/>
        <xdr:cNvCxnSpPr/>
      </xdr:nvCxnSpPr>
      <xdr:spPr>
        <a:xfrm>
          <a:off x="19545300" y="6713474"/>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0" name="テキスト ボックス 719"/>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26924</xdr:rowOff>
    </xdr:from>
    <xdr:to>
      <xdr:col>28</xdr:col>
      <xdr:colOff>314325</xdr:colOff>
      <xdr:row>39</xdr:row>
      <xdr:rowOff>27051</xdr:rowOff>
    </xdr:to>
    <xdr:cxnSp macro="">
      <xdr:nvCxnSpPr>
        <xdr:cNvPr id="721" name="直線コネクタ 720"/>
        <xdr:cNvCxnSpPr/>
      </xdr:nvCxnSpPr>
      <xdr:spPr>
        <a:xfrm flipV="1">
          <a:off x="18656300" y="6713474"/>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5" name="テキスト ボックス 724"/>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147574</xdr:rowOff>
    </xdr:from>
    <xdr:to>
      <xdr:col>28</xdr:col>
      <xdr:colOff>365125</xdr:colOff>
      <xdr:row>39</xdr:row>
      <xdr:rowOff>77724</xdr:rowOff>
    </xdr:to>
    <xdr:sp macro="" textlink="">
      <xdr:nvSpPr>
        <xdr:cNvPr id="737" name="円/楕円 736"/>
        <xdr:cNvSpPr/>
      </xdr:nvSpPr>
      <xdr:spPr>
        <a:xfrm>
          <a:off x="19494500" y="66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68851</xdr:rowOff>
    </xdr:from>
    <xdr:ext cx="378565" cy="259045"/>
    <xdr:sp macro="" textlink="">
      <xdr:nvSpPr>
        <xdr:cNvPr id="738" name="テキスト ボックス 737"/>
        <xdr:cNvSpPr txBox="1"/>
      </xdr:nvSpPr>
      <xdr:spPr>
        <a:xfrm>
          <a:off x="19356017" y="6755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147701</xdr:rowOff>
    </xdr:from>
    <xdr:to>
      <xdr:col>27</xdr:col>
      <xdr:colOff>161925</xdr:colOff>
      <xdr:row>39</xdr:row>
      <xdr:rowOff>77851</xdr:rowOff>
    </xdr:to>
    <xdr:sp macro="" textlink="">
      <xdr:nvSpPr>
        <xdr:cNvPr id="739" name="円/楕円 738"/>
        <xdr:cNvSpPr/>
      </xdr:nvSpPr>
      <xdr:spPr>
        <a:xfrm>
          <a:off x="18605500" y="666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68978</xdr:rowOff>
    </xdr:from>
    <xdr:ext cx="378565" cy="259045"/>
    <xdr:sp macro="" textlink="">
      <xdr:nvSpPr>
        <xdr:cNvPr id="740" name="テキスト ボックス 739"/>
        <xdr:cNvSpPr txBox="1"/>
      </xdr:nvSpPr>
      <xdr:spPr>
        <a:xfrm>
          <a:off x="18467017" y="6755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1" name="直線コネクタ 75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2" name="テキスト ボックス 75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3" name="直線コネクタ 75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4" name="テキスト ボックス 75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5" name="直線コネクタ 75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6" name="テキスト ボックス 75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7" name="直線コネクタ 75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8" name="テキスト ボックス 75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9" name="直線コネクタ 75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0" name="テキスト ボックス 75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1" name="直線コネクタ 76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2" name="テキスト ボックス 76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6" name="直線コネクタ 765"/>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8" name="直線コネクタ 76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69"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0" name="直線コネクタ 769"/>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67332</xdr:rowOff>
    </xdr:from>
    <xdr:to>
      <xdr:col>32</xdr:col>
      <xdr:colOff>187325</xdr:colOff>
      <xdr:row>59</xdr:row>
      <xdr:rowOff>67821</xdr:rowOff>
    </xdr:to>
    <xdr:cxnSp macro="">
      <xdr:nvCxnSpPr>
        <xdr:cNvPr id="771" name="直線コネクタ 770"/>
        <xdr:cNvCxnSpPr/>
      </xdr:nvCxnSpPr>
      <xdr:spPr>
        <a:xfrm flipV="1">
          <a:off x="21323300" y="10182882"/>
          <a:ext cx="8382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3029</xdr:rowOff>
    </xdr:from>
    <xdr:ext cx="469744" cy="259045"/>
    <xdr:sp macro="" textlink="">
      <xdr:nvSpPr>
        <xdr:cNvPr id="772" name="貸付金平均値テキスト"/>
        <xdr:cNvSpPr txBox="1"/>
      </xdr:nvSpPr>
      <xdr:spPr>
        <a:xfrm>
          <a:off x="22212300" y="994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3" name="フローチャート : 判断 772"/>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67821</xdr:rowOff>
    </xdr:from>
    <xdr:to>
      <xdr:col>31</xdr:col>
      <xdr:colOff>34925</xdr:colOff>
      <xdr:row>59</xdr:row>
      <xdr:rowOff>68376</xdr:rowOff>
    </xdr:to>
    <xdr:cxnSp macro="">
      <xdr:nvCxnSpPr>
        <xdr:cNvPr id="774" name="直線コネクタ 773"/>
        <xdr:cNvCxnSpPr/>
      </xdr:nvCxnSpPr>
      <xdr:spPr>
        <a:xfrm flipV="1">
          <a:off x="20434300" y="10183371"/>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75" name="フローチャート : 判断 774"/>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80056</xdr:rowOff>
    </xdr:from>
    <xdr:ext cx="469744" cy="259045"/>
    <xdr:sp macro="" textlink="">
      <xdr:nvSpPr>
        <xdr:cNvPr id="776" name="テキスト ボックス 775"/>
        <xdr:cNvSpPr txBox="1"/>
      </xdr:nvSpPr>
      <xdr:spPr>
        <a:xfrm>
          <a:off x="21088427"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68376</xdr:rowOff>
    </xdr:from>
    <xdr:to>
      <xdr:col>29</xdr:col>
      <xdr:colOff>517525</xdr:colOff>
      <xdr:row>59</xdr:row>
      <xdr:rowOff>68704</xdr:rowOff>
    </xdr:to>
    <xdr:cxnSp macro="">
      <xdr:nvCxnSpPr>
        <xdr:cNvPr id="777" name="直線コネクタ 776"/>
        <xdr:cNvCxnSpPr/>
      </xdr:nvCxnSpPr>
      <xdr:spPr>
        <a:xfrm flipV="1">
          <a:off x="19545300" y="10183926"/>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78" name="フローチャート : 判断 777"/>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79" name="テキスト ボックス 778"/>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68704</xdr:rowOff>
    </xdr:from>
    <xdr:to>
      <xdr:col>28</xdr:col>
      <xdr:colOff>314325</xdr:colOff>
      <xdr:row>59</xdr:row>
      <xdr:rowOff>68932</xdr:rowOff>
    </xdr:to>
    <xdr:cxnSp macro="">
      <xdr:nvCxnSpPr>
        <xdr:cNvPr id="780" name="直線コネクタ 779"/>
        <xdr:cNvCxnSpPr/>
      </xdr:nvCxnSpPr>
      <xdr:spPr>
        <a:xfrm flipV="1">
          <a:off x="18656300" y="1018425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1" name="フローチャート : 判断 780"/>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2" name="テキスト ボックス 781"/>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3" name="フローチャート : 判断 782"/>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4" name="テキスト ボックス 783"/>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16532</xdr:rowOff>
    </xdr:from>
    <xdr:to>
      <xdr:col>32</xdr:col>
      <xdr:colOff>238125</xdr:colOff>
      <xdr:row>59</xdr:row>
      <xdr:rowOff>118132</xdr:rowOff>
    </xdr:to>
    <xdr:sp macro="" textlink="">
      <xdr:nvSpPr>
        <xdr:cNvPr id="790" name="円/楕円 789"/>
        <xdr:cNvSpPr/>
      </xdr:nvSpPr>
      <xdr:spPr>
        <a:xfrm>
          <a:off x="22110700" y="1013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130029</xdr:rowOff>
    </xdr:from>
    <xdr:ext cx="378565" cy="259045"/>
    <xdr:sp macro="" textlink="">
      <xdr:nvSpPr>
        <xdr:cNvPr id="791" name="貸付金該当値テキスト"/>
        <xdr:cNvSpPr txBox="1"/>
      </xdr:nvSpPr>
      <xdr:spPr>
        <a:xfrm>
          <a:off x="22212300" y="10074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17021</xdr:rowOff>
    </xdr:from>
    <xdr:to>
      <xdr:col>31</xdr:col>
      <xdr:colOff>85725</xdr:colOff>
      <xdr:row>59</xdr:row>
      <xdr:rowOff>118621</xdr:rowOff>
    </xdr:to>
    <xdr:sp macro="" textlink="">
      <xdr:nvSpPr>
        <xdr:cNvPr id="792" name="円/楕円 791"/>
        <xdr:cNvSpPr/>
      </xdr:nvSpPr>
      <xdr:spPr>
        <a:xfrm>
          <a:off x="21272500" y="1013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109748</xdr:rowOff>
    </xdr:from>
    <xdr:ext cx="378565" cy="259045"/>
    <xdr:sp macro="" textlink="">
      <xdr:nvSpPr>
        <xdr:cNvPr id="793" name="テキスト ボックス 792"/>
        <xdr:cNvSpPr txBox="1"/>
      </xdr:nvSpPr>
      <xdr:spPr>
        <a:xfrm>
          <a:off x="21134017" y="10225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17576</xdr:rowOff>
    </xdr:from>
    <xdr:to>
      <xdr:col>29</xdr:col>
      <xdr:colOff>568325</xdr:colOff>
      <xdr:row>59</xdr:row>
      <xdr:rowOff>119176</xdr:rowOff>
    </xdr:to>
    <xdr:sp macro="" textlink="">
      <xdr:nvSpPr>
        <xdr:cNvPr id="794" name="円/楕円 793"/>
        <xdr:cNvSpPr/>
      </xdr:nvSpPr>
      <xdr:spPr>
        <a:xfrm>
          <a:off x="20383500" y="1013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110303</xdr:rowOff>
    </xdr:from>
    <xdr:ext cx="378565" cy="259045"/>
    <xdr:sp macro="" textlink="">
      <xdr:nvSpPr>
        <xdr:cNvPr id="795" name="テキスト ボックス 794"/>
        <xdr:cNvSpPr txBox="1"/>
      </xdr:nvSpPr>
      <xdr:spPr>
        <a:xfrm>
          <a:off x="20245017" y="10225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17904</xdr:rowOff>
    </xdr:from>
    <xdr:to>
      <xdr:col>28</xdr:col>
      <xdr:colOff>365125</xdr:colOff>
      <xdr:row>59</xdr:row>
      <xdr:rowOff>119504</xdr:rowOff>
    </xdr:to>
    <xdr:sp macro="" textlink="">
      <xdr:nvSpPr>
        <xdr:cNvPr id="796" name="円/楕円 795"/>
        <xdr:cNvSpPr/>
      </xdr:nvSpPr>
      <xdr:spPr>
        <a:xfrm>
          <a:off x="19494500" y="1013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110631</xdr:rowOff>
    </xdr:from>
    <xdr:ext cx="378565" cy="259045"/>
    <xdr:sp macro="" textlink="">
      <xdr:nvSpPr>
        <xdr:cNvPr id="797" name="テキスト ボックス 796"/>
        <xdr:cNvSpPr txBox="1"/>
      </xdr:nvSpPr>
      <xdr:spPr>
        <a:xfrm>
          <a:off x="19356017" y="10226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18132</xdr:rowOff>
    </xdr:from>
    <xdr:to>
      <xdr:col>27</xdr:col>
      <xdr:colOff>161925</xdr:colOff>
      <xdr:row>59</xdr:row>
      <xdr:rowOff>119732</xdr:rowOff>
    </xdr:to>
    <xdr:sp macro="" textlink="">
      <xdr:nvSpPr>
        <xdr:cNvPr id="798" name="円/楕円 797"/>
        <xdr:cNvSpPr/>
      </xdr:nvSpPr>
      <xdr:spPr>
        <a:xfrm>
          <a:off x="18605500" y="1013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110859</xdr:rowOff>
    </xdr:from>
    <xdr:ext cx="378565" cy="259045"/>
    <xdr:sp macro="" textlink="">
      <xdr:nvSpPr>
        <xdr:cNvPr id="799" name="テキスト ボックス 798"/>
        <xdr:cNvSpPr txBox="1"/>
      </xdr:nvSpPr>
      <xdr:spPr>
        <a:xfrm>
          <a:off x="18467017" y="10226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3" name="直線コネクタ 822"/>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4"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5" name="直線コネクタ 824"/>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6"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7" name="直線コネクタ 826"/>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11089</xdr:rowOff>
    </xdr:from>
    <xdr:to>
      <xdr:col>32</xdr:col>
      <xdr:colOff>187325</xdr:colOff>
      <xdr:row>77</xdr:row>
      <xdr:rowOff>22375</xdr:rowOff>
    </xdr:to>
    <xdr:cxnSp macro="">
      <xdr:nvCxnSpPr>
        <xdr:cNvPr id="828" name="直線コネクタ 827"/>
        <xdr:cNvCxnSpPr/>
      </xdr:nvCxnSpPr>
      <xdr:spPr>
        <a:xfrm flipV="1">
          <a:off x="21323300" y="13212739"/>
          <a:ext cx="838200" cy="1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88985</xdr:rowOff>
    </xdr:from>
    <xdr:ext cx="534377" cy="259045"/>
    <xdr:sp macro="" textlink="">
      <xdr:nvSpPr>
        <xdr:cNvPr id="829" name="繰出金平均値テキスト"/>
        <xdr:cNvSpPr txBox="1"/>
      </xdr:nvSpPr>
      <xdr:spPr>
        <a:xfrm>
          <a:off x="22212300" y="12947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0" name="フローチャート : 判断 829"/>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22375</xdr:rowOff>
    </xdr:from>
    <xdr:to>
      <xdr:col>31</xdr:col>
      <xdr:colOff>34925</xdr:colOff>
      <xdr:row>77</xdr:row>
      <xdr:rowOff>23578</xdr:rowOff>
    </xdr:to>
    <xdr:cxnSp macro="">
      <xdr:nvCxnSpPr>
        <xdr:cNvPr id="831" name="直線コネクタ 830"/>
        <xdr:cNvCxnSpPr/>
      </xdr:nvCxnSpPr>
      <xdr:spPr>
        <a:xfrm flipV="1">
          <a:off x="20434300" y="13224025"/>
          <a:ext cx="889000" cy="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32" name="フローチャート : 判断 831"/>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162961</xdr:rowOff>
    </xdr:from>
    <xdr:ext cx="534377" cy="259045"/>
    <xdr:sp macro="" textlink="">
      <xdr:nvSpPr>
        <xdr:cNvPr id="833" name="テキスト ボックス 832"/>
        <xdr:cNvSpPr txBox="1"/>
      </xdr:nvSpPr>
      <xdr:spPr>
        <a:xfrm>
          <a:off x="21056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23578</xdr:rowOff>
    </xdr:from>
    <xdr:to>
      <xdr:col>29</xdr:col>
      <xdr:colOff>517525</xdr:colOff>
      <xdr:row>77</xdr:row>
      <xdr:rowOff>45532</xdr:rowOff>
    </xdr:to>
    <xdr:cxnSp macro="">
      <xdr:nvCxnSpPr>
        <xdr:cNvPr id="834" name="直線コネクタ 833"/>
        <xdr:cNvCxnSpPr/>
      </xdr:nvCxnSpPr>
      <xdr:spPr>
        <a:xfrm flipV="1">
          <a:off x="19545300" y="13225228"/>
          <a:ext cx="889000" cy="2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5" name="フローチャート : 判断 834"/>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159463</xdr:rowOff>
    </xdr:from>
    <xdr:ext cx="534377" cy="259045"/>
    <xdr:sp macro="" textlink="">
      <xdr:nvSpPr>
        <xdr:cNvPr id="836" name="テキスト ボックス 835"/>
        <xdr:cNvSpPr txBox="1"/>
      </xdr:nvSpPr>
      <xdr:spPr>
        <a:xfrm>
          <a:off x="20167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45501</xdr:rowOff>
    </xdr:from>
    <xdr:to>
      <xdr:col>28</xdr:col>
      <xdr:colOff>314325</xdr:colOff>
      <xdr:row>77</xdr:row>
      <xdr:rowOff>45532</xdr:rowOff>
    </xdr:to>
    <xdr:cxnSp macro="">
      <xdr:nvCxnSpPr>
        <xdr:cNvPr id="837" name="直線コネクタ 836"/>
        <xdr:cNvCxnSpPr/>
      </xdr:nvCxnSpPr>
      <xdr:spPr>
        <a:xfrm>
          <a:off x="18656300" y="13247151"/>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38" name="フローチャート : 判断 837"/>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10698</xdr:rowOff>
    </xdr:from>
    <xdr:ext cx="534377" cy="259045"/>
    <xdr:sp macro="" textlink="">
      <xdr:nvSpPr>
        <xdr:cNvPr id="839" name="テキスト ボックス 838"/>
        <xdr:cNvSpPr txBox="1"/>
      </xdr:nvSpPr>
      <xdr:spPr>
        <a:xfrm>
          <a:off x="19278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0" name="フローチャート : 判断 839"/>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18158</xdr:rowOff>
    </xdr:from>
    <xdr:ext cx="534377" cy="259045"/>
    <xdr:sp macro="" textlink="">
      <xdr:nvSpPr>
        <xdr:cNvPr id="841" name="テキスト ボックス 840"/>
        <xdr:cNvSpPr txBox="1"/>
      </xdr:nvSpPr>
      <xdr:spPr>
        <a:xfrm>
          <a:off x="18389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131739</xdr:rowOff>
    </xdr:from>
    <xdr:to>
      <xdr:col>32</xdr:col>
      <xdr:colOff>238125</xdr:colOff>
      <xdr:row>77</xdr:row>
      <xdr:rowOff>61889</xdr:rowOff>
    </xdr:to>
    <xdr:sp macro="" textlink="">
      <xdr:nvSpPr>
        <xdr:cNvPr id="847" name="円/楕円 846"/>
        <xdr:cNvSpPr/>
      </xdr:nvSpPr>
      <xdr:spPr>
        <a:xfrm>
          <a:off x="22110700" y="131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110166</xdr:rowOff>
    </xdr:from>
    <xdr:ext cx="534377" cy="259045"/>
    <xdr:sp macro="" textlink="">
      <xdr:nvSpPr>
        <xdr:cNvPr id="848" name="繰出金該当値テキスト"/>
        <xdr:cNvSpPr txBox="1"/>
      </xdr:nvSpPr>
      <xdr:spPr>
        <a:xfrm>
          <a:off x="22212300" y="1314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49,378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143025</xdr:rowOff>
    </xdr:from>
    <xdr:to>
      <xdr:col>31</xdr:col>
      <xdr:colOff>85725</xdr:colOff>
      <xdr:row>77</xdr:row>
      <xdr:rowOff>73175</xdr:rowOff>
    </xdr:to>
    <xdr:sp macro="" textlink="">
      <xdr:nvSpPr>
        <xdr:cNvPr id="849" name="円/楕円 848"/>
        <xdr:cNvSpPr/>
      </xdr:nvSpPr>
      <xdr:spPr>
        <a:xfrm>
          <a:off x="21272500" y="131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64302</xdr:rowOff>
    </xdr:from>
    <xdr:ext cx="534377" cy="259045"/>
    <xdr:sp macro="" textlink="">
      <xdr:nvSpPr>
        <xdr:cNvPr id="850" name="テキスト ボックス 849"/>
        <xdr:cNvSpPr txBox="1"/>
      </xdr:nvSpPr>
      <xdr:spPr>
        <a:xfrm>
          <a:off x="21056111" y="1326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47,897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144228</xdr:rowOff>
    </xdr:from>
    <xdr:to>
      <xdr:col>29</xdr:col>
      <xdr:colOff>568325</xdr:colOff>
      <xdr:row>77</xdr:row>
      <xdr:rowOff>74378</xdr:rowOff>
    </xdr:to>
    <xdr:sp macro="" textlink="">
      <xdr:nvSpPr>
        <xdr:cNvPr id="851" name="円/楕円 850"/>
        <xdr:cNvSpPr/>
      </xdr:nvSpPr>
      <xdr:spPr>
        <a:xfrm>
          <a:off x="20383500" y="1317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65505</xdr:rowOff>
    </xdr:from>
    <xdr:ext cx="534377" cy="259045"/>
    <xdr:sp macro="" textlink="">
      <xdr:nvSpPr>
        <xdr:cNvPr id="852" name="テキスト ボックス 851"/>
        <xdr:cNvSpPr txBox="1"/>
      </xdr:nvSpPr>
      <xdr:spPr>
        <a:xfrm>
          <a:off x="20167111" y="1326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47,739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166182</xdr:rowOff>
    </xdr:from>
    <xdr:to>
      <xdr:col>28</xdr:col>
      <xdr:colOff>365125</xdr:colOff>
      <xdr:row>77</xdr:row>
      <xdr:rowOff>96332</xdr:rowOff>
    </xdr:to>
    <xdr:sp macro="" textlink="">
      <xdr:nvSpPr>
        <xdr:cNvPr id="853" name="円/楕円 852"/>
        <xdr:cNvSpPr/>
      </xdr:nvSpPr>
      <xdr:spPr>
        <a:xfrm>
          <a:off x="19494500" y="1319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87459</xdr:rowOff>
    </xdr:from>
    <xdr:ext cx="534377" cy="259045"/>
    <xdr:sp macro="" textlink="">
      <xdr:nvSpPr>
        <xdr:cNvPr id="854" name="テキスト ボックス 853"/>
        <xdr:cNvSpPr txBox="1"/>
      </xdr:nvSpPr>
      <xdr:spPr>
        <a:xfrm>
          <a:off x="19278111" y="1328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44,858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166151</xdr:rowOff>
    </xdr:from>
    <xdr:to>
      <xdr:col>27</xdr:col>
      <xdr:colOff>161925</xdr:colOff>
      <xdr:row>77</xdr:row>
      <xdr:rowOff>96301</xdr:rowOff>
    </xdr:to>
    <xdr:sp macro="" textlink="">
      <xdr:nvSpPr>
        <xdr:cNvPr id="855" name="円/楕円 854"/>
        <xdr:cNvSpPr/>
      </xdr:nvSpPr>
      <xdr:spPr>
        <a:xfrm>
          <a:off x="18605500" y="1319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87428</xdr:rowOff>
    </xdr:from>
    <xdr:ext cx="534377" cy="259045"/>
    <xdr:sp macro="" textlink="">
      <xdr:nvSpPr>
        <xdr:cNvPr id="856" name="テキスト ボックス 855"/>
        <xdr:cNvSpPr txBox="1"/>
      </xdr:nvSpPr>
      <xdr:spPr>
        <a:xfrm>
          <a:off x="18389111" y="1328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44,862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7" name="直線コネクタ 86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8" name="テキスト ボックス 86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9" name="直線コネクタ 86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0" name="テキスト ボックス 86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2" name="テキスト ボックス 87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3" name="直線コネクタ 87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4" name="テキスト ボックス 87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5" name="直線コネクタ 87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6" name="テキスト ボックス 87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0" name="直線コネクタ 87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5" name="直線コネクタ 88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7" name="フローチャート : 判断 88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8" name="直線コネクタ 88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9" name="フローチャート : 判断 88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0" name="テキスト ボックス 88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1" name="直線コネクタ 89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2" name="フローチャート : 判断 891"/>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3" name="テキスト ボックス 892"/>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4" name="直線コネクタ 89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5" name="フローチャート : 判断 89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6" name="テキスト ボックス 89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7" name="フローチャート : 判断 89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8" name="テキスト ボックス 897"/>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4" name="円/楕円 90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6" name="円/楕円 90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7" name="テキスト ボックス 90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8" name="円/楕円 90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0" name="円/楕円 90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1" name="テキスト ボックス 91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2" name="円/楕円 91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3" name="テキスト ボックス 912"/>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人件費は、退職手当負担金</a:t>
          </a:r>
          <a:r>
            <a:rPr kumimoji="1" lang="ja-JP" altLang="en-US" sz="1100">
              <a:solidFill>
                <a:schemeClr val="dk1"/>
              </a:solidFill>
              <a:effectLst/>
              <a:latin typeface="+mn-lt"/>
              <a:ea typeface="+mn-ea"/>
              <a:cs typeface="+mn-cs"/>
            </a:rPr>
            <a:t>が減少した</a:t>
          </a:r>
          <a:r>
            <a:rPr kumimoji="1" lang="ja-JP" altLang="ja-JP" sz="1100">
              <a:solidFill>
                <a:schemeClr val="dk1"/>
              </a:solidFill>
              <a:effectLst/>
              <a:latin typeface="+mn-lt"/>
              <a:ea typeface="+mn-ea"/>
              <a:cs typeface="+mn-cs"/>
            </a:rPr>
            <a:t>ことにより、</a:t>
          </a:r>
          <a:r>
            <a:rPr kumimoji="1" lang="ja-JP" altLang="en-US" sz="1100">
              <a:solidFill>
                <a:schemeClr val="dk1"/>
              </a:solidFill>
              <a:effectLst/>
              <a:latin typeface="+mn-lt"/>
              <a:ea typeface="+mn-ea"/>
              <a:cs typeface="+mn-cs"/>
            </a:rPr>
            <a:t>３１</a:t>
          </a:r>
          <a:r>
            <a:rPr kumimoji="1" lang="ja-JP" altLang="ja-JP" sz="1100">
              <a:solidFill>
                <a:schemeClr val="dk1"/>
              </a:solidFill>
              <a:effectLst/>
              <a:latin typeface="+mn-lt"/>
              <a:ea typeface="+mn-ea"/>
              <a:cs typeface="+mn-cs"/>
            </a:rPr>
            <a:t>千円の減となった。扶助費は、年金生活者等支援臨時福祉給付金給付事業</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の増加により、約</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６，６０</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千円の増となった。公債費は元金償還金</a:t>
          </a:r>
          <a:r>
            <a:rPr kumimoji="1" lang="ja-JP" altLang="en-US" sz="1100">
              <a:solidFill>
                <a:schemeClr val="dk1"/>
              </a:solidFill>
              <a:effectLst/>
              <a:latin typeface="+mn-lt"/>
              <a:ea typeface="+mn-ea"/>
              <a:cs typeface="+mn-cs"/>
            </a:rPr>
            <a:t>の増</a:t>
          </a:r>
          <a:r>
            <a:rPr kumimoji="1" lang="ja-JP" altLang="ja-JP" sz="1100">
              <a:solidFill>
                <a:schemeClr val="dk1"/>
              </a:solidFill>
              <a:effectLst/>
              <a:latin typeface="+mn-lt"/>
              <a:ea typeface="+mn-ea"/>
              <a:cs typeface="+mn-cs"/>
            </a:rPr>
            <a:t>により、約</a:t>
          </a:r>
          <a:r>
            <a:rPr kumimoji="1" lang="ja-JP" altLang="en-US" sz="1100">
              <a:solidFill>
                <a:schemeClr val="dk1"/>
              </a:solidFill>
              <a:effectLst/>
              <a:latin typeface="+mn-lt"/>
              <a:ea typeface="+mn-ea"/>
              <a:cs typeface="+mn-cs"/>
            </a:rPr>
            <a:t>６４</a:t>
          </a:r>
          <a:r>
            <a:rPr kumimoji="1" lang="ja-JP" altLang="ja-JP" sz="1100">
              <a:solidFill>
                <a:schemeClr val="dk1"/>
              </a:solidFill>
              <a:effectLst/>
              <a:latin typeface="+mn-lt"/>
              <a:ea typeface="+mn-ea"/>
              <a:cs typeface="+mn-cs"/>
            </a:rPr>
            <a:t>２千円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した。普通建設事業費では、中学校施設整備事業や広域静苑組合関連事業</a:t>
          </a:r>
          <a:r>
            <a:rPr kumimoji="1" lang="ja-JP" altLang="en-US" sz="1100">
              <a:solidFill>
                <a:schemeClr val="dk1"/>
              </a:solidFill>
              <a:effectLst/>
              <a:latin typeface="+mn-lt"/>
              <a:ea typeface="+mn-ea"/>
              <a:cs typeface="+mn-cs"/>
            </a:rPr>
            <a:t>の完了など</a:t>
          </a:r>
          <a:r>
            <a:rPr kumimoji="1" lang="ja-JP" altLang="ja-JP" sz="1100">
              <a:solidFill>
                <a:schemeClr val="dk1"/>
              </a:solidFill>
              <a:effectLst/>
              <a:latin typeface="+mn-lt"/>
              <a:ea typeface="+mn-ea"/>
              <a:cs typeface="+mn-cs"/>
            </a:rPr>
            <a:t>により、前年度と比較し</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１９５</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減少と</a:t>
          </a:r>
          <a:r>
            <a:rPr kumimoji="1" lang="ja-JP" altLang="ja-JP" sz="1100">
              <a:solidFill>
                <a:schemeClr val="dk1"/>
              </a:solidFill>
              <a:effectLst/>
              <a:latin typeface="+mn-lt"/>
              <a:ea typeface="+mn-ea"/>
              <a:cs typeface="+mn-cs"/>
            </a:rPr>
            <a:t>なった。積立金は、ふれあい健康センター整備基金の積立など</a:t>
          </a:r>
          <a:r>
            <a:rPr kumimoji="1" lang="ja-JP" altLang="en-US" sz="1100">
              <a:solidFill>
                <a:schemeClr val="dk1"/>
              </a:solidFill>
              <a:effectLst/>
              <a:latin typeface="+mn-lt"/>
              <a:ea typeface="+mn-ea"/>
              <a:cs typeface="+mn-cs"/>
            </a:rPr>
            <a:t>が減少したこと</a:t>
          </a:r>
          <a:r>
            <a:rPr kumimoji="1" lang="ja-JP" altLang="ja-JP" sz="1100">
              <a:solidFill>
                <a:schemeClr val="dk1"/>
              </a:solidFill>
              <a:effectLst/>
              <a:latin typeface="+mn-lt"/>
              <a:ea typeface="+mn-ea"/>
              <a:cs typeface="+mn-cs"/>
            </a:rPr>
            <a:t>により、１，</a:t>
          </a:r>
          <a:r>
            <a:rPr kumimoji="1" lang="ja-JP" altLang="en-US" sz="1100">
              <a:solidFill>
                <a:schemeClr val="dk1"/>
              </a:solidFill>
              <a:effectLst/>
              <a:latin typeface="+mn-lt"/>
              <a:ea typeface="+mn-ea"/>
              <a:cs typeface="+mn-cs"/>
            </a:rPr>
            <a:t>２２６</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人件費や扶助費などで当町の住民一人当たりのコストは類似団体のコストよりも下回っている。これは、当町の歳出総額が類似団体よりも少ないためである。歳入の確保を行うとともに、限られた予算のなかで住民福祉の向上に努めていきたい。</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埼玉県越生町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11,904
11,798
40.39
4,402,801
4,091,270
209,674
2,939,724
3,122,321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36259</xdr:rowOff>
    </xdr:from>
    <xdr:to>
      <xdr:col>6</xdr:col>
      <xdr:colOff>511175</xdr:colOff>
      <xdr:row>36</xdr:row>
      <xdr:rowOff>136461</xdr:rowOff>
    </xdr:to>
    <xdr:cxnSp macro="">
      <xdr:nvCxnSpPr>
        <xdr:cNvPr id="61" name="直線コネクタ 60"/>
        <xdr:cNvCxnSpPr/>
      </xdr:nvCxnSpPr>
      <xdr:spPr>
        <a:xfrm>
          <a:off x="3797300" y="6208459"/>
          <a:ext cx="838200" cy="10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12717</xdr:rowOff>
    </xdr:from>
    <xdr:ext cx="469744" cy="259045"/>
    <xdr:sp macro="" textlink="">
      <xdr:nvSpPr>
        <xdr:cNvPr id="62" name="議会費平均値テキスト"/>
        <xdr:cNvSpPr txBox="1"/>
      </xdr:nvSpPr>
      <xdr:spPr>
        <a:xfrm>
          <a:off x="4686300" y="6013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36259</xdr:rowOff>
    </xdr:from>
    <xdr:to>
      <xdr:col>5</xdr:col>
      <xdr:colOff>358775</xdr:colOff>
      <xdr:row>36</xdr:row>
      <xdr:rowOff>98742</xdr:rowOff>
    </xdr:to>
    <xdr:cxnSp macro="">
      <xdr:nvCxnSpPr>
        <xdr:cNvPr id="64" name="直線コネクタ 63"/>
        <xdr:cNvCxnSpPr/>
      </xdr:nvCxnSpPr>
      <xdr:spPr>
        <a:xfrm flipV="1">
          <a:off x="2908300" y="6208459"/>
          <a:ext cx="889000" cy="6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45085</xdr:rowOff>
    </xdr:from>
    <xdr:to>
      <xdr:col>5</xdr:col>
      <xdr:colOff>409575</xdr:colOff>
      <xdr:row>35</xdr:row>
      <xdr:rowOff>146685</xdr:rowOff>
    </xdr:to>
    <xdr:sp macro="" textlink="">
      <xdr:nvSpPr>
        <xdr:cNvPr id="65" name="フローチャート : 判断 64"/>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163212</xdr:rowOff>
    </xdr:from>
    <xdr:ext cx="469744" cy="259045"/>
    <xdr:sp macro="" textlink="">
      <xdr:nvSpPr>
        <xdr:cNvPr id="66" name="テキスト ボックス 65"/>
        <xdr:cNvSpPr txBox="1"/>
      </xdr:nvSpPr>
      <xdr:spPr>
        <a:xfrm>
          <a:off x="3562427"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98742</xdr:rowOff>
    </xdr:from>
    <xdr:to>
      <xdr:col>4</xdr:col>
      <xdr:colOff>155575</xdr:colOff>
      <xdr:row>36</xdr:row>
      <xdr:rowOff>121603</xdr:rowOff>
    </xdr:to>
    <xdr:cxnSp macro="">
      <xdr:nvCxnSpPr>
        <xdr:cNvPr id="67" name="直線コネクタ 66"/>
        <xdr:cNvCxnSpPr/>
      </xdr:nvCxnSpPr>
      <xdr:spPr>
        <a:xfrm flipV="1">
          <a:off x="2019300" y="627094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9288</xdr:rowOff>
    </xdr:from>
    <xdr:ext cx="469744" cy="259045"/>
    <xdr:sp macro="" textlink="">
      <xdr:nvSpPr>
        <xdr:cNvPr id="69" name="テキスト ボックス 68"/>
        <xdr:cNvSpPr txBox="1"/>
      </xdr:nvSpPr>
      <xdr:spPr>
        <a:xfrm>
          <a:off x="2673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105601</xdr:rowOff>
    </xdr:from>
    <xdr:to>
      <xdr:col>2</xdr:col>
      <xdr:colOff>638175</xdr:colOff>
      <xdr:row>36</xdr:row>
      <xdr:rowOff>121603</xdr:rowOff>
    </xdr:to>
    <xdr:cxnSp macro="">
      <xdr:nvCxnSpPr>
        <xdr:cNvPr id="70" name="直線コネクタ 69"/>
        <xdr:cNvCxnSpPr/>
      </xdr:nvCxnSpPr>
      <xdr:spPr>
        <a:xfrm>
          <a:off x="1130300" y="627780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30243</xdr:rowOff>
    </xdr:from>
    <xdr:ext cx="469744" cy="259045"/>
    <xdr:sp macro="" textlink="">
      <xdr:nvSpPr>
        <xdr:cNvPr id="72" name="テキスト ボックス 71"/>
        <xdr:cNvSpPr txBox="1"/>
      </xdr:nvSpPr>
      <xdr:spPr>
        <a:xfrm>
          <a:off x="1784427"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171023</xdr:rowOff>
    </xdr:from>
    <xdr:ext cx="469744" cy="259045"/>
    <xdr:sp macro="" textlink="">
      <xdr:nvSpPr>
        <xdr:cNvPr id="74" name="テキスト ボックス 73"/>
        <xdr:cNvSpPr txBox="1"/>
      </xdr:nvSpPr>
      <xdr:spPr>
        <a:xfrm>
          <a:off x="895427"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85661</xdr:rowOff>
    </xdr:from>
    <xdr:to>
      <xdr:col>6</xdr:col>
      <xdr:colOff>561975</xdr:colOff>
      <xdr:row>37</xdr:row>
      <xdr:rowOff>15811</xdr:rowOff>
    </xdr:to>
    <xdr:sp macro="" textlink="">
      <xdr:nvSpPr>
        <xdr:cNvPr id="80" name="円/楕円 79"/>
        <xdr:cNvSpPr/>
      </xdr:nvSpPr>
      <xdr:spPr>
        <a:xfrm>
          <a:off x="4584700" y="62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64088</xdr:rowOff>
    </xdr:from>
    <xdr:ext cx="469744" cy="259045"/>
    <xdr:sp macro="" textlink="">
      <xdr:nvSpPr>
        <xdr:cNvPr id="81" name="議会費該当値テキスト"/>
        <xdr:cNvSpPr txBox="1"/>
      </xdr:nvSpPr>
      <xdr:spPr>
        <a:xfrm>
          <a:off x="4686300" y="623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156909</xdr:rowOff>
    </xdr:from>
    <xdr:to>
      <xdr:col>5</xdr:col>
      <xdr:colOff>409575</xdr:colOff>
      <xdr:row>36</xdr:row>
      <xdr:rowOff>87059</xdr:rowOff>
    </xdr:to>
    <xdr:sp macro="" textlink="">
      <xdr:nvSpPr>
        <xdr:cNvPr id="82" name="円/楕円 81"/>
        <xdr:cNvSpPr/>
      </xdr:nvSpPr>
      <xdr:spPr>
        <a:xfrm>
          <a:off x="3746500" y="615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78186</xdr:rowOff>
    </xdr:from>
    <xdr:ext cx="469744" cy="259045"/>
    <xdr:sp macro="" textlink="">
      <xdr:nvSpPr>
        <xdr:cNvPr id="83" name="テキスト ボックス 82"/>
        <xdr:cNvSpPr txBox="1"/>
      </xdr:nvSpPr>
      <xdr:spPr>
        <a:xfrm>
          <a:off x="3562427" y="625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47942</xdr:rowOff>
    </xdr:from>
    <xdr:to>
      <xdr:col>4</xdr:col>
      <xdr:colOff>206375</xdr:colOff>
      <xdr:row>36</xdr:row>
      <xdr:rowOff>149542</xdr:rowOff>
    </xdr:to>
    <xdr:sp macro="" textlink="">
      <xdr:nvSpPr>
        <xdr:cNvPr id="84" name="円/楕円 83"/>
        <xdr:cNvSpPr/>
      </xdr:nvSpPr>
      <xdr:spPr>
        <a:xfrm>
          <a:off x="2857500" y="622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140669</xdr:rowOff>
    </xdr:from>
    <xdr:ext cx="469744" cy="259045"/>
    <xdr:sp macro="" textlink="">
      <xdr:nvSpPr>
        <xdr:cNvPr id="85" name="テキスト ボックス 84"/>
        <xdr:cNvSpPr txBox="1"/>
      </xdr:nvSpPr>
      <xdr:spPr>
        <a:xfrm>
          <a:off x="2673427" y="631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70803</xdr:rowOff>
    </xdr:from>
    <xdr:to>
      <xdr:col>3</xdr:col>
      <xdr:colOff>3175</xdr:colOff>
      <xdr:row>37</xdr:row>
      <xdr:rowOff>953</xdr:rowOff>
    </xdr:to>
    <xdr:sp macro="" textlink="">
      <xdr:nvSpPr>
        <xdr:cNvPr id="86" name="円/楕円 85"/>
        <xdr:cNvSpPr/>
      </xdr:nvSpPr>
      <xdr:spPr>
        <a:xfrm>
          <a:off x="1968500" y="624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163530</xdr:rowOff>
    </xdr:from>
    <xdr:ext cx="469744" cy="259045"/>
    <xdr:sp macro="" textlink="">
      <xdr:nvSpPr>
        <xdr:cNvPr id="87" name="テキスト ボックス 86"/>
        <xdr:cNvSpPr txBox="1"/>
      </xdr:nvSpPr>
      <xdr:spPr>
        <a:xfrm>
          <a:off x="1784427" y="633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54801</xdr:rowOff>
    </xdr:from>
    <xdr:to>
      <xdr:col>1</xdr:col>
      <xdr:colOff>485775</xdr:colOff>
      <xdr:row>36</xdr:row>
      <xdr:rowOff>156401</xdr:rowOff>
    </xdr:to>
    <xdr:sp macro="" textlink="">
      <xdr:nvSpPr>
        <xdr:cNvPr id="88" name="円/楕円 87"/>
        <xdr:cNvSpPr/>
      </xdr:nvSpPr>
      <xdr:spPr>
        <a:xfrm>
          <a:off x="1079500" y="62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147528</xdr:rowOff>
    </xdr:from>
    <xdr:ext cx="469744" cy="259045"/>
    <xdr:sp macro="" textlink="">
      <xdr:nvSpPr>
        <xdr:cNvPr id="89" name="テキスト ボックス 88"/>
        <xdr:cNvSpPr txBox="1"/>
      </xdr:nvSpPr>
      <xdr:spPr>
        <a:xfrm>
          <a:off x="895427" y="6319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29232</xdr:rowOff>
    </xdr:from>
    <xdr:to>
      <xdr:col>6</xdr:col>
      <xdr:colOff>511175</xdr:colOff>
      <xdr:row>57</xdr:row>
      <xdr:rowOff>69721</xdr:rowOff>
    </xdr:to>
    <xdr:cxnSp macro="">
      <xdr:nvCxnSpPr>
        <xdr:cNvPr id="116" name="直線コネクタ 115"/>
        <xdr:cNvCxnSpPr/>
      </xdr:nvCxnSpPr>
      <xdr:spPr>
        <a:xfrm>
          <a:off x="3797300" y="9801882"/>
          <a:ext cx="838200" cy="4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11613</xdr:rowOff>
    </xdr:from>
    <xdr:ext cx="534377" cy="259045"/>
    <xdr:sp macro="" textlink="">
      <xdr:nvSpPr>
        <xdr:cNvPr id="117" name="総務費平均値テキスト"/>
        <xdr:cNvSpPr txBox="1"/>
      </xdr:nvSpPr>
      <xdr:spPr>
        <a:xfrm>
          <a:off x="4686300" y="944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29232</xdr:rowOff>
    </xdr:from>
    <xdr:to>
      <xdr:col>5</xdr:col>
      <xdr:colOff>358775</xdr:colOff>
      <xdr:row>57</xdr:row>
      <xdr:rowOff>49988</xdr:rowOff>
    </xdr:to>
    <xdr:cxnSp macro="">
      <xdr:nvCxnSpPr>
        <xdr:cNvPr id="119" name="直線コネクタ 118"/>
        <xdr:cNvCxnSpPr/>
      </xdr:nvCxnSpPr>
      <xdr:spPr>
        <a:xfrm flipV="1">
          <a:off x="2908300" y="9801882"/>
          <a:ext cx="889000" cy="2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166670</xdr:rowOff>
    </xdr:from>
    <xdr:to>
      <xdr:col>5</xdr:col>
      <xdr:colOff>409575</xdr:colOff>
      <xdr:row>56</xdr:row>
      <xdr:rowOff>96820</xdr:rowOff>
    </xdr:to>
    <xdr:sp macro="" textlink="">
      <xdr:nvSpPr>
        <xdr:cNvPr id="120" name="フローチャート : 判断 119"/>
        <xdr:cNvSpPr/>
      </xdr:nvSpPr>
      <xdr:spPr>
        <a:xfrm>
          <a:off x="3746500" y="959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113347</xdr:rowOff>
    </xdr:from>
    <xdr:ext cx="534377" cy="259045"/>
    <xdr:sp macro="" textlink="">
      <xdr:nvSpPr>
        <xdr:cNvPr id="121" name="テキスト ボックス 120"/>
        <xdr:cNvSpPr txBox="1"/>
      </xdr:nvSpPr>
      <xdr:spPr>
        <a:xfrm>
          <a:off x="3530111" y="93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29108</xdr:rowOff>
    </xdr:from>
    <xdr:to>
      <xdr:col>4</xdr:col>
      <xdr:colOff>155575</xdr:colOff>
      <xdr:row>57</xdr:row>
      <xdr:rowOff>49988</xdr:rowOff>
    </xdr:to>
    <xdr:cxnSp macro="">
      <xdr:nvCxnSpPr>
        <xdr:cNvPr id="122" name="直線コネクタ 121"/>
        <xdr:cNvCxnSpPr/>
      </xdr:nvCxnSpPr>
      <xdr:spPr>
        <a:xfrm>
          <a:off x="2019300" y="9801758"/>
          <a:ext cx="889000" cy="2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168686</xdr:rowOff>
    </xdr:from>
    <xdr:ext cx="599010" cy="259045"/>
    <xdr:sp macro="" textlink="">
      <xdr:nvSpPr>
        <xdr:cNvPr id="124" name="テキスト ボックス 123"/>
        <xdr:cNvSpPr txBox="1"/>
      </xdr:nvSpPr>
      <xdr:spPr>
        <a:xfrm>
          <a:off x="2608794" y="90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29108</xdr:rowOff>
    </xdr:from>
    <xdr:to>
      <xdr:col>2</xdr:col>
      <xdr:colOff>638175</xdr:colOff>
      <xdr:row>57</xdr:row>
      <xdr:rowOff>41379</xdr:rowOff>
    </xdr:to>
    <xdr:cxnSp macro="">
      <xdr:nvCxnSpPr>
        <xdr:cNvPr id="125" name="直線コネクタ 124"/>
        <xdr:cNvCxnSpPr/>
      </xdr:nvCxnSpPr>
      <xdr:spPr>
        <a:xfrm flipV="1">
          <a:off x="1130300" y="9801758"/>
          <a:ext cx="889000" cy="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80373</xdr:rowOff>
    </xdr:from>
    <xdr:ext cx="599010" cy="259045"/>
    <xdr:sp macro="" textlink="">
      <xdr:nvSpPr>
        <xdr:cNvPr id="127" name="テキスト ボックス 126"/>
        <xdr:cNvSpPr txBox="1"/>
      </xdr:nvSpPr>
      <xdr:spPr>
        <a:xfrm>
          <a:off x="1719794" y="933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147481</xdr:rowOff>
    </xdr:from>
    <xdr:ext cx="534377" cy="259045"/>
    <xdr:sp macro="" textlink="">
      <xdr:nvSpPr>
        <xdr:cNvPr id="129" name="テキスト ボックス 128"/>
        <xdr:cNvSpPr txBox="1"/>
      </xdr:nvSpPr>
      <xdr:spPr>
        <a:xfrm>
          <a:off x="863111" y="94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18921</xdr:rowOff>
    </xdr:from>
    <xdr:to>
      <xdr:col>6</xdr:col>
      <xdr:colOff>561975</xdr:colOff>
      <xdr:row>57</xdr:row>
      <xdr:rowOff>120521</xdr:rowOff>
    </xdr:to>
    <xdr:sp macro="" textlink="">
      <xdr:nvSpPr>
        <xdr:cNvPr id="135" name="円/楕円 134"/>
        <xdr:cNvSpPr/>
      </xdr:nvSpPr>
      <xdr:spPr>
        <a:xfrm>
          <a:off x="4584700" y="979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105298</xdr:rowOff>
    </xdr:from>
    <xdr:ext cx="534377" cy="259045"/>
    <xdr:sp macro="" textlink="">
      <xdr:nvSpPr>
        <xdr:cNvPr id="136" name="総務費該当値テキスト"/>
        <xdr:cNvSpPr txBox="1"/>
      </xdr:nvSpPr>
      <xdr:spPr>
        <a:xfrm>
          <a:off x="4686300" y="970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52,806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149882</xdr:rowOff>
    </xdr:from>
    <xdr:to>
      <xdr:col>5</xdr:col>
      <xdr:colOff>409575</xdr:colOff>
      <xdr:row>57</xdr:row>
      <xdr:rowOff>80032</xdr:rowOff>
    </xdr:to>
    <xdr:sp macro="" textlink="">
      <xdr:nvSpPr>
        <xdr:cNvPr id="137" name="円/楕円 136"/>
        <xdr:cNvSpPr/>
      </xdr:nvSpPr>
      <xdr:spPr>
        <a:xfrm>
          <a:off x="3746500" y="975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71159</xdr:rowOff>
    </xdr:from>
    <xdr:ext cx="534377" cy="259045"/>
    <xdr:sp macro="" textlink="">
      <xdr:nvSpPr>
        <xdr:cNvPr id="138" name="テキスト ボックス 137"/>
        <xdr:cNvSpPr txBox="1"/>
      </xdr:nvSpPr>
      <xdr:spPr>
        <a:xfrm>
          <a:off x="3530111" y="984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61,662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170638</xdr:rowOff>
    </xdr:from>
    <xdr:to>
      <xdr:col>4</xdr:col>
      <xdr:colOff>206375</xdr:colOff>
      <xdr:row>57</xdr:row>
      <xdr:rowOff>100788</xdr:rowOff>
    </xdr:to>
    <xdr:sp macro="" textlink="">
      <xdr:nvSpPr>
        <xdr:cNvPr id="139" name="円/楕円 138"/>
        <xdr:cNvSpPr/>
      </xdr:nvSpPr>
      <xdr:spPr>
        <a:xfrm>
          <a:off x="2857500" y="977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91915</xdr:rowOff>
    </xdr:from>
    <xdr:ext cx="534377" cy="259045"/>
    <xdr:sp macro="" textlink="">
      <xdr:nvSpPr>
        <xdr:cNvPr id="140" name="テキスト ボックス 139"/>
        <xdr:cNvSpPr txBox="1"/>
      </xdr:nvSpPr>
      <xdr:spPr>
        <a:xfrm>
          <a:off x="2641111" y="986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57,122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149758</xdr:rowOff>
    </xdr:from>
    <xdr:to>
      <xdr:col>3</xdr:col>
      <xdr:colOff>3175</xdr:colOff>
      <xdr:row>57</xdr:row>
      <xdr:rowOff>79908</xdr:rowOff>
    </xdr:to>
    <xdr:sp macro="" textlink="">
      <xdr:nvSpPr>
        <xdr:cNvPr id="141" name="円/楕円 140"/>
        <xdr:cNvSpPr/>
      </xdr:nvSpPr>
      <xdr:spPr>
        <a:xfrm>
          <a:off x="1968500" y="975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71035</xdr:rowOff>
    </xdr:from>
    <xdr:ext cx="534377" cy="259045"/>
    <xdr:sp macro="" textlink="">
      <xdr:nvSpPr>
        <xdr:cNvPr id="142" name="テキスト ボックス 141"/>
        <xdr:cNvSpPr txBox="1"/>
      </xdr:nvSpPr>
      <xdr:spPr>
        <a:xfrm>
          <a:off x="1752111" y="984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61,689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162029</xdr:rowOff>
    </xdr:from>
    <xdr:to>
      <xdr:col>1</xdr:col>
      <xdr:colOff>485775</xdr:colOff>
      <xdr:row>57</xdr:row>
      <xdr:rowOff>92179</xdr:rowOff>
    </xdr:to>
    <xdr:sp macro="" textlink="">
      <xdr:nvSpPr>
        <xdr:cNvPr id="143" name="円/楕円 142"/>
        <xdr:cNvSpPr/>
      </xdr:nvSpPr>
      <xdr:spPr>
        <a:xfrm>
          <a:off x="1079500" y="976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83306</xdr:rowOff>
    </xdr:from>
    <xdr:ext cx="534377" cy="259045"/>
    <xdr:sp macro="" textlink="">
      <xdr:nvSpPr>
        <xdr:cNvPr id="144" name="テキスト ボックス 143"/>
        <xdr:cNvSpPr txBox="1"/>
      </xdr:nvSpPr>
      <xdr:spPr>
        <a:xfrm>
          <a:off x="863111" y="985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25144</xdr:rowOff>
    </xdr:from>
    <xdr:to>
      <xdr:col>6</xdr:col>
      <xdr:colOff>511175</xdr:colOff>
      <xdr:row>78</xdr:row>
      <xdr:rowOff>83045</xdr:rowOff>
    </xdr:to>
    <xdr:cxnSp macro="">
      <xdr:nvCxnSpPr>
        <xdr:cNvPr id="172" name="直線コネクタ 171"/>
        <xdr:cNvCxnSpPr/>
      </xdr:nvCxnSpPr>
      <xdr:spPr>
        <a:xfrm flipV="1">
          <a:off x="3797300" y="13398244"/>
          <a:ext cx="838200" cy="5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22495</xdr:rowOff>
    </xdr:from>
    <xdr:ext cx="599010" cy="259045"/>
    <xdr:sp macro="" textlink="">
      <xdr:nvSpPr>
        <xdr:cNvPr id="173" name="民生費平均値テキスト"/>
        <xdr:cNvSpPr txBox="1"/>
      </xdr:nvSpPr>
      <xdr:spPr>
        <a:xfrm>
          <a:off x="4686300" y="1288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83045</xdr:rowOff>
    </xdr:from>
    <xdr:to>
      <xdr:col>5</xdr:col>
      <xdr:colOff>358775</xdr:colOff>
      <xdr:row>78</xdr:row>
      <xdr:rowOff>110585</xdr:rowOff>
    </xdr:to>
    <xdr:cxnSp macro="">
      <xdr:nvCxnSpPr>
        <xdr:cNvPr id="175" name="直線コネクタ 174"/>
        <xdr:cNvCxnSpPr/>
      </xdr:nvCxnSpPr>
      <xdr:spPr>
        <a:xfrm flipV="1">
          <a:off x="2908300" y="13456145"/>
          <a:ext cx="889000" cy="2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52279</xdr:rowOff>
    </xdr:from>
    <xdr:to>
      <xdr:col>5</xdr:col>
      <xdr:colOff>409575</xdr:colOff>
      <xdr:row>76</xdr:row>
      <xdr:rowOff>153879</xdr:rowOff>
    </xdr:to>
    <xdr:sp macro="" textlink="">
      <xdr:nvSpPr>
        <xdr:cNvPr id="176" name="フローチャート : 判断 175"/>
        <xdr:cNvSpPr/>
      </xdr:nvSpPr>
      <xdr:spPr>
        <a:xfrm>
          <a:off x="3746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170405</xdr:rowOff>
    </xdr:from>
    <xdr:ext cx="599010" cy="259045"/>
    <xdr:sp macro="" textlink="">
      <xdr:nvSpPr>
        <xdr:cNvPr id="177" name="テキスト ボックス 176"/>
        <xdr:cNvSpPr txBox="1"/>
      </xdr:nvSpPr>
      <xdr:spPr>
        <a:xfrm>
          <a:off x="3497794"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110585</xdr:rowOff>
    </xdr:from>
    <xdr:to>
      <xdr:col>4</xdr:col>
      <xdr:colOff>155575</xdr:colOff>
      <xdr:row>78</xdr:row>
      <xdr:rowOff>168411</xdr:rowOff>
    </xdr:to>
    <xdr:cxnSp macro="">
      <xdr:nvCxnSpPr>
        <xdr:cNvPr id="178" name="直線コネクタ 177"/>
        <xdr:cNvCxnSpPr/>
      </xdr:nvCxnSpPr>
      <xdr:spPr>
        <a:xfrm flipV="1">
          <a:off x="2019300" y="13483685"/>
          <a:ext cx="889000" cy="5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14290</xdr:rowOff>
    </xdr:from>
    <xdr:ext cx="599010" cy="259045"/>
    <xdr:sp macro="" textlink="">
      <xdr:nvSpPr>
        <xdr:cNvPr id="180" name="テキスト ボックス 179"/>
        <xdr:cNvSpPr txBox="1"/>
      </xdr:nvSpPr>
      <xdr:spPr>
        <a:xfrm>
          <a:off x="2608794"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168411</xdr:rowOff>
    </xdr:from>
    <xdr:to>
      <xdr:col>2</xdr:col>
      <xdr:colOff>638175</xdr:colOff>
      <xdr:row>79</xdr:row>
      <xdr:rowOff>6142</xdr:rowOff>
    </xdr:to>
    <xdr:cxnSp macro="">
      <xdr:nvCxnSpPr>
        <xdr:cNvPr id="181" name="直線コネクタ 180"/>
        <xdr:cNvCxnSpPr/>
      </xdr:nvCxnSpPr>
      <xdr:spPr>
        <a:xfrm flipV="1">
          <a:off x="1130300" y="13541511"/>
          <a:ext cx="889000" cy="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119437</xdr:rowOff>
    </xdr:from>
    <xdr:ext cx="599010" cy="259045"/>
    <xdr:sp macro="" textlink="">
      <xdr:nvSpPr>
        <xdr:cNvPr id="183" name="テキスト ボックス 182"/>
        <xdr:cNvSpPr txBox="1"/>
      </xdr:nvSpPr>
      <xdr:spPr>
        <a:xfrm>
          <a:off x="1719794" y="1297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129075</xdr:rowOff>
    </xdr:from>
    <xdr:ext cx="599010" cy="259045"/>
    <xdr:sp macro="" textlink="">
      <xdr:nvSpPr>
        <xdr:cNvPr id="185" name="テキスト ボックス 184"/>
        <xdr:cNvSpPr txBox="1"/>
      </xdr:nvSpPr>
      <xdr:spPr>
        <a:xfrm>
          <a:off x="830794" y="1298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145794</xdr:rowOff>
    </xdr:from>
    <xdr:to>
      <xdr:col>6</xdr:col>
      <xdr:colOff>561975</xdr:colOff>
      <xdr:row>78</xdr:row>
      <xdr:rowOff>75944</xdr:rowOff>
    </xdr:to>
    <xdr:sp macro="" textlink="">
      <xdr:nvSpPr>
        <xdr:cNvPr id="191" name="円/楕円 190"/>
        <xdr:cNvSpPr/>
      </xdr:nvSpPr>
      <xdr:spPr>
        <a:xfrm>
          <a:off x="4584700" y="1334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60721</xdr:rowOff>
    </xdr:from>
    <xdr:ext cx="599010" cy="259045"/>
    <xdr:sp macro="" textlink="">
      <xdr:nvSpPr>
        <xdr:cNvPr id="192" name="民生費該当値テキスト"/>
        <xdr:cNvSpPr txBox="1"/>
      </xdr:nvSpPr>
      <xdr:spPr>
        <a:xfrm>
          <a:off x="4686300" y="1326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112,528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32245</xdr:rowOff>
    </xdr:from>
    <xdr:to>
      <xdr:col>5</xdr:col>
      <xdr:colOff>409575</xdr:colOff>
      <xdr:row>78</xdr:row>
      <xdr:rowOff>133845</xdr:rowOff>
    </xdr:to>
    <xdr:sp macro="" textlink="">
      <xdr:nvSpPr>
        <xdr:cNvPr id="193" name="円/楕円 192"/>
        <xdr:cNvSpPr/>
      </xdr:nvSpPr>
      <xdr:spPr>
        <a:xfrm>
          <a:off x="3746500" y="1340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124972</xdr:rowOff>
    </xdr:from>
    <xdr:ext cx="599010" cy="259045"/>
    <xdr:sp macro="" textlink="">
      <xdr:nvSpPr>
        <xdr:cNvPr id="194" name="テキスト ボックス 193"/>
        <xdr:cNvSpPr txBox="1"/>
      </xdr:nvSpPr>
      <xdr:spPr>
        <a:xfrm>
          <a:off x="3497794" y="13498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106,196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59785</xdr:rowOff>
    </xdr:from>
    <xdr:to>
      <xdr:col>4</xdr:col>
      <xdr:colOff>206375</xdr:colOff>
      <xdr:row>78</xdr:row>
      <xdr:rowOff>161385</xdr:rowOff>
    </xdr:to>
    <xdr:sp macro="" textlink="">
      <xdr:nvSpPr>
        <xdr:cNvPr id="195" name="円/楕円 194"/>
        <xdr:cNvSpPr/>
      </xdr:nvSpPr>
      <xdr:spPr>
        <a:xfrm>
          <a:off x="2857500" y="1343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152512</xdr:rowOff>
    </xdr:from>
    <xdr:ext cx="599010" cy="259045"/>
    <xdr:sp macro="" textlink="">
      <xdr:nvSpPr>
        <xdr:cNvPr id="196" name="テキスト ボックス 195"/>
        <xdr:cNvSpPr txBox="1"/>
      </xdr:nvSpPr>
      <xdr:spPr>
        <a:xfrm>
          <a:off x="2608794" y="1352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103,184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117611</xdr:rowOff>
    </xdr:from>
    <xdr:to>
      <xdr:col>3</xdr:col>
      <xdr:colOff>3175</xdr:colOff>
      <xdr:row>79</xdr:row>
      <xdr:rowOff>47761</xdr:rowOff>
    </xdr:to>
    <xdr:sp macro="" textlink="">
      <xdr:nvSpPr>
        <xdr:cNvPr id="197" name="円/楕円 196"/>
        <xdr:cNvSpPr/>
      </xdr:nvSpPr>
      <xdr:spPr>
        <a:xfrm>
          <a:off x="1968500" y="1349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38888</xdr:rowOff>
    </xdr:from>
    <xdr:ext cx="534377" cy="259045"/>
    <xdr:sp macro="" textlink="">
      <xdr:nvSpPr>
        <xdr:cNvPr id="198" name="テキスト ボックス 197"/>
        <xdr:cNvSpPr txBox="1"/>
      </xdr:nvSpPr>
      <xdr:spPr>
        <a:xfrm>
          <a:off x="1752111" y="1358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96,860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126792</xdr:rowOff>
    </xdr:from>
    <xdr:to>
      <xdr:col>1</xdr:col>
      <xdr:colOff>485775</xdr:colOff>
      <xdr:row>79</xdr:row>
      <xdr:rowOff>56942</xdr:rowOff>
    </xdr:to>
    <xdr:sp macro="" textlink="">
      <xdr:nvSpPr>
        <xdr:cNvPr id="199" name="円/楕円 198"/>
        <xdr:cNvSpPr/>
      </xdr:nvSpPr>
      <xdr:spPr>
        <a:xfrm>
          <a:off x="1079500" y="134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48069</xdr:rowOff>
    </xdr:from>
    <xdr:ext cx="534377" cy="259045"/>
    <xdr:sp macro="" textlink="">
      <xdr:nvSpPr>
        <xdr:cNvPr id="200" name="テキスト ボックス 199"/>
        <xdr:cNvSpPr txBox="1"/>
      </xdr:nvSpPr>
      <xdr:spPr>
        <a:xfrm>
          <a:off x="863111" y="1359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14967</xdr:rowOff>
    </xdr:from>
    <xdr:to>
      <xdr:col>6</xdr:col>
      <xdr:colOff>511175</xdr:colOff>
      <xdr:row>98</xdr:row>
      <xdr:rowOff>16763</xdr:rowOff>
    </xdr:to>
    <xdr:cxnSp macro="">
      <xdr:nvCxnSpPr>
        <xdr:cNvPr id="227" name="直線コネクタ 226"/>
        <xdr:cNvCxnSpPr/>
      </xdr:nvCxnSpPr>
      <xdr:spPr>
        <a:xfrm flipV="1">
          <a:off x="3797300" y="16817067"/>
          <a:ext cx="8382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43604</xdr:rowOff>
    </xdr:from>
    <xdr:ext cx="534377" cy="259045"/>
    <xdr:sp macro="" textlink="">
      <xdr:nvSpPr>
        <xdr:cNvPr id="228" name="衛生費平均値テキスト"/>
        <xdr:cNvSpPr txBox="1"/>
      </xdr:nvSpPr>
      <xdr:spPr>
        <a:xfrm>
          <a:off x="4686300" y="16502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6170</xdr:rowOff>
    </xdr:from>
    <xdr:to>
      <xdr:col>5</xdr:col>
      <xdr:colOff>358775</xdr:colOff>
      <xdr:row>98</xdr:row>
      <xdr:rowOff>16763</xdr:rowOff>
    </xdr:to>
    <xdr:cxnSp macro="">
      <xdr:nvCxnSpPr>
        <xdr:cNvPr id="230" name="直線コネクタ 229"/>
        <xdr:cNvCxnSpPr/>
      </xdr:nvCxnSpPr>
      <xdr:spPr>
        <a:xfrm>
          <a:off x="2908300" y="16808270"/>
          <a:ext cx="889000" cy="1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1" name="フローチャート : 判断 230"/>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147252</xdr:rowOff>
    </xdr:from>
    <xdr:ext cx="534377" cy="259045"/>
    <xdr:sp macro="" textlink="">
      <xdr:nvSpPr>
        <xdr:cNvPr id="232" name="テキスト ボックス 231"/>
        <xdr:cNvSpPr txBox="1"/>
      </xdr:nvSpPr>
      <xdr:spPr>
        <a:xfrm>
          <a:off x="3530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6170</xdr:rowOff>
    </xdr:from>
    <xdr:to>
      <xdr:col>4</xdr:col>
      <xdr:colOff>155575</xdr:colOff>
      <xdr:row>98</xdr:row>
      <xdr:rowOff>6759</xdr:rowOff>
    </xdr:to>
    <xdr:cxnSp macro="">
      <xdr:nvCxnSpPr>
        <xdr:cNvPr id="233" name="直線コネクタ 232"/>
        <xdr:cNvCxnSpPr/>
      </xdr:nvCxnSpPr>
      <xdr:spPr>
        <a:xfrm flipV="1">
          <a:off x="2019300" y="16808270"/>
          <a:ext cx="8890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137299</xdr:rowOff>
    </xdr:from>
    <xdr:ext cx="534377" cy="259045"/>
    <xdr:sp macro="" textlink="">
      <xdr:nvSpPr>
        <xdr:cNvPr id="235" name="テキスト ボックス 234"/>
        <xdr:cNvSpPr txBox="1"/>
      </xdr:nvSpPr>
      <xdr:spPr>
        <a:xfrm>
          <a:off x="2641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6759</xdr:rowOff>
    </xdr:from>
    <xdr:to>
      <xdr:col>2</xdr:col>
      <xdr:colOff>638175</xdr:colOff>
      <xdr:row>98</xdr:row>
      <xdr:rowOff>14483</xdr:rowOff>
    </xdr:to>
    <xdr:cxnSp macro="">
      <xdr:nvCxnSpPr>
        <xdr:cNvPr id="236" name="直線コネクタ 235"/>
        <xdr:cNvCxnSpPr/>
      </xdr:nvCxnSpPr>
      <xdr:spPr>
        <a:xfrm flipV="1">
          <a:off x="1130300" y="16808859"/>
          <a:ext cx="889000" cy="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154934</xdr:rowOff>
    </xdr:from>
    <xdr:ext cx="534377" cy="259045"/>
    <xdr:sp macro="" textlink="">
      <xdr:nvSpPr>
        <xdr:cNvPr id="238" name="テキスト ボックス 237"/>
        <xdr:cNvSpPr txBox="1"/>
      </xdr:nvSpPr>
      <xdr:spPr>
        <a:xfrm>
          <a:off x="1752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163090</xdr:rowOff>
    </xdr:from>
    <xdr:ext cx="534377" cy="259045"/>
    <xdr:sp macro="" textlink="">
      <xdr:nvSpPr>
        <xdr:cNvPr id="240" name="テキスト ボックス 239"/>
        <xdr:cNvSpPr txBox="1"/>
      </xdr:nvSpPr>
      <xdr:spPr>
        <a:xfrm>
          <a:off x="863111" y="1645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135617</xdr:rowOff>
    </xdr:from>
    <xdr:to>
      <xdr:col>6</xdr:col>
      <xdr:colOff>561975</xdr:colOff>
      <xdr:row>98</xdr:row>
      <xdr:rowOff>65767</xdr:rowOff>
    </xdr:to>
    <xdr:sp macro="" textlink="">
      <xdr:nvSpPr>
        <xdr:cNvPr id="246" name="円/楕円 245"/>
        <xdr:cNvSpPr/>
      </xdr:nvSpPr>
      <xdr:spPr>
        <a:xfrm>
          <a:off x="4584700" y="1676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50544</xdr:rowOff>
    </xdr:from>
    <xdr:ext cx="534377" cy="259045"/>
    <xdr:sp macro="" textlink="">
      <xdr:nvSpPr>
        <xdr:cNvPr id="247" name="衛生費該当値テキスト"/>
        <xdr:cNvSpPr txBox="1"/>
      </xdr:nvSpPr>
      <xdr:spPr>
        <a:xfrm>
          <a:off x="4686300" y="1668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27,282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137413</xdr:rowOff>
    </xdr:from>
    <xdr:to>
      <xdr:col>5</xdr:col>
      <xdr:colOff>409575</xdr:colOff>
      <xdr:row>98</xdr:row>
      <xdr:rowOff>67563</xdr:rowOff>
    </xdr:to>
    <xdr:sp macro="" textlink="">
      <xdr:nvSpPr>
        <xdr:cNvPr id="248" name="円/楕円 247"/>
        <xdr:cNvSpPr/>
      </xdr:nvSpPr>
      <xdr:spPr>
        <a:xfrm>
          <a:off x="3746500" y="1676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58690</xdr:rowOff>
    </xdr:from>
    <xdr:ext cx="534377" cy="259045"/>
    <xdr:sp macro="" textlink="">
      <xdr:nvSpPr>
        <xdr:cNvPr id="249" name="テキスト ボックス 248"/>
        <xdr:cNvSpPr txBox="1"/>
      </xdr:nvSpPr>
      <xdr:spPr>
        <a:xfrm>
          <a:off x="3530111" y="1686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26,889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126820</xdr:rowOff>
    </xdr:from>
    <xdr:to>
      <xdr:col>4</xdr:col>
      <xdr:colOff>206375</xdr:colOff>
      <xdr:row>98</xdr:row>
      <xdr:rowOff>56970</xdr:rowOff>
    </xdr:to>
    <xdr:sp macro="" textlink="">
      <xdr:nvSpPr>
        <xdr:cNvPr id="250" name="円/楕円 249"/>
        <xdr:cNvSpPr/>
      </xdr:nvSpPr>
      <xdr:spPr>
        <a:xfrm>
          <a:off x="2857500" y="1675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48097</xdr:rowOff>
    </xdr:from>
    <xdr:ext cx="534377" cy="259045"/>
    <xdr:sp macro="" textlink="">
      <xdr:nvSpPr>
        <xdr:cNvPr id="251" name="テキスト ボックス 250"/>
        <xdr:cNvSpPr txBox="1"/>
      </xdr:nvSpPr>
      <xdr:spPr>
        <a:xfrm>
          <a:off x="2641111" y="1685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29,206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127409</xdr:rowOff>
    </xdr:from>
    <xdr:to>
      <xdr:col>3</xdr:col>
      <xdr:colOff>3175</xdr:colOff>
      <xdr:row>98</xdr:row>
      <xdr:rowOff>57559</xdr:rowOff>
    </xdr:to>
    <xdr:sp macro="" textlink="">
      <xdr:nvSpPr>
        <xdr:cNvPr id="252" name="円/楕円 251"/>
        <xdr:cNvSpPr/>
      </xdr:nvSpPr>
      <xdr:spPr>
        <a:xfrm>
          <a:off x="1968500" y="1675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48686</xdr:rowOff>
    </xdr:from>
    <xdr:ext cx="534377" cy="259045"/>
    <xdr:sp macro="" textlink="">
      <xdr:nvSpPr>
        <xdr:cNvPr id="253" name="テキスト ボックス 252"/>
        <xdr:cNvSpPr txBox="1"/>
      </xdr:nvSpPr>
      <xdr:spPr>
        <a:xfrm>
          <a:off x="1752111" y="1685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29,077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135133</xdr:rowOff>
    </xdr:from>
    <xdr:to>
      <xdr:col>1</xdr:col>
      <xdr:colOff>485775</xdr:colOff>
      <xdr:row>98</xdr:row>
      <xdr:rowOff>65283</xdr:rowOff>
    </xdr:to>
    <xdr:sp macro="" textlink="">
      <xdr:nvSpPr>
        <xdr:cNvPr id="254" name="円/楕円 253"/>
        <xdr:cNvSpPr/>
      </xdr:nvSpPr>
      <xdr:spPr>
        <a:xfrm>
          <a:off x="1079500" y="1676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56410</xdr:rowOff>
    </xdr:from>
    <xdr:ext cx="534377" cy="259045"/>
    <xdr:sp macro="" textlink="">
      <xdr:nvSpPr>
        <xdr:cNvPr id="255" name="テキスト ボックス 254"/>
        <xdr:cNvSpPr txBox="1"/>
      </xdr:nvSpPr>
      <xdr:spPr>
        <a:xfrm>
          <a:off x="863111" y="1685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7" name="テキスト ボックス 27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158968</xdr:rowOff>
    </xdr:from>
    <xdr:to>
      <xdr:col>15</xdr:col>
      <xdr:colOff>180340</xdr:colOff>
      <xdr:row>39</xdr:row>
      <xdr:rowOff>98878</xdr:rowOff>
    </xdr:to>
    <xdr:cxnSp macro="">
      <xdr:nvCxnSpPr>
        <xdr:cNvPr id="281" name="直線コネクタ 280"/>
        <xdr:cNvCxnSpPr/>
      </xdr:nvCxnSpPr>
      <xdr:spPr>
        <a:xfrm flipV="1">
          <a:off x="10475595" y="5302468"/>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3" name="直線コネクタ 28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105645</xdr:rowOff>
    </xdr:from>
    <xdr:ext cx="469744" cy="259045"/>
    <xdr:sp macro="" textlink="">
      <xdr:nvSpPr>
        <xdr:cNvPr id="284" name="労働費最大値テキスト"/>
        <xdr:cNvSpPr txBox="1"/>
      </xdr:nvSpPr>
      <xdr:spPr>
        <a:xfrm>
          <a:off x="10528300" y="507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30</xdr:row>
      <xdr:rowOff>158968</xdr:rowOff>
    </xdr:from>
    <xdr:to>
      <xdr:col>15</xdr:col>
      <xdr:colOff>269875</xdr:colOff>
      <xdr:row>30</xdr:row>
      <xdr:rowOff>158968</xdr:rowOff>
    </xdr:to>
    <xdr:cxnSp macro="">
      <xdr:nvCxnSpPr>
        <xdr:cNvPr id="285" name="直線コネクタ 284"/>
        <xdr:cNvCxnSpPr/>
      </xdr:nvCxnSpPr>
      <xdr:spPr>
        <a:xfrm>
          <a:off x="10388600" y="530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166153</xdr:rowOff>
    </xdr:from>
    <xdr:to>
      <xdr:col>15</xdr:col>
      <xdr:colOff>180975</xdr:colOff>
      <xdr:row>37</xdr:row>
      <xdr:rowOff>170724</xdr:rowOff>
    </xdr:to>
    <xdr:cxnSp macro="">
      <xdr:nvCxnSpPr>
        <xdr:cNvPr id="286" name="直線コネクタ 285"/>
        <xdr:cNvCxnSpPr/>
      </xdr:nvCxnSpPr>
      <xdr:spPr>
        <a:xfrm flipV="1">
          <a:off x="9639300" y="6509803"/>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145704</xdr:rowOff>
    </xdr:from>
    <xdr:ext cx="378565" cy="259045"/>
    <xdr:sp macro="" textlink="">
      <xdr:nvSpPr>
        <xdr:cNvPr id="287" name="労働費平均値テキスト"/>
        <xdr:cNvSpPr txBox="1"/>
      </xdr:nvSpPr>
      <xdr:spPr>
        <a:xfrm>
          <a:off x="10528300" y="6489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167277</xdr:rowOff>
    </xdr:from>
    <xdr:to>
      <xdr:col>15</xdr:col>
      <xdr:colOff>231775</xdr:colOff>
      <xdr:row>38</xdr:row>
      <xdr:rowOff>97427</xdr:rowOff>
    </xdr:to>
    <xdr:sp macro="" textlink="">
      <xdr:nvSpPr>
        <xdr:cNvPr id="288" name="フローチャート : 判断 287"/>
        <xdr:cNvSpPr/>
      </xdr:nvSpPr>
      <xdr:spPr>
        <a:xfrm>
          <a:off x="104267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170724</xdr:rowOff>
    </xdr:from>
    <xdr:to>
      <xdr:col>14</xdr:col>
      <xdr:colOff>28575</xdr:colOff>
      <xdr:row>38</xdr:row>
      <xdr:rowOff>3846</xdr:rowOff>
    </xdr:to>
    <xdr:cxnSp macro="">
      <xdr:nvCxnSpPr>
        <xdr:cNvPr id="289" name="直線コネクタ 288"/>
        <xdr:cNvCxnSpPr/>
      </xdr:nvCxnSpPr>
      <xdr:spPr>
        <a:xfrm flipV="1">
          <a:off x="8750300" y="65143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147356</xdr:rowOff>
    </xdr:from>
    <xdr:to>
      <xdr:col>14</xdr:col>
      <xdr:colOff>79375</xdr:colOff>
      <xdr:row>38</xdr:row>
      <xdr:rowOff>77506</xdr:rowOff>
    </xdr:to>
    <xdr:sp macro="" textlink="">
      <xdr:nvSpPr>
        <xdr:cNvPr id="290" name="フローチャート : 判断 289"/>
        <xdr:cNvSpPr/>
      </xdr:nvSpPr>
      <xdr:spPr>
        <a:xfrm>
          <a:off x="9588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68633</xdr:rowOff>
    </xdr:from>
    <xdr:ext cx="378565" cy="259045"/>
    <xdr:sp macro="" textlink="">
      <xdr:nvSpPr>
        <xdr:cNvPr id="291" name="テキスト ボックス 290"/>
        <xdr:cNvSpPr txBox="1"/>
      </xdr:nvSpPr>
      <xdr:spPr>
        <a:xfrm>
          <a:off x="9450017" y="6583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3846</xdr:rowOff>
    </xdr:from>
    <xdr:to>
      <xdr:col>12</xdr:col>
      <xdr:colOff>511175</xdr:colOff>
      <xdr:row>38</xdr:row>
      <xdr:rowOff>7112</xdr:rowOff>
    </xdr:to>
    <xdr:cxnSp macro="">
      <xdr:nvCxnSpPr>
        <xdr:cNvPr id="292" name="直線コネクタ 291"/>
        <xdr:cNvCxnSpPr/>
      </xdr:nvCxnSpPr>
      <xdr:spPr>
        <a:xfrm flipV="1">
          <a:off x="7861300" y="65189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112413</xdr:rowOff>
    </xdr:from>
    <xdr:to>
      <xdr:col>12</xdr:col>
      <xdr:colOff>561975</xdr:colOff>
      <xdr:row>38</xdr:row>
      <xdr:rowOff>42563</xdr:rowOff>
    </xdr:to>
    <xdr:sp macro="" textlink="">
      <xdr:nvSpPr>
        <xdr:cNvPr id="293" name="フローチャート : 判断 292"/>
        <xdr:cNvSpPr/>
      </xdr:nvSpPr>
      <xdr:spPr>
        <a:xfrm>
          <a:off x="8699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59090</xdr:rowOff>
    </xdr:from>
    <xdr:ext cx="378565" cy="259045"/>
    <xdr:sp macro="" textlink="">
      <xdr:nvSpPr>
        <xdr:cNvPr id="294" name="テキスト ボックス 293"/>
        <xdr:cNvSpPr txBox="1"/>
      </xdr:nvSpPr>
      <xdr:spPr>
        <a:xfrm>
          <a:off x="8561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130556</xdr:rowOff>
    </xdr:from>
    <xdr:to>
      <xdr:col>11</xdr:col>
      <xdr:colOff>307975</xdr:colOff>
      <xdr:row>38</xdr:row>
      <xdr:rowOff>7112</xdr:rowOff>
    </xdr:to>
    <xdr:cxnSp macro="">
      <xdr:nvCxnSpPr>
        <xdr:cNvPr id="295" name="直線コネクタ 294"/>
        <xdr:cNvCxnSpPr/>
      </xdr:nvCxnSpPr>
      <xdr:spPr>
        <a:xfrm>
          <a:off x="6972300" y="647420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60488</xdr:rowOff>
    </xdr:from>
    <xdr:to>
      <xdr:col>11</xdr:col>
      <xdr:colOff>358775</xdr:colOff>
      <xdr:row>36</xdr:row>
      <xdr:rowOff>162088</xdr:rowOff>
    </xdr:to>
    <xdr:sp macro="" textlink="">
      <xdr:nvSpPr>
        <xdr:cNvPr id="296" name="フローチャート : 判断 295"/>
        <xdr:cNvSpPr/>
      </xdr:nvSpPr>
      <xdr:spPr>
        <a:xfrm>
          <a:off x="7810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7165</xdr:rowOff>
    </xdr:from>
    <xdr:ext cx="469744" cy="259045"/>
    <xdr:sp macro="" textlink="">
      <xdr:nvSpPr>
        <xdr:cNvPr id="297" name="テキスト ボックス 296"/>
        <xdr:cNvSpPr txBox="1"/>
      </xdr:nvSpPr>
      <xdr:spPr>
        <a:xfrm>
          <a:off x="7626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57222</xdr:rowOff>
    </xdr:from>
    <xdr:to>
      <xdr:col>10</xdr:col>
      <xdr:colOff>155575</xdr:colOff>
      <xdr:row>35</xdr:row>
      <xdr:rowOff>158822</xdr:rowOff>
    </xdr:to>
    <xdr:sp macro="" textlink="">
      <xdr:nvSpPr>
        <xdr:cNvPr id="298" name="フローチャート : 判断 297"/>
        <xdr:cNvSpPr/>
      </xdr:nvSpPr>
      <xdr:spPr>
        <a:xfrm>
          <a:off x="6921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3899</xdr:rowOff>
    </xdr:from>
    <xdr:ext cx="469744" cy="259045"/>
    <xdr:sp macro="" textlink="">
      <xdr:nvSpPr>
        <xdr:cNvPr id="299" name="テキスト ボックス 298"/>
        <xdr:cNvSpPr txBox="1"/>
      </xdr:nvSpPr>
      <xdr:spPr>
        <a:xfrm>
          <a:off x="6737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115352</xdr:rowOff>
    </xdr:from>
    <xdr:to>
      <xdr:col>15</xdr:col>
      <xdr:colOff>231775</xdr:colOff>
      <xdr:row>38</xdr:row>
      <xdr:rowOff>45503</xdr:rowOff>
    </xdr:to>
    <xdr:sp macro="" textlink="">
      <xdr:nvSpPr>
        <xdr:cNvPr id="305" name="円/楕円 304"/>
        <xdr:cNvSpPr/>
      </xdr:nvSpPr>
      <xdr:spPr>
        <a:xfrm>
          <a:off x="10426700" y="64590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138229</xdr:rowOff>
    </xdr:from>
    <xdr:ext cx="378565" cy="259045"/>
    <xdr:sp macro="" textlink="">
      <xdr:nvSpPr>
        <xdr:cNvPr id="306" name="労働費該当値テキスト"/>
        <xdr:cNvSpPr txBox="1"/>
      </xdr:nvSpPr>
      <xdr:spPr>
        <a:xfrm>
          <a:off x="10528300" y="6310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119924</xdr:rowOff>
    </xdr:from>
    <xdr:to>
      <xdr:col>14</xdr:col>
      <xdr:colOff>79375</xdr:colOff>
      <xdr:row>38</xdr:row>
      <xdr:rowOff>50074</xdr:rowOff>
    </xdr:to>
    <xdr:sp macro="" textlink="">
      <xdr:nvSpPr>
        <xdr:cNvPr id="307" name="円/楕円 306"/>
        <xdr:cNvSpPr/>
      </xdr:nvSpPr>
      <xdr:spPr>
        <a:xfrm>
          <a:off x="9588500" y="646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66601</xdr:rowOff>
    </xdr:from>
    <xdr:ext cx="378565" cy="259045"/>
    <xdr:sp macro="" textlink="">
      <xdr:nvSpPr>
        <xdr:cNvPr id="308" name="テキスト ボックス 307"/>
        <xdr:cNvSpPr txBox="1"/>
      </xdr:nvSpPr>
      <xdr:spPr>
        <a:xfrm>
          <a:off x="9450017" y="6238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124496</xdr:rowOff>
    </xdr:from>
    <xdr:to>
      <xdr:col>12</xdr:col>
      <xdr:colOff>561975</xdr:colOff>
      <xdr:row>38</xdr:row>
      <xdr:rowOff>54646</xdr:rowOff>
    </xdr:to>
    <xdr:sp macro="" textlink="">
      <xdr:nvSpPr>
        <xdr:cNvPr id="309" name="円/楕円 308"/>
        <xdr:cNvSpPr/>
      </xdr:nvSpPr>
      <xdr:spPr>
        <a:xfrm>
          <a:off x="8699500" y="646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45773</xdr:rowOff>
    </xdr:from>
    <xdr:ext cx="378565" cy="259045"/>
    <xdr:sp macro="" textlink="">
      <xdr:nvSpPr>
        <xdr:cNvPr id="310" name="テキスト ボックス 309"/>
        <xdr:cNvSpPr txBox="1"/>
      </xdr:nvSpPr>
      <xdr:spPr>
        <a:xfrm>
          <a:off x="8561017" y="656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127762</xdr:rowOff>
    </xdr:from>
    <xdr:to>
      <xdr:col>11</xdr:col>
      <xdr:colOff>358775</xdr:colOff>
      <xdr:row>38</xdr:row>
      <xdr:rowOff>57912</xdr:rowOff>
    </xdr:to>
    <xdr:sp macro="" textlink="">
      <xdr:nvSpPr>
        <xdr:cNvPr id="311" name="円/楕円 310"/>
        <xdr:cNvSpPr/>
      </xdr:nvSpPr>
      <xdr:spPr>
        <a:xfrm>
          <a:off x="7810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49039</xdr:rowOff>
    </xdr:from>
    <xdr:ext cx="378565" cy="259045"/>
    <xdr:sp macro="" textlink="">
      <xdr:nvSpPr>
        <xdr:cNvPr id="312" name="テキスト ボックス 311"/>
        <xdr:cNvSpPr txBox="1"/>
      </xdr:nvSpPr>
      <xdr:spPr>
        <a:xfrm>
          <a:off x="7672017"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79756</xdr:rowOff>
    </xdr:from>
    <xdr:to>
      <xdr:col>10</xdr:col>
      <xdr:colOff>155575</xdr:colOff>
      <xdr:row>38</xdr:row>
      <xdr:rowOff>9906</xdr:rowOff>
    </xdr:to>
    <xdr:sp macro="" textlink="">
      <xdr:nvSpPr>
        <xdr:cNvPr id="313" name="円/楕円 312"/>
        <xdr:cNvSpPr/>
      </xdr:nvSpPr>
      <xdr:spPr>
        <a:xfrm>
          <a:off x="6921500" y="64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1033</xdr:rowOff>
    </xdr:from>
    <xdr:ext cx="378565" cy="259045"/>
    <xdr:sp macro="" textlink="">
      <xdr:nvSpPr>
        <xdr:cNvPr id="314" name="テキスト ボックス 313"/>
        <xdr:cNvSpPr txBox="1"/>
      </xdr:nvSpPr>
      <xdr:spPr>
        <a:xfrm>
          <a:off x="6783017" y="6516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8" name="直線コネクタ 337"/>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9"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40" name="直線コネクタ 339"/>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41"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2" name="直線コネクタ 341"/>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101524</xdr:rowOff>
    </xdr:from>
    <xdr:to>
      <xdr:col>15</xdr:col>
      <xdr:colOff>180975</xdr:colOff>
      <xdr:row>58</xdr:row>
      <xdr:rowOff>107399</xdr:rowOff>
    </xdr:to>
    <xdr:cxnSp macro="">
      <xdr:nvCxnSpPr>
        <xdr:cNvPr id="343" name="直線コネクタ 342"/>
        <xdr:cNvCxnSpPr/>
      </xdr:nvCxnSpPr>
      <xdr:spPr>
        <a:xfrm flipV="1">
          <a:off x="9639300" y="10045624"/>
          <a:ext cx="838200" cy="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147172</xdr:rowOff>
    </xdr:from>
    <xdr:ext cx="534377" cy="259045"/>
    <xdr:sp macro="" textlink="">
      <xdr:nvSpPr>
        <xdr:cNvPr id="344" name="農林水産業費平均値テキスト"/>
        <xdr:cNvSpPr txBox="1"/>
      </xdr:nvSpPr>
      <xdr:spPr>
        <a:xfrm>
          <a:off x="10528300" y="974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5" name="フローチャート : 判断 344"/>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107399</xdr:rowOff>
    </xdr:from>
    <xdr:to>
      <xdr:col>14</xdr:col>
      <xdr:colOff>28575</xdr:colOff>
      <xdr:row>58</xdr:row>
      <xdr:rowOff>129916</xdr:rowOff>
    </xdr:to>
    <xdr:cxnSp macro="">
      <xdr:nvCxnSpPr>
        <xdr:cNvPr id="346" name="直線コネクタ 345"/>
        <xdr:cNvCxnSpPr/>
      </xdr:nvCxnSpPr>
      <xdr:spPr>
        <a:xfrm flipV="1">
          <a:off x="8750300" y="10051499"/>
          <a:ext cx="8890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105786</xdr:rowOff>
    </xdr:from>
    <xdr:to>
      <xdr:col>14</xdr:col>
      <xdr:colOff>79375</xdr:colOff>
      <xdr:row>58</xdr:row>
      <xdr:rowOff>35936</xdr:rowOff>
    </xdr:to>
    <xdr:sp macro="" textlink="">
      <xdr:nvSpPr>
        <xdr:cNvPr id="347" name="フローチャート : 判断 346"/>
        <xdr:cNvSpPr/>
      </xdr:nvSpPr>
      <xdr:spPr>
        <a:xfrm>
          <a:off x="9588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52463</xdr:rowOff>
    </xdr:from>
    <xdr:ext cx="534377" cy="259045"/>
    <xdr:sp macro="" textlink="">
      <xdr:nvSpPr>
        <xdr:cNvPr id="348" name="テキスト ボックス 347"/>
        <xdr:cNvSpPr txBox="1"/>
      </xdr:nvSpPr>
      <xdr:spPr>
        <a:xfrm>
          <a:off x="9372111" y="965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129916</xdr:rowOff>
    </xdr:from>
    <xdr:to>
      <xdr:col>12</xdr:col>
      <xdr:colOff>511175</xdr:colOff>
      <xdr:row>58</xdr:row>
      <xdr:rowOff>136706</xdr:rowOff>
    </xdr:to>
    <xdr:cxnSp macro="">
      <xdr:nvCxnSpPr>
        <xdr:cNvPr id="349" name="直線コネクタ 348"/>
        <xdr:cNvCxnSpPr/>
      </xdr:nvCxnSpPr>
      <xdr:spPr>
        <a:xfrm flipV="1">
          <a:off x="7861300" y="10074016"/>
          <a:ext cx="889000" cy="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50" name="フローチャート : 判断 349"/>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73548</xdr:rowOff>
    </xdr:from>
    <xdr:ext cx="534377" cy="259045"/>
    <xdr:sp macro="" textlink="">
      <xdr:nvSpPr>
        <xdr:cNvPr id="351" name="テキスト ボックス 350"/>
        <xdr:cNvSpPr txBox="1"/>
      </xdr:nvSpPr>
      <xdr:spPr>
        <a:xfrm>
          <a:off x="8483111" y="96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136706</xdr:rowOff>
    </xdr:from>
    <xdr:to>
      <xdr:col>11</xdr:col>
      <xdr:colOff>307975</xdr:colOff>
      <xdr:row>58</xdr:row>
      <xdr:rowOff>146010</xdr:rowOff>
    </xdr:to>
    <xdr:cxnSp macro="">
      <xdr:nvCxnSpPr>
        <xdr:cNvPr id="352" name="直線コネクタ 351"/>
        <xdr:cNvCxnSpPr/>
      </xdr:nvCxnSpPr>
      <xdr:spPr>
        <a:xfrm flipV="1">
          <a:off x="6972300" y="10080806"/>
          <a:ext cx="889000" cy="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53" name="フローチャート : 判断 352"/>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70599</xdr:rowOff>
    </xdr:from>
    <xdr:ext cx="534377" cy="259045"/>
    <xdr:sp macro="" textlink="">
      <xdr:nvSpPr>
        <xdr:cNvPr id="354" name="テキスト ボックス 353"/>
        <xdr:cNvSpPr txBox="1"/>
      </xdr:nvSpPr>
      <xdr:spPr>
        <a:xfrm>
          <a:off x="7594111" y="967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5" name="フローチャート : 判断 354"/>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88826</xdr:rowOff>
    </xdr:from>
    <xdr:ext cx="534377" cy="259045"/>
    <xdr:sp macro="" textlink="">
      <xdr:nvSpPr>
        <xdr:cNvPr id="356" name="テキスト ボックス 355"/>
        <xdr:cNvSpPr txBox="1"/>
      </xdr:nvSpPr>
      <xdr:spPr>
        <a:xfrm>
          <a:off x="6705111" y="96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50724</xdr:rowOff>
    </xdr:from>
    <xdr:to>
      <xdr:col>15</xdr:col>
      <xdr:colOff>231775</xdr:colOff>
      <xdr:row>58</xdr:row>
      <xdr:rowOff>152324</xdr:rowOff>
    </xdr:to>
    <xdr:sp macro="" textlink="">
      <xdr:nvSpPr>
        <xdr:cNvPr id="362" name="円/楕円 361"/>
        <xdr:cNvSpPr/>
      </xdr:nvSpPr>
      <xdr:spPr>
        <a:xfrm>
          <a:off x="10426700" y="99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137101</xdr:rowOff>
    </xdr:from>
    <xdr:ext cx="534377" cy="259045"/>
    <xdr:sp macro="" textlink="">
      <xdr:nvSpPr>
        <xdr:cNvPr id="363" name="農林水産業費該当値テキスト"/>
        <xdr:cNvSpPr txBox="1"/>
      </xdr:nvSpPr>
      <xdr:spPr>
        <a:xfrm>
          <a:off x="10528300" y="990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15,010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56599</xdr:rowOff>
    </xdr:from>
    <xdr:to>
      <xdr:col>14</xdr:col>
      <xdr:colOff>79375</xdr:colOff>
      <xdr:row>58</xdr:row>
      <xdr:rowOff>158199</xdr:rowOff>
    </xdr:to>
    <xdr:sp macro="" textlink="">
      <xdr:nvSpPr>
        <xdr:cNvPr id="364" name="円/楕円 363"/>
        <xdr:cNvSpPr/>
      </xdr:nvSpPr>
      <xdr:spPr>
        <a:xfrm>
          <a:off x="9588500" y="1000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149326</xdr:rowOff>
    </xdr:from>
    <xdr:ext cx="534377" cy="259045"/>
    <xdr:sp macro="" textlink="">
      <xdr:nvSpPr>
        <xdr:cNvPr id="365" name="テキスト ボックス 364"/>
        <xdr:cNvSpPr txBox="1"/>
      </xdr:nvSpPr>
      <xdr:spPr>
        <a:xfrm>
          <a:off x="9372111" y="100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79116</xdr:rowOff>
    </xdr:from>
    <xdr:to>
      <xdr:col>12</xdr:col>
      <xdr:colOff>561975</xdr:colOff>
      <xdr:row>59</xdr:row>
      <xdr:rowOff>9266</xdr:rowOff>
    </xdr:to>
    <xdr:sp macro="" textlink="">
      <xdr:nvSpPr>
        <xdr:cNvPr id="366" name="円/楕円 365"/>
        <xdr:cNvSpPr/>
      </xdr:nvSpPr>
      <xdr:spPr>
        <a:xfrm>
          <a:off x="8699500" y="1002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393</xdr:rowOff>
    </xdr:from>
    <xdr:ext cx="534377" cy="259045"/>
    <xdr:sp macro="" textlink="">
      <xdr:nvSpPr>
        <xdr:cNvPr id="367" name="テキスト ボックス 366"/>
        <xdr:cNvSpPr txBox="1"/>
      </xdr:nvSpPr>
      <xdr:spPr>
        <a:xfrm>
          <a:off x="8483111" y="101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85906</xdr:rowOff>
    </xdr:from>
    <xdr:to>
      <xdr:col>11</xdr:col>
      <xdr:colOff>358775</xdr:colOff>
      <xdr:row>59</xdr:row>
      <xdr:rowOff>16056</xdr:rowOff>
    </xdr:to>
    <xdr:sp macro="" textlink="">
      <xdr:nvSpPr>
        <xdr:cNvPr id="368" name="円/楕円 367"/>
        <xdr:cNvSpPr/>
      </xdr:nvSpPr>
      <xdr:spPr>
        <a:xfrm>
          <a:off x="7810500" y="1003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7183</xdr:rowOff>
    </xdr:from>
    <xdr:ext cx="534377" cy="259045"/>
    <xdr:sp macro="" textlink="">
      <xdr:nvSpPr>
        <xdr:cNvPr id="369" name="テキスト ボックス 368"/>
        <xdr:cNvSpPr txBox="1"/>
      </xdr:nvSpPr>
      <xdr:spPr>
        <a:xfrm>
          <a:off x="7594111" y="1012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95210</xdr:rowOff>
    </xdr:from>
    <xdr:to>
      <xdr:col>10</xdr:col>
      <xdr:colOff>155575</xdr:colOff>
      <xdr:row>59</xdr:row>
      <xdr:rowOff>25360</xdr:rowOff>
    </xdr:to>
    <xdr:sp macro="" textlink="">
      <xdr:nvSpPr>
        <xdr:cNvPr id="370" name="円/楕円 369"/>
        <xdr:cNvSpPr/>
      </xdr:nvSpPr>
      <xdr:spPr>
        <a:xfrm>
          <a:off x="6921500" y="1003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16487</xdr:rowOff>
    </xdr:from>
    <xdr:ext cx="469744" cy="259045"/>
    <xdr:sp macro="" textlink="">
      <xdr:nvSpPr>
        <xdr:cNvPr id="371" name="テキスト ボックス 370"/>
        <xdr:cNvSpPr txBox="1"/>
      </xdr:nvSpPr>
      <xdr:spPr>
        <a:xfrm>
          <a:off x="6737427" y="1013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3" name="直線コネクタ 392"/>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4"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5" name="直線コネクタ 394"/>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6"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7" name="直線コネクタ 396"/>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100267</xdr:rowOff>
    </xdr:from>
    <xdr:to>
      <xdr:col>15</xdr:col>
      <xdr:colOff>180975</xdr:colOff>
      <xdr:row>77</xdr:row>
      <xdr:rowOff>152456</xdr:rowOff>
    </xdr:to>
    <xdr:cxnSp macro="">
      <xdr:nvCxnSpPr>
        <xdr:cNvPr id="398" name="直線コネクタ 397"/>
        <xdr:cNvCxnSpPr/>
      </xdr:nvCxnSpPr>
      <xdr:spPr>
        <a:xfrm>
          <a:off x="9639300" y="13301917"/>
          <a:ext cx="838200" cy="5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148879</xdr:rowOff>
    </xdr:from>
    <xdr:ext cx="534377" cy="259045"/>
    <xdr:sp macro="" textlink="">
      <xdr:nvSpPr>
        <xdr:cNvPr id="399" name="商工費平均値テキスト"/>
        <xdr:cNvSpPr txBox="1"/>
      </xdr:nvSpPr>
      <xdr:spPr>
        <a:xfrm>
          <a:off x="10528300" y="13007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400" name="フローチャート : 判断 399"/>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100267</xdr:rowOff>
    </xdr:from>
    <xdr:to>
      <xdr:col>14</xdr:col>
      <xdr:colOff>28575</xdr:colOff>
      <xdr:row>77</xdr:row>
      <xdr:rowOff>168824</xdr:rowOff>
    </xdr:to>
    <xdr:cxnSp macro="">
      <xdr:nvCxnSpPr>
        <xdr:cNvPr id="401" name="直線コネクタ 400"/>
        <xdr:cNvCxnSpPr/>
      </xdr:nvCxnSpPr>
      <xdr:spPr>
        <a:xfrm flipV="1">
          <a:off x="8750300" y="13301917"/>
          <a:ext cx="889000" cy="6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402" name="フローチャート : 判断 401"/>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59145</xdr:rowOff>
    </xdr:from>
    <xdr:ext cx="534377" cy="259045"/>
    <xdr:sp macro="" textlink="">
      <xdr:nvSpPr>
        <xdr:cNvPr id="403" name="テキスト ボックス 402"/>
        <xdr:cNvSpPr txBox="1"/>
      </xdr:nvSpPr>
      <xdr:spPr>
        <a:xfrm>
          <a:off x="9372111" y="1291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168824</xdr:rowOff>
    </xdr:from>
    <xdr:to>
      <xdr:col>12</xdr:col>
      <xdr:colOff>511175</xdr:colOff>
      <xdr:row>78</xdr:row>
      <xdr:rowOff>10106</xdr:rowOff>
    </xdr:to>
    <xdr:cxnSp macro="">
      <xdr:nvCxnSpPr>
        <xdr:cNvPr id="404" name="直線コネクタ 403"/>
        <xdr:cNvCxnSpPr/>
      </xdr:nvCxnSpPr>
      <xdr:spPr>
        <a:xfrm flipV="1">
          <a:off x="7861300" y="13370474"/>
          <a:ext cx="889000" cy="1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5" name="フローチャート : 判断 404"/>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95699</xdr:rowOff>
    </xdr:from>
    <xdr:ext cx="534377" cy="259045"/>
    <xdr:sp macro="" textlink="">
      <xdr:nvSpPr>
        <xdr:cNvPr id="406" name="テキスト ボックス 405"/>
        <xdr:cNvSpPr txBox="1"/>
      </xdr:nvSpPr>
      <xdr:spPr>
        <a:xfrm>
          <a:off x="8483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163863</xdr:rowOff>
    </xdr:from>
    <xdr:to>
      <xdr:col>11</xdr:col>
      <xdr:colOff>307975</xdr:colOff>
      <xdr:row>78</xdr:row>
      <xdr:rowOff>10106</xdr:rowOff>
    </xdr:to>
    <xdr:cxnSp macro="">
      <xdr:nvCxnSpPr>
        <xdr:cNvPr id="407" name="直線コネクタ 406"/>
        <xdr:cNvCxnSpPr/>
      </xdr:nvCxnSpPr>
      <xdr:spPr>
        <a:xfrm>
          <a:off x="6972300" y="13365513"/>
          <a:ext cx="889000" cy="1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8" name="フローチャート : 判断 407"/>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104249</xdr:rowOff>
    </xdr:from>
    <xdr:ext cx="534377" cy="259045"/>
    <xdr:sp macro="" textlink="">
      <xdr:nvSpPr>
        <xdr:cNvPr id="409" name="テキスト ボックス 408"/>
        <xdr:cNvSpPr txBox="1"/>
      </xdr:nvSpPr>
      <xdr:spPr>
        <a:xfrm>
          <a:off x="7594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10" name="フローチャート : 判断 409"/>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114444</xdr:rowOff>
    </xdr:from>
    <xdr:ext cx="534377" cy="259045"/>
    <xdr:sp macro="" textlink="">
      <xdr:nvSpPr>
        <xdr:cNvPr id="411" name="テキスト ボックス 410"/>
        <xdr:cNvSpPr txBox="1"/>
      </xdr:nvSpPr>
      <xdr:spPr>
        <a:xfrm>
          <a:off x="6705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101656</xdr:rowOff>
    </xdr:from>
    <xdr:to>
      <xdr:col>15</xdr:col>
      <xdr:colOff>231775</xdr:colOff>
      <xdr:row>78</xdr:row>
      <xdr:rowOff>31806</xdr:rowOff>
    </xdr:to>
    <xdr:sp macro="" textlink="">
      <xdr:nvSpPr>
        <xdr:cNvPr id="417" name="円/楕円 416"/>
        <xdr:cNvSpPr/>
      </xdr:nvSpPr>
      <xdr:spPr>
        <a:xfrm>
          <a:off x="10426700" y="1330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80083</xdr:rowOff>
    </xdr:from>
    <xdr:ext cx="469744" cy="259045"/>
    <xdr:sp macro="" textlink="">
      <xdr:nvSpPr>
        <xdr:cNvPr id="418" name="商工費該当値テキスト"/>
        <xdr:cNvSpPr txBox="1"/>
      </xdr:nvSpPr>
      <xdr:spPr>
        <a:xfrm>
          <a:off x="10528300" y="1328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49467</xdr:rowOff>
    </xdr:from>
    <xdr:to>
      <xdr:col>14</xdr:col>
      <xdr:colOff>79375</xdr:colOff>
      <xdr:row>77</xdr:row>
      <xdr:rowOff>151067</xdr:rowOff>
    </xdr:to>
    <xdr:sp macro="" textlink="">
      <xdr:nvSpPr>
        <xdr:cNvPr id="419" name="円/楕円 418"/>
        <xdr:cNvSpPr/>
      </xdr:nvSpPr>
      <xdr:spPr>
        <a:xfrm>
          <a:off x="9588500" y="1325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142194</xdr:rowOff>
    </xdr:from>
    <xdr:ext cx="469744" cy="259045"/>
    <xdr:sp macro="" textlink="">
      <xdr:nvSpPr>
        <xdr:cNvPr id="420" name="テキスト ボックス 419"/>
        <xdr:cNvSpPr txBox="1"/>
      </xdr:nvSpPr>
      <xdr:spPr>
        <a:xfrm>
          <a:off x="9404427" y="1334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118024</xdr:rowOff>
    </xdr:from>
    <xdr:to>
      <xdr:col>12</xdr:col>
      <xdr:colOff>561975</xdr:colOff>
      <xdr:row>78</xdr:row>
      <xdr:rowOff>48174</xdr:rowOff>
    </xdr:to>
    <xdr:sp macro="" textlink="">
      <xdr:nvSpPr>
        <xdr:cNvPr id="421" name="円/楕円 420"/>
        <xdr:cNvSpPr/>
      </xdr:nvSpPr>
      <xdr:spPr>
        <a:xfrm>
          <a:off x="8699500" y="133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39301</xdr:rowOff>
    </xdr:from>
    <xdr:ext cx="469744" cy="259045"/>
    <xdr:sp macro="" textlink="">
      <xdr:nvSpPr>
        <xdr:cNvPr id="422" name="テキスト ボックス 421"/>
        <xdr:cNvSpPr txBox="1"/>
      </xdr:nvSpPr>
      <xdr:spPr>
        <a:xfrm>
          <a:off x="8515427" y="1341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130756</xdr:rowOff>
    </xdr:from>
    <xdr:to>
      <xdr:col>11</xdr:col>
      <xdr:colOff>358775</xdr:colOff>
      <xdr:row>78</xdr:row>
      <xdr:rowOff>60906</xdr:rowOff>
    </xdr:to>
    <xdr:sp macro="" textlink="">
      <xdr:nvSpPr>
        <xdr:cNvPr id="423" name="円/楕円 422"/>
        <xdr:cNvSpPr/>
      </xdr:nvSpPr>
      <xdr:spPr>
        <a:xfrm>
          <a:off x="7810500" y="1333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52033</xdr:rowOff>
    </xdr:from>
    <xdr:ext cx="469744" cy="259045"/>
    <xdr:sp macro="" textlink="">
      <xdr:nvSpPr>
        <xdr:cNvPr id="424" name="テキスト ボックス 423"/>
        <xdr:cNvSpPr txBox="1"/>
      </xdr:nvSpPr>
      <xdr:spPr>
        <a:xfrm>
          <a:off x="7626427" y="1342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113063</xdr:rowOff>
    </xdr:from>
    <xdr:to>
      <xdr:col>10</xdr:col>
      <xdr:colOff>155575</xdr:colOff>
      <xdr:row>78</xdr:row>
      <xdr:rowOff>43213</xdr:rowOff>
    </xdr:to>
    <xdr:sp macro="" textlink="">
      <xdr:nvSpPr>
        <xdr:cNvPr id="425" name="円/楕円 424"/>
        <xdr:cNvSpPr/>
      </xdr:nvSpPr>
      <xdr:spPr>
        <a:xfrm>
          <a:off x="6921500" y="1331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34340</xdr:rowOff>
    </xdr:from>
    <xdr:ext cx="469744" cy="259045"/>
    <xdr:sp macro="" textlink="">
      <xdr:nvSpPr>
        <xdr:cNvPr id="426" name="テキスト ボックス 425"/>
        <xdr:cNvSpPr txBox="1"/>
      </xdr:nvSpPr>
      <xdr:spPr>
        <a:xfrm>
          <a:off x="6737427" y="1340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8" name="直線コネクタ 447"/>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9"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50" name="直線コネクタ 449"/>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51"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2" name="直線コネクタ 451"/>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63407</xdr:rowOff>
    </xdr:from>
    <xdr:to>
      <xdr:col>15</xdr:col>
      <xdr:colOff>180975</xdr:colOff>
      <xdr:row>97</xdr:row>
      <xdr:rowOff>100746</xdr:rowOff>
    </xdr:to>
    <xdr:cxnSp macro="">
      <xdr:nvCxnSpPr>
        <xdr:cNvPr id="453" name="直線コネクタ 452"/>
        <xdr:cNvCxnSpPr/>
      </xdr:nvCxnSpPr>
      <xdr:spPr>
        <a:xfrm>
          <a:off x="9639300" y="16694057"/>
          <a:ext cx="838200" cy="3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41925</xdr:rowOff>
    </xdr:from>
    <xdr:ext cx="534377" cy="259045"/>
    <xdr:sp macro="" textlink="">
      <xdr:nvSpPr>
        <xdr:cNvPr id="454" name="土木費平均値テキスト"/>
        <xdr:cNvSpPr txBox="1"/>
      </xdr:nvSpPr>
      <xdr:spPr>
        <a:xfrm>
          <a:off x="10528300" y="1650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5" name="フローチャート : 判断 454"/>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63407</xdr:rowOff>
    </xdr:from>
    <xdr:to>
      <xdr:col>14</xdr:col>
      <xdr:colOff>28575</xdr:colOff>
      <xdr:row>97</xdr:row>
      <xdr:rowOff>170712</xdr:rowOff>
    </xdr:to>
    <xdr:cxnSp macro="">
      <xdr:nvCxnSpPr>
        <xdr:cNvPr id="456" name="直線コネクタ 455"/>
        <xdr:cNvCxnSpPr/>
      </xdr:nvCxnSpPr>
      <xdr:spPr>
        <a:xfrm flipV="1">
          <a:off x="8750300" y="16694057"/>
          <a:ext cx="889000" cy="10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57" name="フローチャート : 判断 456"/>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125189</xdr:rowOff>
    </xdr:from>
    <xdr:ext cx="534377" cy="259045"/>
    <xdr:sp macro="" textlink="">
      <xdr:nvSpPr>
        <xdr:cNvPr id="458" name="テキスト ボックス 457"/>
        <xdr:cNvSpPr txBox="1"/>
      </xdr:nvSpPr>
      <xdr:spPr>
        <a:xfrm>
          <a:off x="9372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167625</xdr:rowOff>
    </xdr:from>
    <xdr:to>
      <xdr:col>12</xdr:col>
      <xdr:colOff>511175</xdr:colOff>
      <xdr:row>97</xdr:row>
      <xdr:rowOff>170712</xdr:rowOff>
    </xdr:to>
    <xdr:cxnSp macro="">
      <xdr:nvCxnSpPr>
        <xdr:cNvPr id="459" name="直線コネクタ 458"/>
        <xdr:cNvCxnSpPr/>
      </xdr:nvCxnSpPr>
      <xdr:spPr>
        <a:xfrm>
          <a:off x="7861300" y="16798275"/>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0" name="フローチャート : 判断 459"/>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132929</xdr:rowOff>
    </xdr:from>
    <xdr:ext cx="534377" cy="259045"/>
    <xdr:sp macro="" textlink="">
      <xdr:nvSpPr>
        <xdr:cNvPr id="461" name="テキスト ボックス 460"/>
        <xdr:cNvSpPr txBox="1"/>
      </xdr:nvSpPr>
      <xdr:spPr>
        <a:xfrm>
          <a:off x="8483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125637</xdr:rowOff>
    </xdr:from>
    <xdr:to>
      <xdr:col>11</xdr:col>
      <xdr:colOff>307975</xdr:colOff>
      <xdr:row>97</xdr:row>
      <xdr:rowOff>167625</xdr:rowOff>
    </xdr:to>
    <xdr:cxnSp macro="">
      <xdr:nvCxnSpPr>
        <xdr:cNvPr id="462" name="直線コネクタ 461"/>
        <xdr:cNvCxnSpPr/>
      </xdr:nvCxnSpPr>
      <xdr:spPr>
        <a:xfrm>
          <a:off x="6972300" y="16756287"/>
          <a:ext cx="889000" cy="4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3" name="フローチャート : 判断 462"/>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128219</xdr:rowOff>
    </xdr:from>
    <xdr:ext cx="534377" cy="259045"/>
    <xdr:sp macro="" textlink="">
      <xdr:nvSpPr>
        <xdr:cNvPr id="464" name="テキスト ボックス 463"/>
        <xdr:cNvSpPr txBox="1"/>
      </xdr:nvSpPr>
      <xdr:spPr>
        <a:xfrm>
          <a:off x="7594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5" name="フローチャート : 判断 464"/>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161948</xdr:rowOff>
    </xdr:from>
    <xdr:ext cx="534377" cy="259045"/>
    <xdr:sp macro="" textlink="">
      <xdr:nvSpPr>
        <xdr:cNvPr id="466" name="テキスト ボックス 465"/>
        <xdr:cNvSpPr txBox="1"/>
      </xdr:nvSpPr>
      <xdr:spPr>
        <a:xfrm>
          <a:off x="6705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49946</xdr:rowOff>
    </xdr:from>
    <xdr:to>
      <xdr:col>15</xdr:col>
      <xdr:colOff>231775</xdr:colOff>
      <xdr:row>97</xdr:row>
      <xdr:rowOff>151546</xdr:rowOff>
    </xdr:to>
    <xdr:sp macro="" textlink="">
      <xdr:nvSpPr>
        <xdr:cNvPr id="472" name="円/楕円 471"/>
        <xdr:cNvSpPr/>
      </xdr:nvSpPr>
      <xdr:spPr>
        <a:xfrm>
          <a:off x="10426700" y="1668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28373</xdr:rowOff>
    </xdr:from>
    <xdr:ext cx="534377" cy="259045"/>
    <xdr:sp macro="" textlink="">
      <xdr:nvSpPr>
        <xdr:cNvPr id="473" name="土木費該当値テキスト"/>
        <xdr:cNvSpPr txBox="1"/>
      </xdr:nvSpPr>
      <xdr:spPr>
        <a:xfrm>
          <a:off x="10528300" y="1665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46,020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12607</xdr:rowOff>
    </xdr:from>
    <xdr:to>
      <xdr:col>14</xdr:col>
      <xdr:colOff>79375</xdr:colOff>
      <xdr:row>97</xdr:row>
      <xdr:rowOff>114207</xdr:rowOff>
    </xdr:to>
    <xdr:sp macro="" textlink="">
      <xdr:nvSpPr>
        <xdr:cNvPr id="474" name="円/楕円 473"/>
        <xdr:cNvSpPr/>
      </xdr:nvSpPr>
      <xdr:spPr>
        <a:xfrm>
          <a:off x="9588500" y="1664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105334</xdr:rowOff>
    </xdr:from>
    <xdr:ext cx="534377" cy="259045"/>
    <xdr:sp macro="" textlink="">
      <xdr:nvSpPr>
        <xdr:cNvPr id="475" name="テキスト ボックス 474"/>
        <xdr:cNvSpPr txBox="1"/>
      </xdr:nvSpPr>
      <xdr:spPr>
        <a:xfrm>
          <a:off x="9372111" y="167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54,187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119912</xdr:rowOff>
    </xdr:from>
    <xdr:to>
      <xdr:col>12</xdr:col>
      <xdr:colOff>561975</xdr:colOff>
      <xdr:row>98</xdr:row>
      <xdr:rowOff>50062</xdr:rowOff>
    </xdr:to>
    <xdr:sp macro="" textlink="">
      <xdr:nvSpPr>
        <xdr:cNvPr id="476" name="円/楕円 475"/>
        <xdr:cNvSpPr/>
      </xdr:nvSpPr>
      <xdr:spPr>
        <a:xfrm>
          <a:off x="8699500" y="1675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41189</xdr:rowOff>
    </xdr:from>
    <xdr:ext cx="534377" cy="259045"/>
    <xdr:sp macro="" textlink="">
      <xdr:nvSpPr>
        <xdr:cNvPr id="477" name="テキスト ボックス 476"/>
        <xdr:cNvSpPr txBox="1"/>
      </xdr:nvSpPr>
      <xdr:spPr>
        <a:xfrm>
          <a:off x="8483111" y="1684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116825</xdr:rowOff>
    </xdr:from>
    <xdr:to>
      <xdr:col>11</xdr:col>
      <xdr:colOff>358775</xdr:colOff>
      <xdr:row>98</xdr:row>
      <xdr:rowOff>46975</xdr:rowOff>
    </xdr:to>
    <xdr:sp macro="" textlink="">
      <xdr:nvSpPr>
        <xdr:cNvPr id="478" name="円/楕円 477"/>
        <xdr:cNvSpPr/>
      </xdr:nvSpPr>
      <xdr:spPr>
        <a:xfrm>
          <a:off x="7810500" y="1674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38102</xdr:rowOff>
    </xdr:from>
    <xdr:ext cx="534377" cy="259045"/>
    <xdr:sp macro="" textlink="">
      <xdr:nvSpPr>
        <xdr:cNvPr id="479" name="テキスト ボックス 478"/>
        <xdr:cNvSpPr txBox="1"/>
      </xdr:nvSpPr>
      <xdr:spPr>
        <a:xfrm>
          <a:off x="7594111" y="1684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31,392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74837</xdr:rowOff>
    </xdr:from>
    <xdr:to>
      <xdr:col>10</xdr:col>
      <xdr:colOff>155575</xdr:colOff>
      <xdr:row>98</xdr:row>
      <xdr:rowOff>4987</xdr:rowOff>
    </xdr:to>
    <xdr:sp macro="" textlink="">
      <xdr:nvSpPr>
        <xdr:cNvPr id="480" name="円/楕円 479"/>
        <xdr:cNvSpPr/>
      </xdr:nvSpPr>
      <xdr:spPr>
        <a:xfrm>
          <a:off x="6921500" y="1670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167564</xdr:rowOff>
    </xdr:from>
    <xdr:ext cx="534377" cy="259045"/>
    <xdr:sp macro="" textlink="">
      <xdr:nvSpPr>
        <xdr:cNvPr id="481" name="テキスト ボックス 480"/>
        <xdr:cNvSpPr txBox="1"/>
      </xdr:nvSpPr>
      <xdr:spPr>
        <a:xfrm>
          <a:off x="6705111" y="1679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7" name="直線コネクタ 506"/>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8"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9" name="直線コネクタ 508"/>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10"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11" name="直線コネクタ 510"/>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87579</xdr:rowOff>
    </xdr:from>
    <xdr:to>
      <xdr:col>23</xdr:col>
      <xdr:colOff>517525</xdr:colOff>
      <xdr:row>37</xdr:row>
      <xdr:rowOff>91302</xdr:rowOff>
    </xdr:to>
    <xdr:cxnSp macro="">
      <xdr:nvCxnSpPr>
        <xdr:cNvPr id="512" name="直線コネクタ 511"/>
        <xdr:cNvCxnSpPr/>
      </xdr:nvCxnSpPr>
      <xdr:spPr>
        <a:xfrm>
          <a:off x="15481300" y="6431229"/>
          <a:ext cx="8382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3453</xdr:rowOff>
    </xdr:from>
    <xdr:ext cx="534377" cy="259045"/>
    <xdr:sp macro="" textlink="">
      <xdr:nvSpPr>
        <xdr:cNvPr id="513" name="消防費平均値テキスト"/>
        <xdr:cNvSpPr txBox="1"/>
      </xdr:nvSpPr>
      <xdr:spPr>
        <a:xfrm>
          <a:off x="16370300" y="617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4" name="フローチャート : 判断 513"/>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87579</xdr:rowOff>
    </xdr:from>
    <xdr:to>
      <xdr:col>22</xdr:col>
      <xdr:colOff>365125</xdr:colOff>
      <xdr:row>37</xdr:row>
      <xdr:rowOff>114913</xdr:rowOff>
    </xdr:to>
    <xdr:cxnSp macro="">
      <xdr:nvCxnSpPr>
        <xdr:cNvPr id="515" name="直線コネクタ 514"/>
        <xdr:cNvCxnSpPr/>
      </xdr:nvCxnSpPr>
      <xdr:spPr>
        <a:xfrm flipV="1">
          <a:off x="14592300" y="6431229"/>
          <a:ext cx="889000" cy="2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110552</xdr:rowOff>
    </xdr:from>
    <xdr:to>
      <xdr:col>22</xdr:col>
      <xdr:colOff>415925</xdr:colOff>
      <xdr:row>37</xdr:row>
      <xdr:rowOff>40702</xdr:rowOff>
    </xdr:to>
    <xdr:sp macro="" textlink="">
      <xdr:nvSpPr>
        <xdr:cNvPr id="516" name="フローチャート : 判断 515"/>
        <xdr:cNvSpPr/>
      </xdr:nvSpPr>
      <xdr:spPr>
        <a:xfrm>
          <a:off x="15430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57229</xdr:rowOff>
    </xdr:from>
    <xdr:ext cx="534377" cy="259045"/>
    <xdr:sp macro="" textlink="">
      <xdr:nvSpPr>
        <xdr:cNvPr id="517" name="テキスト ボックス 516"/>
        <xdr:cNvSpPr txBox="1"/>
      </xdr:nvSpPr>
      <xdr:spPr>
        <a:xfrm>
          <a:off x="15214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114913</xdr:rowOff>
    </xdr:from>
    <xdr:to>
      <xdr:col>21</xdr:col>
      <xdr:colOff>161925</xdr:colOff>
      <xdr:row>37</xdr:row>
      <xdr:rowOff>116301</xdr:rowOff>
    </xdr:to>
    <xdr:cxnSp macro="">
      <xdr:nvCxnSpPr>
        <xdr:cNvPr id="518" name="直線コネクタ 517"/>
        <xdr:cNvCxnSpPr/>
      </xdr:nvCxnSpPr>
      <xdr:spPr>
        <a:xfrm flipV="1">
          <a:off x="13703300" y="6458563"/>
          <a:ext cx="889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9" name="フローチャート : 判断 518"/>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44721</xdr:rowOff>
    </xdr:from>
    <xdr:ext cx="534377" cy="259045"/>
    <xdr:sp macro="" textlink="">
      <xdr:nvSpPr>
        <xdr:cNvPr id="520" name="テキスト ボックス 519"/>
        <xdr:cNvSpPr txBox="1"/>
      </xdr:nvSpPr>
      <xdr:spPr>
        <a:xfrm>
          <a:off x="1432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116301</xdr:rowOff>
    </xdr:from>
    <xdr:to>
      <xdr:col>19</xdr:col>
      <xdr:colOff>644525</xdr:colOff>
      <xdr:row>37</xdr:row>
      <xdr:rowOff>122229</xdr:rowOff>
    </xdr:to>
    <xdr:cxnSp macro="">
      <xdr:nvCxnSpPr>
        <xdr:cNvPr id="521" name="直線コネクタ 520"/>
        <xdr:cNvCxnSpPr/>
      </xdr:nvCxnSpPr>
      <xdr:spPr>
        <a:xfrm flipV="1">
          <a:off x="12814300" y="6459951"/>
          <a:ext cx="889000" cy="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2" name="フローチャート : 判断 521"/>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48575</xdr:rowOff>
    </xdr:from>
    <xdr:ext cx="534377" cy="259045"/>
    <xdr:sp macro="" textlink="">
      <xdr:nvSpPr>
        <xdr:cNvPr id="523" name="テキスト ボックス 522"/>
        <xdr:cNvSpPr txBox="1"/>
      </xdr:nvSpPr>
      <xdr:spPr>
        <a:xfrm>
          <a:off x="13436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4" name="フローチャート : 判断 523"/>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113252</xdr:rowOff>
    </xdr:from>
    <xdr:ext cx="534377" cy="259045"/>
    <xdr:sp macro="" textlink="">
      <xdr:nvSpPr>
        <xdr:cNvPr id="525" name="テキスト ボックス 524"/>
        <xdr:cNvSpPr txBox="1"/>
      </xdr:nvSpPr>
      <xdr:spPr>
        <a:xfrm>
          <a:off x="12547111" y="61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40502</xdr:rowOff>
    </xdr:from>
    <xdr:to>
      <xdr:col>23</xdr:col>
      <xdr:colOff>568325</xdr:colOff>
      <xdr:row>37</xdr:row>
      <xdr:rowOff>142102</xdr:rowOff>
    </xdr:to>
    <xdr:sp macro="" textlink="">
      <xdr:nvSpPr>
        <xdr:cNvPr id="531" name="円/楕円 530"/>
        <xdr:cNvSpPr/>
      </xdr:nvSpPr>
      <xdr:spPr>
        <a:xfrm>
          <a:off x="16268700" y="638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18929</xdr:rowOff>
    </xdr:from>
    <xdr:ext cx="534377" cy="259045"/>
    <xdr:sp macro="" textlink="">
      <xdr:nvSpPr>
        <xdr:cNvPr id="532" name="消防費該当値テキスト"/>
        <xdr:cNvSpPr txBox="1"/>
      </xdr:nvSpPr>
      <xdr:spPr>
        <a:xfrm>
          <a:off x="16370300" y="636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21,464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36779</xdr:rowOff>
    </xdr:from>
    <xdr:to>
      <xdr:col>22</xdr:col>
      <xdr:colOff>415925</xdr:colOff>
      <xdr:row>37</xdr:row>
      <xdr:rowOff>138379</xdr:rowOff>
    </xdr:to>
    <xdr:sp macro="" textlink="">
      <xdr:nvSpPr>
        <xdr:cNvPr id="533" name="円/楕円 532"/>
        <xdr:cNvSpPr/>
      </xdr:nvSpPr>
      <xdr:spPr>
        <a:xfrm>
          <a:off x="15430500" y="638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129506</xdr:rowOff>
    </xdr:from>
    <xdr:ext cx="534377" cy="259045"/>
    <xdr:sp macro="" textlink="">
      <xdr:nvSpPr>
        <xdr:cNvPr id="534" name="テキスト ボックス 533"/>
        <xdr:cNvSpPr txBox="1"/>
      </xdr:nvSpPr>
      <xdr:spPr>
        <a:xfrm>
          <a:off x="15214111" y="647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21,692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64113</xdr:rowOff>
    </xdr:from>
    <xdr:to>
      <xdr:col>21</xdr:col>
      <xdr:colOff>212725</xdr:colOff>
      <xdr:row>37</xdr:row>
      <xdr:rowOff>165713</xdr:rowOff>
    </xdr:to>
    <xdr:sp macro="" textlink="">
      <xdr:nvSpPr>
        <xdr:cNvPr id="535" name="円/楕円 534"/>
        <xdr:cNvSpPr/>
      </xdr:nvSpPr>
      <xdr:spPr>
        <a:xfrm>
          <a:off x="14541500" y="640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156840</xdr:rowOff>
    </xdr:from>
    <xdr:ext cx="534377" cy="259045"/>
    <xdr:sp macro="" textlink="">
      <xdr:nvSpPr>
        <xdr:cNvPr id="536" name="テキスト ボックス 535"/>
        <xdr:cNvSpPr txBox="1"/>
      </xdr:nvSpPr>
      <xdr:spPr>
        <a:xfrm>
          <a:off x="14325111" y="65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65501</xdr:rowOff>
    </xdr:from>
    <xdr:to>
      <xdr:col>20</xdr:col>
      <xdr:colOff>9525</xdr:colOff>
      <xdr:row>37</xdr:row>
      <xdr:rowOff>167101</xdr:rowOff>
    </xdr:to>
    <xdr:sp macro="" textlink="">
      <xdr:nvSpPr>
        <xdr:cNvPr id="537" name="円/楕円 536"/>
        <xdr:cNvSpPr/>
      </xdr:nvSpPr>
      <xdr:spPr>
        <a:xfrm>
          <a:off x="13652500" y="640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158228</xdr:rowOff>
    </xdr:from>
    <xdr:ext cx="534377" cy="259045"/>
    <xdr:sp macro="" textlink="">
      <xdr:nvSpPr>
        <xdr:cNvPr id="538" name="テキスト ボックス 537"/>
        <xdr:cNvSpPr txBox="1"/>
      </xdr:nvSpPr>
      <xdr:spPr>
        <a:xfrm>
          <a:off x="13436111" y="650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19,933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71429</xdr:rowOff>
    </xdr:from>
    <xdr:to>
      <xdr:col>18</xdr:col>
      <xdr:colOff>492125</xdr:colOff>
      <xdr:row>38</xdr:row>
      <xdr:rowOff>1578</xdr:rowOff>
    </xdr:to>
    <xdr:sp macro="" textlink="">
      <xdr:nvSpPr>
        <xdr:cNvPr id="539" name="円/楕円 538"/>
        <xdr:cNvSpPr/>
      </xdr:nvSpPr>
      <xdr:spPr>
        <a:xfrm>
          <a:off x="12763500" y="64150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164155</xdr:rowOff>
    </xdr:from>
    <xdr:ext cx="534377" cy="259045"/>
    <xdr:sp macro="" textlink="">
      <xdr:nvSpPr>
        <xdr:cNvPr id="540" name="テキスト ボックス 539"/>
        <xdr:cNvSpPr txBox="1"/>
      </xdr:nvSpPr>
      <xdr:spPr>
        <a:xfrm>
          <a:off x="12547111" y="650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2" name="直線コネクタ 561"/>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3"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4" name="直線コネクタ 563"/>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5"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6" name="直線コネクタ 565"/>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149283</xdr:rowOff>
    </xdr:from>
    <xdr:to>
      <xdr:col>23</xdr:col>
      <xdr:colOff>517525</xdr:colOff>
      <xdr:row>57</xdr:row>
      <xdr:rowOff>163525</xdr:rowOff>
    </xdr:to>
    <xdr:cxnSp macro="">
      <xdr:nvCxnSpPr>
        <xdr:cNvPr id="567" name="直線コネクタ 566"/>
        <xdr:cNvCxnSpPr/>
      </xdr:nvCxnSpPr>
      <xdr:spPr>
        <a:xfrm flipV="1">
          <a:off x="15481300" y="9921933"/>
          <a:ext cx="838200" cy="1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8125</xdr:rowOff>
    </xdr:from>
    <xdr:ext cx="534377" cy="259045"/>
    <xdr:sp macro="" textlink="">
      <xdr:nvSpPr>
        <xdr:cNvPr id="568" name="教育費平均値テキスト"/>
        <xdr:cNvSpPr txBox="1"/>
      </xdr:nvSpPr>
      <xdr:spPr>
        <a:xfrm>
          <a:off x="16370300" y="960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9" name="フローチャート : 判断 568"/>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155803</xdr:rowOff>
    </xdr:from>
    <xdr:to>
      <xdr:col>22</xdr:col>
      <xdr:colOff>365125</xdr:colOff>
      <xdr:row>57</xdr:row>
      <xdr:rowOff>163525</xdr:rowOff>
    </xdr:to>
    <xdr:cxnSp macro="">
      <xdr:nvCxnSpPr>
        <xdr:cNvPr id="570" name="直線コネクタ 569"/>
        <xdr:cNvCxnSpPr/>
      </xdr:nvCxnSpPr>
      <xdr:spPr>
        <a:xfrm>
          <a:off x="14592300" y="9928453"/>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71" name="フローチャート : 判断 570"/>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109127</xdr:rowOff>
    </xdr:from>
    <xdr:ext cx="534377" cy="259045"/>
    <xdr:sp macro="" textlink="">
      <xdr:nvSpPr>
        <xdr:cNvPr id="572" name="テキスト ボックス 571"/>
        <xdr:cNvSpPr txBox="1"/>
      </xdr:nvSpPr>
      <xdr:spPr>
        <a:xfrm>
          <a:off x="15214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149228</xdr:rowOff>
    </xdr:from>
    <xdr:to>
      <xdr:col>21</xdr:col>
      <xdr:colOff>161925</xdr:colOff>
      <xdr:row>57</xdr:row>
      <xdr:rowOff>155803</xdr:rowOff>
    </xdr:to>
    <xdr:cxnSp macro="">
      <xdr:nvCxnSpPr>
        <xdr:cNvPr id="573" name="直線コネクタ 572"/>
        <xdr:cNvCxnSpPr/>
      </xdr:nvCxnSpPr>
      <xdr:spPr>
        <a:xfrm>
          <a:off x="13703300" y="9921878"/>
          <a:ext cx="889000" cy="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4" name="フローチャート : 判断 573"/>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94656</xdr:rowOff>
    </xdr:from>
    <xdr:ext cx="534377" cy="259045"/>
    <xdr:sp macro="" textlink="">
      <xdr:nvSpPr>
        <xdr:cNvPr id="575" name="テキスト ボックス 574"/>
        <xdr:cNvSpPr txBox="1"/>
      </xdr:nvSpPr>
      <xdr:spPr>
        <a:xfrm>
          <a:off x="14325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149228</xdr:rowOff>
    </xdr:from>
    <xdr:to>
      <xdr:col>19</xdr:col>
      <xdr:colOff>644525</xdr:colOff>
      <xdr:row>58</xdr:row>
      <xdr:rowOff>30932</xdr:rowOff>
    </xdr:to>
    <xdr:cxnSp macro="">
      <xdr:nvCxnSpPr>
        <xdr:cNvPr id="576" name="直線コネクタ 575"/>
        <xdr:cNvCxnSpPr/>
      </xdr:nvCxnSpPr>
      <xdr:spPr>
        <a:xfrm flipV="1">
          <a:off x="12814300" y="9921878"/>
          <a:ext cx="889000" cy="5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7" name="フローチャート : 判断 576"/>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114316</xdr:rowOff>
    </xdr:from>
    <xdr:ext cx="534377" cy="259045"/>
    <xdr:sp macro="" textlink="">
      <xdr:nvSpPr>
        <xdr:cNvPr id="578" name="テキスト ボックス 577"/>
        <xdr:cNvSpPr txBox="1"/>
      </xdr:nvSpPr>
      <xdr:spPr>
        <a:xfrm>
          <a:off x="13436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9" name="フローチャート : 判断 578"/>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125151</xdr:rowOff>
    </xdr:from>
    <xdr:ext cx="534377" cy="259045"/>
    <xdr:sp macro="" textlink="">
      <xdr:nvSpPr>
        <xdr:cNvPr id="580" name="テキスト ボックス 579"/>
        <xdr:cNvSpPr txBox="1"/>
      </xdr:nvSpPr>
      <xdr:spPr>
        <a:xfrm>
          <a:off x="12547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98483</xdr:rowOff>
    </xdr:from>
    <xdr:to>
      <xdr:col>23</xdr:col>
      <xdr:colOff>568325</xdr:colOff>
      <xdr:row>58</xdr:row>
      <xdr:rowOff>28633</xdr:rowOff>
    </xdr:to>
    <xdr:sp macro="" textlink="">
      <xdr:nvSpPr>
        <xdr:cNvPr id="586" name="円/楕円 585"/>
        <xdr:cNvSpPr/>
      </xdr:nvSpPr>
      <xdr:spPr>
        <a:xfrm>
          <a:off x="16268700" y="987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13410</xdr:rowOff>
    </xdr:from>
    <xdr:ext cx="534377" cy="259045"/>
    <xdr:sp macro="" textlink="">
      <xdr:nvSpPr>
        <xdr:cNvPr id="587" name="教育費該当値テキスト"/>
        <xdr:cNvSpPr txBox="1"/>
      </xdr:nvSpPr>
      <xdr:spPr>
        <a:xfrm>
          <a:off x="16370300" y="978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35,404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112725</xdr:rowOff>
    </xdr:from>
    <xdr:to>
      <xdr:col>22</xdr:col>
      <xdr:colOff>415925</xdr:colOff>
      <xdr:row>58</xdr:row>
      <xdr:rowOff>42875</xdr:rowOff>
    </xdr:to>
    <xdr:sp macro="" textlink="">
      <xdr:nvSpPr>
        <xdr:cNvPr id="588" name="円/楕円 587"/>
        <xdr:cNvSpPr/>
      </xdr:nvSpPr>
      <xdr:spPr>
        <a:xfrm>
          <a:off x="15430500" y="988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34002</xdr:rowOff>
    </xdr:from>
    <xdr:ext cx="534377" cy="259045"/>
    <xdr:sp macro="" textlink="">
      <xdr:nvSpPr>
        <xdr:cNvPr id="589" name="テキスト ボックス 588"/>
        <xdr:cNvSpPr txBox="1"/>
      </xdr:nvSpPr>
      <xdr:spPr>
        <a:xfrm>
          <a:off x="15214111" y="997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32,289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105003</xdr:rowOff>
    </xdr:from>
    <xdr:to>
      <xdr:col>21</xdr:col>
      <xdr:colOff>212725</xdr:colOff>
      <xdr:row>58</xdr:row>
      <xdr:rowOff>35153</xdr:rowOff>
    </xdr:to>
    <xdr:sp macro="" textlink="">
      <xdr:nvSpPr>
        <xdr:cNvPr id="590" name="円/楕円 589"/>
        <xdr:cNvSpPr/>
      </xdr:nvSpPr>
      <xdr:spPr>
        <a:xfrm>
          <a:off x="14541500" y="987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26280</xdr:rowOff>
    </xdr:from>
    <xdr:ext cx="534377" cy="259045"/>
    <xdr:sp macro="" textlink="">
      <xdr:nvSpPr>
        <xdr:cNvPr id="591" name="テキスト ボックス 590"/>
        <xdr:cNvSpPr txBox="1"/>
      </xdr:nvSpPr>
      <xdr:spPr>
        <a:xfrm>
          <a:off x="14325111" y="997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33,978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98428</xdr:rowOff>
    </xdr:from>
    <xdr:to>
      <xdr:col>20</xdr:col>
      <xdr:colOff>9525</xdr:colOff>
      <xdr:row>58</xdr:row>
      <xdr:rowOff>28578</xdr:rowOff>
    </xdr:to>
    <xdr:sp macro="" textlink="">
      <xdr:nvSpPr>
        <xdr:cNvPr id="592" name="円/楕円 591"/>
        <xdr:cNvSpPr/>
      </xdr:nvSpPr>
      <xdr:spPr>
        <a:xfrm>
          <a:off x="13652500" y="98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19705</xdr:rowOff>
    </xdr:from>
    <xdr:ext cx="534377" cy="259045"/>
    <xdr:sp macro="" textlink="">
      <xdr:nvSpPr>
        <xdr:cNvPr id="593" name="テキスト ボックス 592"/>
        <xdr:cNvSpPr txBox="1"/>
      </xdr:nvSpPr>
      <xdr:spPr>
        <a:xfrm>
          <a:off x="13436111" y="996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151582</xdr:rowOff>
    </xdr:from>
    <xdr:to>
      <xdr:col>18</xdr:col>
      <xdr:colOff>492125</xdr:colOff>
      <xdr:row>58</xdr:row>
      <xdr:rowOff>81732</xdr:rowOff>
    </xdr:to>
    <xdr:sp macro="" textlink="">
      <xdr:nvSpPr>
        <xdr:cNvPr id="594" name="円/楕円 593"/>
        <xdr:cNvSpPr/>
      </xdr:nvSpPr>
      <xdr:spPr>
        <a:xfrm>
          <a:off x="12763500" y="992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72859</xdr:rowOff>
    </xdr:from>
    <xdr:ext cx="534377" cy="259045"/>
    <xdr:sp macro="" textlink="">
      <xdr:nvSpPr>
        <xdr:cNvPr id="595" name="テキスト ボックス 594"/>
        <xdr:cNvSpPr txBox="1"/>
      </xdr:nvSpPr>
      <xdr:spPr>
        <a:xfrm>
          <a:off x="12547111" y="1001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23,790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9" name="直線コネクタ 618"/>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2"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3" name="直線コネクタ 622"/>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4" name="直線コネクタ 62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125265</xdr:rowOff>
    </xdr:from>
    <xdr:ext cx="469744" cy="259045"/>
    <xdr:sp macro="" textlink="">
      <xdr:nvSpPr>
        <xdr:cNvPr id="625" name="災害復旧費平均値テキスト"/>
        <xdr:cNvSpPr txBox="1"/>
      </xdr:nvSpPr>
      <xdr:spPr>
        <a:xfrm>
          <a:off x="16370300" y="13326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6" name="フローチャート : 判断 625"/>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7" name="直線コネクタ 62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134068</xdr:rowOff>
    </xdr:from>
    <xdr:to>
      <xdr:col>22</xdr:col>
      <xdr:colOff>415925</xdr:colOff>
      <xdr:row>79</xdr:row>
      <xdr:rowOff>64218</xdr:rowOff>
    </xdr:to>
    <xdr:sp macro="" textlink="">
      <xdr:nvSpPr>
        <xdr:cNvPr id="628" name="フローチャート : 判断 627"/>
        <xdr:cNvSpPr/>
      </xdr:nvSpPr>
      <xdr:spPr>
        <a:xfrm>
          <a:off x="15430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80745</xdr:rowOff>
    </xdr:from>
    <xdr:ext cx="469744" cy="259045"/>
    <xdr:sp macro="" textlink="">
      <xdr:nvSpPr>
        <xdr:cNvPr id="629" name="テキスト ボックス 628"/>
        <xdr:cNvSpPr txBox="1"/>
      </xdr:nvSpPr>
      <xdr:spPr>
        <a:xfrm>
          <a:off x="15246427" y="1328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0" name="直線コネクタ 62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31" name="フローチャート : 判断 630"/>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22395</xdr:rowOff>
    </xdr:from>
    <xdr:ext cx="469744" cy="259045"/>
    <xdr:sp macro="" textlink="">
      <xdr:nvSpPr>
        <xdr:cNvPr id="632" name="テキスト ボックス 631"/>
        <xdr:cNvSpPr txBox="1"/>
      </xdr:nvSpPr>
      <xdr:spPr>
        <a:xfrm>
          <a:off x="14357427"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3" name="直線コネクタ 63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4" name="フローチャート : 判断 633"/>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3763</xdr:rowOff>
    </xdr:from>
    <xdr:ext cx="469744" cy="259045"/>
    <xdr:sp macro="" textlink="">
      <xdr:nvSpPr>
        <xdr:cNvPr id="635" name="テキスト ボックス 634"/>
        <xdr:cNvSpPr txBox="1"/>
      </xdr:nvSpPr>
      <xdr:spPr>
        <a:xfrm>
          <a:off x="13468427"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6" name="フローチャート : 判断 635"/>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123035</xdr:rowOff>
    </xdr:from>
    <xdr:ext cx="469744" cy="259045"/>
    <xdr:sp macro="" textlink="">
      <xdr:nvSpPr>
        <xdr:cNvPr id="637" name="テキスト ボックス 636"/>
        <xdr:cNvSpPr txBox="1"/>
      </xdr:nvSpPr>
      <xdr:spPr>
        <a:xfrm>
          <a:off x="12579427" y="1315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3" name="円/楕円 64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80814</xdr:rowOff>
    </xdr:from>
    <xdr:ext cx="249299" cy="259045"/>
    <xdr:sp macro="" textlink="">
      <xdr:nvSpPr>
        <xdr:cNvPr id="644" name="災害復旧費該当値テキスト"/>
        <xdr:cNvSpPr txBox="1"/>
      </xdr:nvSpPr>
      <xdr:spPr>
        <a:xfrm>
          <a:off x="16370300" y="134539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5" name="円/楕円 64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6" name="テキスト ボックス 645"/>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7" name="円/楕円 64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48" name="テキスト ボックス 647"/>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49" name="円/楕円 64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0" name="テキスト ボックス 649"/>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1" name="円/楕円 65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2" name="テキスト ボックス 651"/>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6" name="直線コネクタ 675"/>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7"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8" name="直線コネクタ 677"/>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9"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80" name="直線コネクタ 679"/>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69810</xdr:rowOff>
    </xdr:from>
    <xdr:to>
      <xdr:col>23</xdr:col>
      <xdr:colOff>517525</xdr:colOff>
      <xdr:row>98</xdr:row>
      <xdr:rowOff>74701</xdr:rowOff>
    </xdr:to>
    <xdr:cxnSp macro="">
      <xdr:nvCxnSpPr>
        <xdr:cNvPr id="681" name="直線コネクタ 680"/>
        <xdr:cNvCxnSpPr/>
      </xdr:nvCxnSpPr>
      <xdr:spPr>
        <a:xfrm flipV="1">
          <a:off x="15481300" y="16871910"/>
          <a:ext cx="838200" cy="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127116</xdr:rowOff>
    </xdr:from>
    <xdr:ext cx="534377" cy="259045"/>
    <xdr:sp macro="" textlink="">
      <xdr:nvSpPr>
        <xdr:cNvPr id="682" name="公債費平均値テキスト"/>
        <xdr:cNvSpPr txBox="1"/>
      </xdr:nvSpPr>
      <xdr:spPr>
        <a:xfrm>
          <a:off x="16370300" y="1641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3" name="フローチャート : 判断 682"/>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54135</xdr:rowOff>
    </xdr:from>
    <xdr:to>
      <xdr:col>22</xdr:col>
      <xdr:colOff>365125</xdr:colOff>
      <xdr:row>98</xdr:row>
      <xdr:rowOff>74701</xdr:rowOff>
    </xdr:to>
    <xdr:cxnSp macro="">
      <xdr:nvCxnSpPr>
        <xdr:cNvPr id="684" name="直線コネクタ 683"/>
        <xdr:cNvCxnSpPr/>
      </xdr:nvCxnSpPr>
      <xdr:spPr>
        <a:xfrm>
          <a:off x="14592300" y="16856235"/>
          <a:ext cx="889000" cy="2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85" name="フローチャート : 判断 684"/>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3908</xdr:rowOff>
    </xdr:from>
    <xdr:ext cx="534377" cy="259045"/>
    <xdr:sp macro="" textlink="">
      <xdr:nvSpPr>
        <xdr:cNvPr id="686" name="テキスト ボックス 685"/>
        <xdr:cNvSpPr txBox="1"/>
      </xdr:nvSpPr>
      <xdr:spPr>
        <a:xfrm>
          <a:off x="15214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54135</xdr:rowOff>
    </xdr:from>
    <xdr:to>
      <xdr:col>21</xdr:col>
      <xdr:colOff>161925</xdr:colOff>
      <xdr:row>98</xdr:row>
      <xdr:rowOff>56848</xdr:rowOff>
    </xdr:to>
    <xdr:cxnSp macro="">
      <xdr:nvCxnSpPr>
        <xdr:cNvPr id="687" name="直線コネクタ 686"/>
        <xdr:cNvCxnSpPr/>
      </xdr:nvCxnSpPr>
      <xdr:spPr>
        <a:xfrm flipV="1">
          <a:off x="13703300" y="16856235"/>
          <a:ext cx="889000" cy="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8" name="フローチャート : 判断 687"/>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162496</xdr:rowOff>
    </xdr:from>
    <xdr:ext cx="534377" cy="259045"/>
    <xdr:sp macro="" textlink="">
      <xdr:nvSpPr>
        <xdr:cNvPr id="689" name="テキスト ボックス 688"/>
        <xdr:cNvSpPr txBox="1"/>
      </xdr:nvSpPr>
      <xdr:spPr>
        <a:xfrm>
          <a:off x="14325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56848</xdr:rowOff>
    </xdr:from>
    <xdr:to>
      <xdr:col>19</xdr:col>
      <xdr:colOff>644525</xdr:colOff>
      <xdr:row>98</xdr:row>
      <xdr:rowOff>59310</xdr:rowOff>
    </xdr:to>
    <xdr:cxnSp macro="">
      <xdr:nvCxnSpPr>
        <xdr:cNvPr id="690" name="直線コネクタ 689"/>
        <xdr:cNvCxnSpPr/>
      </xdr:nvCxnSpPr>
      <xdr:spPr>
        <a:xfrm flipV="1">
          <a:off x="12814300" y="16858948"/>
          <a:ext cx="889000" cy="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1" name="フローチャート : 判断 690"/>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159669</xdr:rowOff>
    </xdr:from>
    <xdr:ext cx="534377" cy="259045"/>
    <xdr:sp macro="" textlink="">
      <xdr:nvSpPr>
        <xdr:cNvPr id="692" name="テキスト ボックス 691"/>
        <xdr:cNvSpPr txBox="1"/>
      </xdr:nvSpPr>
      <xdr:spPr>
        <a:xfrm>
          <a:off x="13436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3" name="フローチャート : 判断 692"/>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160354</xdr:rowOff>
    </xdr:from>
    <xdr:ext cx="534377" cy="259045"/>
    <xdr:sp macro="" textlink="">
      <xdr:nvSpPr>
        <xdr:cNvPr id="694" name="テキスト ボックス 693"/>
        <xdr:cNvSpPr txBox="1"/>
      </xdr:nvSpPr>
      <xdr:spPr>
        <a:xfrm>
          <a:off x="12547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19010</xdr:rowOff>
    </xdr:from>
    <xdr:to>
      <xdr:col>23</xdr:col>
      <xdr:colOff>568325</xdr:colOff>
      <xdr:row>98</xdr:row>
      <xdr:rowOff>120610</xdr:rowOff>
    </xdr:to>
    <xdr:sp macro="" textlink="">
      <xdr:nvSpPr>
        <xdr:cNvPr id="700" name="円/楕円 699"/>
        <xdr:cNvSpPr/>
      </xdr:nvSpPr>
      <xdr:spPr>
        <a:xfrm>
          <a:off x="16268700" y="1682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168887</xdr:rowOff>
    </xdr:from>
    <xdr:ext cx="534377" cy="259045"/>
    <xdr:sp macro="" textlink="">
      <xdr:nvSpPr>
        <xdr:cNvPr id="701" name="公債費該当値テキスト"/>
        <xdr:cNvSpPr txBox="1"/>
      </xdr:nvSpPr>
      <xdr:spPr>
        <a:xfrm>
          <a:off x="16370300" y="1679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19,172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23901</xdr:rowOff>
    </xdr:from>
    <xdr:to>
      <xdr:col>22</xdr:col>
      <xdr:colOff>415925</xdr:colOff>
      <xdr:row>98</xdr:row>
      <xdr:rowOff>125501</xdr:rowOff>
    </xdr:to>
    <xdr:sp macro="" textlink="">
      <xdr:nvSpPr>
        <xdr:cNvPr id="702" name="円/楕円 701"/>
        <xdr:cNvSpPr/>
      </xdr:nvSpPr>
      <xdr:spPr>
        <a:xfrm>
          <a:off x="15430500" y="168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116628</xdr:rowOff>
    </xdr:from>
    <xdr:ext cx="534377" cy="259045"/>
    <xdr:sp macro="" textlink="">
      <xdr:nvSpPr>
        <xdr:cNvPr id="703" name="テキスト ボックス 702"/>
        <xdr:cNvSpPr txBox="1"/>
      </xdr:nvSpPr>
      <xdr:spPr>
        <a:xfrm>
          <a:off x="15214111" y="1691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3335</xdr:rowOff>
    </xdr:from>
    <xdr:to>
      <xdr:col>21</xdr:col>
      <xdr:colOff>212725</xdr:colOff>
      <xdr:row>98</xdr:row>
      <xdr:rowOff>104935</xdr:rowOff>
    </xdr:to>
    <xdr:sp macro="" textlink="">
      <xdr:nvSpPr>
        <xdr:cNvPr id="704" name="円/楕円 703"/>
        <xdr:cNvSpPr/>
      </xdr:nvSpPr>
      <xdr:spPr>
        <a:xfrm>
          <a:off x="14541500" y="168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96062</xdr:rowOff>
    </xdr:from>
    <xdr:ext cx="534377" cy="259045"/>
    <xdr:sp macro="" textlink="">
      <xdr:nvSpPr>
        <xdr:cNvPr id="705" name="テキスト ボックス 704"/>
        <xdr:cNvSpPr txBox="1"/>
      </xdr:nvSpPr>
      <xdr:spPr>
        <a:xfrm>
          <a:off x="14325111" y="1689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6048</xdr:rowOff>
    </xdr:from>
    <xdr:to>
      <xdr:col>20</xdr:col>
      <xdr:colOff>9525</xdr:colOff>
      <xdr:row>98</xdr:row>
      <xdr:rowOff>107648</xdr:rowOff>
    </xdr:to>
    <xdr:sp macro="" textlink="">
      <xdr:nvSpPr>
        <xdr:cNvPr id="706" name="円/楕円 705"/>
        <xdr:cNvSpPr/>
      </xdr:nvSpPr>
      <xdr:spPr>
        <a:xfrm>
          <a:off x="13652500" y="1680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98775</xdr:rowOff>
    </xdr:from>
    <xdr:ext cx="534377" cy="259045"/>
    <xdr:sp macro="" textlink="">
      <xdr:nvSpPr>
        <xdr:cNvPr id="707" name="テキスト ボックス 706"/>
        <xdr:cNvSpPr txBox="1"/>
      </xdr:nvSpPr>
      <xdr:spPr>
        <a:xfrm>
          <a:off x="13436111" y="1690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8510</xdr:rowOff>
    </xdr:from>
    <xdr:to>
      <xdr:col>18</xdr:col>
      <xdr:colOff>492125</xdr:colOff>
      <xdr:row>98</xdr:row>
      <xdr:rowOff>110110</xdr:rowOff>
    </xdr:to>
    <xdr:sp macro="" textlink="">
      <xdr:nvSpPr>
        <xdr:cNvPr id="708" name="円/楕円 707"/>
        <xdr:cNvSpPr/>
      </xdr:nvSpPr>
      <xdr:spPr>
        <a:xfrm>
          <a:off x="12763500" y="1681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101237</xdr:rowOff>
    </xdr:from>
    <xdr:ext cx="534377" cy="259045"/>
    <xdr:sp macro="" textlink="">
      <xdr:nvSpPr>
        <xdr:cNvPr id="709" name="テキスト ボックス 708"/>
        <xdr:cNvSpPr txBox="1"/>
      </xdr:nvSpPr>
      <xdr:spPr>
        <a:xfrm>
          <a:off x="12547111" y="1690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5" name="直線コネクタ 734"/>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6"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8"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9" name="直線コネクタ 738"/>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41" name="諸支出金平均値テキスト"/>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2" name="フローチャート : 判断 741"/>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50219</xdr:rowOff>
    </xdr:from>
    <xdr:to>
      <xdr:col>31</xdr:col>
      <xdr:colOff>34925</xdr:colOff>
      <xdr:row>39</xdr:row>
      <xdr:rowOff>98878</xdr:rowOff>
    </xdr:to>
    <xdr:cxnSp macro="">
      <xdr:nvCxnSpPr>
        <xdr:cNvPr id="743" name="直線コネクタ 742"/>
        <xdr:cNvCxnSpPr/>
      </xdr:nvCxnSpPr>
      <xdr:spPr>
        <a:xfrm>
          <a:off x="20434300" y="6565319"/>
          <a:ext cx="889000" cy="2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66366</xdr:rowOff>
    </xdr:from>
    <xdr:to>
      <xdr:col>31</xdr:col>
      <xdr:colOff>85725</xdr:colOff>
      <xdr:row>38</xdr:row>
      <xdr:rowOff>167966</xdr:rowOff>
    </xdr:to>
    <xdr:sp macro="" textlink="">
      <xdr:nvSpPr>
        <xdr:cNvPr id="744" name="フローチャート : 判断 743"/>
        <xdr:cNvSpPr/>
      </xdr:nvSpPr>
      <xdr:spPr>
        <a:xfrm>
          <a:off x="21272500" y="658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13043</xdr:rowOff>
    </xdr:from>
    <xdr:ext cx="378565" cy="259045"/>
    <xdr:sp macro="" textlink="">
      <xdr:nvSpPr>
        <xdr:cNvPr id="745" name="テキスト ボックス 744"/>
        <xdr:cNvSpPr txBox="1"/>
      </xdr:nvSpPr>
      <xdr:spPr>
        <a:xfrm>
          <a:off x="21134017" y="635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50219</xdr:rowOff>
    </xdr:from>
    <xdr:to>
      <xdr:col>29</xdr:col>
      <xdr:colOff>517525</xdr:colOff>
      <xdr:row>39</xdr:row>
      <xdr:rowOff>98878</xdr:rowOff>
    </xdr:to>
    <xdr:cxnSp macro="">
      <xdr:nvCxnSpPr>
        <xdr:cNvPr id="746" name="直線コネクタ 745"/>
        <xdr:cNvCxnSpPr/>
      </xdr:nvCxnSpPr>
      <xdr:spPr>
        <a:xfrm flipV="1">
          <a:off x="19545300" y="6565319"/>
          <a:ext cx="889000" cy="2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157807</xdr:rowOff>
    </xdr:from>
    <xdr:to>
      <xdr:col>29</xdr:col>
      <xdr:colOff>568325</xdr:colOff>
      <xdr:row>39</xdr:row>
      <xdr:rowOff>87957</xdr:rowOff>
    </xdr:to>
    <xdr:sp macro="" textlink="">
      <xdr:nvSpPr>
        <xdr:cNvPr id="747" name="フローチャート : 判断 746"/>
        <xdr:cNvSpPr/>
      </xdr:nvSpPr>
      <xdr:spPr>
        <a:xfrm>
          <a:off x="2038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79084</xdr:rowOff>
    </xdr:from>
    <xdr:ext cx="378565" cy="259045"/>
    <xdr:sp macro="" textlink="">
      <xdr:nvSpPr>
        <xdr:cNvPr id="748" name="テキスト ボックス 747"/>
        <xdr:cNvSpPr txBox="1"/>
      </xdr:nvSpPr>
      <xdr:spPr>
        <a:xfrm>
          <a:off x="20245017" y="6765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137233</xdr:rowOff>
    </xdr:from>
    <xdr:to>
      <xdr:col>28</xdr:col>
      <xdr:colOff>365125</xdr:colOff>
      <xdr:row>37</xdr:row>
      <xdr:rowOff>67383</xdr:rowOff>
    </xdr:to>
    <xdr:sp macro="" textlink="">
      <xdr:nvSpPr>
        <xdr:cNvPr id="750" name="フローチャート : 判断 749"/>
        <xdr:cNvSpPr/>
      </xdr:nvSpPr>
      <xdr:spPr>
        <a:xfrm>
          <a:off x="19494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83910</xdr:rowOff>
    </xdr:from>
    <xdr:ext cx="469744" cy="259045"/>
    <xdr:sp macro="" textlink="">
      <xdr:nvSpPr>
        <xdr:cNvPr id="751" name="テキスト ボックス 750"/>
        <xdr:cNvSpPr txBox="1"/>
      </xdr:nvSpPr>
      <xdr:spPr>
        <a:xfrm>
          <a:off x="19310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132334</xdr:rowOff>
    </xdr:from>
    <xdr:to>
      <xdr:col>27</xdr:col>
      <xdr:colOff>161925</xdr:colOff>
      <xdr:row>37</xdr:row>
      <xdr:rowOff>62484</xdr:rowOff>
    </xdr:to>
    <xdr:sp macro="" textlink="">
      <xdr:nvSpPr>
        <xdr:cNvPr id="752" name="フローチャート : 判断 751"/>
        <xdr:cNvSpPr/>
      </xdr:nvSpPr>
      <xdr:spPr>
        <a:xfrm>
          <a:off x="18605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79011</xdr:rowOff>
    </xdr:from>
    <xdr:ext cx="469744" cy="259045"/>
    <xdr:sp macro="" textlink="">
      <xdr:nvSpPr>
        <xdr:cNvPr id="753" name="テキスト ボックス 752"/>
        <xdr:cNvSpPr txBox="1"/>
      </xdr:nvSpPr>
      <xdr:spPr>
        <a:xfrm>
          <a:off x="18421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9" name="円/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60" name="諸支出金該当値テキスト"/>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1" name="円/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2" name="テキスト ボックス 76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170869</xdr:rowOff>
    </xdr:from>
    <xdr:to>
      <xdr:col>29</xdr:col>
      <xdr:colOff>568325</xdr:colOff>
      <xdr:row>38</xdr:row>
      <xdr:rowOff>101019</xdr:rowOff>
    </xdr:to>
    <xdr:sp macro="" textlink="">
      <xdr:nvSpPr>
        <xdr:cNvPr id="763" name="円/楕円 762"/>
        <xdr:cNvSpPr/>
      </xdr:nvSpPr>
      <xdr:spPr>
        <a:xfrm>
          <a:off x="20383500" y="651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117546</xdr:rowOff>
    </xdr:from>
    <xdr:ext cx="378565" cy="259045"/>
    <xdr:sp macro="" textlink="">
      <xdr:nvSpPr>
        <xdr:cNvPr id="764" name="テキスト ボックス 763"/>
        <xdr:cNvSpPr txBox="1"/>
      </xdr:nvSpPr>
      <xdr:spPr>
        <a:xfrm>
          <a:off x="20245017" y="6289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5" name="円/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6" name="テキスト ボックス 76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7" name="円/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8" name="テキスト ボックス 76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2" name="テキスト ボックス 78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4" name="テキスト ボックス 78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6" name="テキスト ボックス 78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8" name="テキスト ボックス 78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0" name="テキスト ボックス 78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2" name="直線コネクタ 79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9" name="フローチャート : 判断 79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1" name="フローチャート : 判断 80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2" name="テキスト ボックス 80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4" name="フローチャート : 判断 803"/>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5" name="テキスト ボックス 804"/>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7" name="フローチャート : 判断 80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8" name="テキスト ボックス 80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9" name="フローチャート : 判断 80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0" name="テキスト ボックス 80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6" name="円/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8" name="円/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9" name="テキスト ボックス 818"/>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0" name="円/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1" name="テキスト ボックス 82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2" name="円/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3" name="テキスト ボックス 82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4" name="円/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5" name="テキスト ボックス 82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労働費を除いた項目で、当町は類似団体よりも住民一人当たりのコストが低い。特に、民生費は類似団体との比較で大きく下回っているが、社会福祉や子育て支援の支出額は増加傾向にある。また、公債費は、普通建設事業の有無によって大きく増減が生じるので、計画的な財政運営に努めたい。</a:t>
          </a:r>
          <a:endParaRPr lang="ja-JP" altLang="ja-JP" sz="1400">
            <a:effectLst/>
          </a:endParaRPr>
        </a:p>
        <a:p>
          <a:r>
            <a:rPr kumimoji="1" lang="ja-JP" altLang="ja-JP" sz="1100">
              <a:solidFill>
                <a:schemeClr val="dk1"/>
              </a:solidFill>
              <a:effectLst/>
              <a:latin typeface="+mn-lt"/>
              <a:ea typeface="+mn-ea"/>
              <a:cs typeface="+mn-cs"/>
            </a:rPr>
            <a:t>消防費は埼玉県平均や全国平均を大きく上回っているので、住民サービスを向上させたい。</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年度の財政調整基金残高は、前年度と比較し、積立金が約</a:t>
          </a:r>
          <a:r>
            <a:rPr kumimoji="1" lang="en-US" altLang="ja-JP" sz="1100">
              <a:solidFill>
                <a:schemeClr val="dk1"/>
              </a:solidFill>
              <a:effectLst/>
              <a:latin typeface="+mn-lt"/>
              <a:ea typeface="+mn-ea"/>
              <a:cs typeface="+mn-cs"/>
            </a:rPr>
            <a:t>5,352</a:t>
          </a:r>
          <a:r>
            <a:rPr kumimoji="1" lang="ja-JP" altLang="ja-JP" sz="1100">
              <a:solidFill>
                <a:schemeClr val="dk1"/>
              </a:solidFill>
              <a:effectLst/>
              <a:latin typeface="+mn-lt"/>
              <a:ea typeface="+mn-ea"/>
              <a:cs typeface="+mn-cs"/>
            </a:rPr>
            <a:t>万円、一般会計への繰入額が約</a:t>
          </a:r>
          <a:r>
            <a:rPr kumimoji="1" lang="en-US" altLang="ja-JP" sz="1100">
              <a:solidFill>
                <a:schemeClr val="dk1"/>
              </a:solidFill>
              <a:effectLst/>
              <a:latin typeface="+mn-lt"/>
              <a:ea typeface="+mn-ea"/>
              <a:cs typeface="+mn-cs"/>
            </a:rPr>
            <a:t>441</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であった</a:t>
          </a:r>
          <a:r>
            <a:rPr kumimoji="1" lang="ja-JP" altLang="ja-JP" sz="1100">
              <a:solidFill>
                <a:schemeClr val="dk1"/>
              </a:solidFill>
              <a:effectLst/>
              <a:latin typeface="+mn-lt"/>
              <a:ea typeface="+mn-ea"/>
              <a:cs typeface="+mn-cs"/>
            </a:rPr>
            <a:t>。財政調整基金残高の増加に伴い、実質収支額は約</a:t>
          </a:r>
          <a:r>
            <a:rPr kumimoji="1" lang="en-US" altLang="ja-JP" sz="1100">
              <a:solidFill>
                <a:schemeClr val="dk1"/>
              </a:solidFill>
              <a:effectLst/>
              <a:latin typeface="+mn-lt"/>
              <a:ea typeface="+mn-ea"/>
              <a:cs typeface="+mn-cs"/>
            </a:rPr>
            <a:t>240</a:t>
          </a:r>
          <a:r>
            <a:rPr kumimoji="1" lang="ja-JP" altLang="ja-JP" sz="1100">
              <a:solidFill>
                <a:schemeClr val="dk1"/>
              </a:solidFill>
              <a:effectLst/>
              <a:latin typeface="+mn-lt"/>
              <a:ea typeface="+mn-ea"/>
              <a:cs typeface="+mn-cs"/>
            </a:rPr>
            <a:t>万円増加した。このため、標準財政規模に対する実質単年度収支も改善した。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全会計において、黒字額が確保できている。</a:t>
          </a:r>
          <a:endParaRPr lang="ja-JP" altLang="ja-JP" sz="1400">
            <a:effectLst/>
          </a:endParaRPr>
        </a:p>
        <a:p>
          <a:r>
            <a:rPr kumimoji="1" lang="ja-JP" altLang="ja-JP" sz="1100">
              <a:solidFill>
                <a:schemeClr val="dk1"/>
              </a:solidFill>
              <a:effectLst/>
              <a:latin typeface="+mn-lt"/>
              <a:ea typeface="+mn-ea"/>
              <a:cs typeface="+mn-cs"/>
            </a:rPr>
            <a:t>一般会計は、</a:t>
          </a:r>
          <a:r>
            <a:rPr kumimoji="1" lang="ja-JP" altLang="en-US" sz="1100">
              <a:solidFill>
                <a:schemeClr val="dk1"/>
              </a:solidFill>
              <a:effectLst/>
              <a:latin typeface="+mn-lt"/>
              <a:ea typeface="+mn-ea"/>
              <a:cs typeface="+mn-cs"/>
            </a:rPr>
            <a:t>前年度と比較すると繰越額が増加したこと</a:t>
          </a:r>
          <a:r>
            <a:rPr kumimoji="1" lang="ja-JP" altLang="ja-JP" sz="1100">
              <a:solidFill>
                <a:schemeClr val="dk1"/>
              </a:solidFill>
              <a:effectLst/>
              <a:latin typeface="+mn-lt"/>
              <a:ea typeface="+mn-ea"/>
              <a:cs typeface="+mn-cs"/>
            </a:rPr>
            <a:t>より</a:t>
          </a:r>
          <a:r>
            <a:rPr kumimoji="1" lang="ja-JP" altLang="en-US" sz="1100">
              <a:solidFill>
                <a:schemeClr val="dk1"/>
              </a:solidFill>
              <a:effectLst/>
              <a:latin typeface="+mn-lt"/>
              <a:ea typeface="+mn-ea"/>
              <a:cs typeface="+mn-cs"/>
            </a:rPr>
            <a:t>比率は下がった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国民健康保険事業特別会計は、</a:t>
          </a:r>
          <a:r>
            <a:rPr kumimoji="1" lang="ja-JP" altLang="en-US" sz="1100">
              <a:solidFill>
                <a:schemeClr val="dk1"/>
              </a:solidFill>
              <a:effectLst/>
              <a:latin typeface="+mn-lt"/>
              <a:ea typeface="+mn-ea"/>
              <a:cs typeface="+mn-cs"/>
            </a:rPr>
            <a:t>前年度と比較すると</a:t>
          </a:r>
          <a:r>
            <a:rPr kumimoji="1" lang="ja-JP" altLang="ja-JP" sz="1100">
              <a:solidFill>
                <a:schemeClr val="dk1"/>
              </a:solidFill>
              <a:effectLst/>
              <a:latin typeface="+mn-lt"/>
              <a:ea typeface="+mn-ea"/>
              <a:cs typeface="+mn-cs"/>
            </a:rPr>
            <a:t>比率</a:t>
          </a:r>
          <a:r>
            <a:rPr kumimoji="1" lang="ja-JP" altLang="en-US" sz="1100">
              <a:solidFill>
                <a:schemeClr val="dk1"/>
              </a:solidFill>
              <a:effectLst/>
              <a:latin typeface="+mn-lt"/>
              <a:ea typeface="+mn-ea"/>
              <a:cs typeface="+mn-cs"/>
            </a:rPr>
            <a:t>はほぼ横ばいであったが、</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平成３０年</a:t>
          </a:r>
          <a:r>
            <a:rPr kumimoji="1" lang="ja-JP" altLang="ja-JP" sz="1100">
              <a:solidFill>
                <a:schemeClr val="dk1"/>
              </a:solidFill>
              <a:effectLst/>
              <a:latin typeface="+mn-lt"/>
              <a:ea typeface="+mn-ea"/>
              <a:cs typeface="+mn-cs"/>
            </a:rPr>
            <a:t>度以降に国民健康保険の運営主体が市町村から県に移されることになっているので、今後も健全な運営に努めたい。</a:t>
          </a:r>
          <a:endParaRPr lang="ja-JP" altLang="ja-JP" sz="1400">
            <a:effectLst/>
          </a:endParaRPr>
        </a:p>
        <a:p>
          <a:r>
            <a:rPr kumimoji="1" lang="ja-JP" altLang="ja-JP" sz="1100">
              <a:solidFill>
                <a:schemeClr val="dk1"/>
              </a:solidFill>
              <a:effectLst/>
              <a:latin typeface="+mn-lt"/>
              <a:ea typeface="+mn-ea"/>
              <a:cs typeface="+mn-cs"/>
            </a:rPr>
            <a:t>介護保険事業特別会計は、一般会計繰入金</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増加したことにより、比率が上がった。</a:t>
          </a:r>
          <a:endParaRPr lang="ja-JP" altLang="ja-JP" sz="1400">
            <a:effectLst/>
          </a:endParaRPr>
        </a:p>
        <a:p>
          <a:r>
            <a:rPr kumimoji="1" lang="ja-JP" altLang="ja-JP" sz="1100">
              <a:solidFill>
                <a:schemeClr val="dk1"/>
              </a:solidFill>
              <a:effectLst/>
              <a:latin typeface="+mn-lt"/>
              <a:ea typeface="+mn-ea"/>
              <a:cs typeface="+mn-cs"/>
            </a:rPr>
            <a:t>後期高齢者医療特別会計は、一般会計繰入金</a:t>
          </a:r>
          <a:r>
            <a:rPr kumimoji="1" lang="ja-JP" altLang="en-US" sz="1100">
              <a:solidFill>
                <a:schemeClr val="dk1"/>
              </a:solidFill>
              <a:effectLst/>
              <a:latin typeface="+mn-lt"/>
              <a:ea typeface="+mn-ea"/>
              <a:cs typeface="+mn-cs"/>
            </a:rPr>
            <a:t>などが</a:t>
          </a:r>
          <a:r>
            <a:rPr kumimoji="1" lang="ja-JP" altLang="ja-JP" sz="1100">
              <a:solidFill>
                <a:schemeClr val="dk1"/>
              </a:solidFill>
              <a:effectLst/>
              <a:latin typeface="+mn-lt"/>
              <a:ea typeface="+mn-ea"/>
              <a:cs typeface="+mn-cs"/>
            </a:rPr>
            <a:t>増加したため、比率が上がった。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13271_&#36234;&#29983;&#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23.9</v>
          </cell>
          <cell r="L73">
            <v>27.6</v>
          </cell>
          <cell r="M73">
            <v>37.799999999999997</v>
          </cell>
          <cell r="N73">
            <v>16.8</v>
          </cell>
          <cell r="O73">
            <v>9.5</v>
          </cell>
        </row>
        <row r="75">
          <cell r="K75">
            <v>4.8</v>
          </cell>
          <cell r="L75">
            <v>4.4000000000000004</v>
          </cell>
          <cell r="M75">
            <v>3.9</v>
          </cell>
          <cell r="N75">
            <v>3.7</v>
          </cell>
          <cell r="O75">
            <v>3.2</v>
          </cell>
        </row>
        <row r="77">
          <cell r="G77" t="str">
            <v>類似団体内平均値</v>
          </cell>
          <cell r="K77">
            <v>29.4</v>
          </cell>
          <cell r="L77">
            <v>18.899999999999999</v>
          </cell>
          <cell r="M77">
            <v>10.199999999999999</v>
          </cell>
          <cell r="N77">
            <v>13.1</v>
          </cell>
          <cell r="O77">
            <v>0</v>
          </cell>
        </row>
        <row r="79">
          <cell r="K79">
            <v>10.9</v>
          </cell>
          <cell r="L79">
            <v>10.1</v>
          </cell>
          <cell r="M79">
            <v>9.1</v>
          </cell>
          <cell r="N79">
            <v>8.9</v>
          </cell>
          <cell r="O79">
            <v>7.9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W9" sqref="W9:AL11"/>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4402801</v>
      </c>
      <c r="BO4" s="381"/>
      <c r="BP4" s="381"/>
      <c r="BQ4" s="381"/>
      <c r="BR4" s="381"/>
      <c r="BS4" s="381"/>
      <c r="BT4" s="381"/>
      <c r="BU4" s="382"/>
      <c r="BV4" s="380">
        <v>4568221</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7.1</v>
      </c>
      <c r="CU4" s="387"/>
      <c r="CV4" s="387"/>
      <c r="CW4" s="387"/>
      <c r="CX4" s="387"/>
      <c r="CY4" s="387"/>
      <c r="CZ4" s="387"/>
      <c r="DA4" s="388"/>
      <c r="DB4" s="386">
        <v>7</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4091270</v>
      </c>
      <c r="BO5" s="418"/>
      <c r="BP5" s="418"/>
      <c r="BQ5" s="418"/>
      <c r="BR5" s="418"/>
      <c r="BS5" s="418"/>
      <c r="BT5" s="418"/>
      <c r="BU5" s="419"/>
      <c r="BV5" s="417">
        <v>4262558</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87.4</v>
      </c>
      <c r="CU5" s="415"/>
      <c r="CV5" s="415"/>
      <c r="CW5" s="415"/>
      <c r="CX5" s="415"/>
      <c r="CY5" s="415"/>
      <c r="CZ5" s="415"/>
      <c r="DA5" s="416"/>
      <c r="DB5" s="414">
        <v>85.4</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311531</v>
      </c>
      <c r="BO6" s="418"/>
      <c r="BP6" s="418"/>
      <c r="BQ6" s="418"/>
      <c r="BR6" s="418"/>
      <c r="BS6" s="418"/>
      <c r="BT6" s="418"/>
      <c r="BU6" s="419"/>
      <c r="BV6" s="417">
        <v>305663</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93</v>
      </c>
      <c r="CU6" s="455"/>
      <c r="CV6" s="455"/>
      <c r="CW6" s="455"/>
      <c r="CX6" s="455"/>
      <c r="CY6" s="455"/>
      <c r="CZ6" s="455"/>
      <c r="DA6" s="456"/>
      <c r="DB6" s="454">
        <v>92.1</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101857</v>
      </c>
      <c r="BO7" s="418"/>
      <c r="BP7" s="418"/>
      <c r="BQ7" s="418"/>
      <c r="BR7" s="418"/>
      <c r="BS7" s="418"/>
      <c r="BT7" s="418"/>
      <c r="BU7" s="419"/>
      <c r="BV7" s="417">
        <v>98386</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2939724</v>
      </c>
      <c r="CU7" s="418"/>
      <c r="CV7" s="418"/>
      <c r="CW7" s="418"/>
      <c r="CX7" s="418"/>
      <c r="CY7" s="418"/>
      <c r="CZ7" s="418"/>
      <c r="DA7" s="419"/>
      <c r="DB7" s="417">
        <v>2969840</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209674</v>
      </c>
      <c r="BO8" s="418"/>
      <c r="BP8" s="418"/>
      <c r="BQ8" s="418"/>
      <c r="BR8" s="418"/>
      <c r="BS8" s="418"/>
      <c r="BT8" s="418"/>
      <c r="BU8" s="419"/>
      <c r="BV8" s="417">
        <v>207277</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0.54</v>
      </c>
      <c r="CU8" s="458"/>
      <c r="CV8" s="458"/>
      <c r="CW8" s="458"/>
      <c r="CX8" s="458"/>
      <c r="CY8" s="458"/>
      <c r="CZ8" s="458"/>
      <c r="DA8" s="459"/>
      <c r="DB8" s="457">
        <v>0.54</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11716</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2397</v>
      </c>
      <c r="BO9" s="418"/>
      <c r="BP9" s="418"/>
      <c r="BQ9" s="418"/>
      <c r="BR9" s="418"/>
      <c r="BS9" s="418"/>
      <c r="BT9" s="418"/>
      <c r="BU9" s="419"/>
      <c r="BV9" s="417">
        <v>36626</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6.7</v>
      </c>
      <c r="CU9" s="415"/>
      <c r="CV9" s="415"/>
      <c r="CW9" s="415"/>
      <c r="CX9" s="415"/>
      <c r="CY9" s="415"/>
      <c r="CZ9" s="415"/>
      <c r="DA9" s="416"/>
      <c r="DB9" s="414">
        <v>6.3</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12537</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53516</v>
      </c>
      <c r="BO10" s="418"/>
      <c r="BP10" s="418"/>
      <c r="BQ10" s="418"/>
      <c r="BR10" s="418"/>
      <c r="BS10" s="418"/>
      <c r="BT10" s="418"/>
      <c r="BU10" s="419"/>
      <c r="BV10" s="417">
        <v>113482</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11904</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4414</v>
      </c>
      <c r="BO12" s="418"/>
      <c r="BP12" s="418"/>
      <c r="BQ12" s="418"/>
      <c r="BR12" s="418"/>
      <c r="BS12" s="418"/>
      <c r="BT12" s="418"/>
      <c r="BU12" s="419"/>
      <c r="BV12" s="417">
        <v>14218</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11798</v>
      </c>
      <c r="S13" s="499"/>
      <c r="T13" s="499"/>
      <c r="U13" s="499"/>
      <c r="V13" s="500"/>
      <c r="W13" s="433" t="s">
        <v>124</v>
      </c>
      <c r="X13" s="434"/>
      <c r="Y13" s="434"/>
      <c r="Z13" s="434"/>
      <c r="AA13" s="434"/>
      <c r="AB13" s="424"/>
      <c r="AC13" s="468">
        <v>141</v>
      </c>
      <c r="AD13" s="469"/>
      <c r="AE13" s="469"/>
      <c r="AF13" s="469"/>
      <c r="AG13" s="508"/>
      <c r="AH13" s="468">
        <v>132</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51499</v>
      </c>
      <c r="BO13" s="418"/>
      <c r="BP13" s="418"/>
      <c r="BQ13" s="418"/>
      <c r="BR13" s="418"/>
      <c r="BS13" s="418"/>
      <c r="BT13" s="418"/>
      <c r="BU13" s="419"/>
      <c r="BV13" s="417">
        <v>135890</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3.2</v>
      </c>
      <c r="CU13" s="415"/>
      <c r="CV13" s="415"/>
      <c r="CW13" s="415"/>
      <c r="CX13" s="415"/>
      <c r="CY13" s="415"/>
      <c r="CZ13" s="415"/>
      <c r="DA13" s="416"/>
      <c r="DB13" s="414">
        <v>3.7</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12093</v>
      </c>
      <c r="S14" s="499"/>
      <c r="T14" s="499"/>
      <c r="U14" s="499"/>
      <c r="V14" s="500"/>
      <c r="W14" s="407"/>
      <c r="X14" s="408"/>
      <c r="Y14" s="408"/>
      <c r="Z14" s="408"/>
      <c r="AA14" s="408"/>
      <c r="AB14" s="397"/>
      <c r="AC14" s="501">
        <v>2.5</v>
      </c>
      <c r="AD14" s="502"/>
      <c r="AE14" s="502"/>
      <c r="AF14" s="502"/>
      <c r="AG14" s="503"/>
      <c r="AH14" s="501">
        <v>2.2000000000000002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9.5</v>
      </c>
      <c r="CU14" s="513"/>
      <c r="CV14" s="513"/>
      <c r="CW14" s="513"/>
      <c r="CX14" s="513"/>
      <c r="CY14" s="513"/>
      <c r="CZ14" s="513"/>
      <c r="DA14" s="514"/>
      <c r="DB14" s="512">
        <v>16.8</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11992</v>
      </c>
      <c r="S15" s="499"/>
      <c r="T15" s="499"/>
      <c r="U15" s="499"/>
      <c r="V15" s="500"/>
      <c r="W15" s="433" t="s">
        <v>131</v>
      </c>
      <c r="X15" s="434"/>
      <c r="Y15" s="434"/>
      <c r="Z15" s="434"/>
      <c r="AA15" s="434"/>
      <c r="AB15" s="424"/>
      <c r="AC15" s="468">
        <v>1736</v>
      </c>
      <c r="AD15" s="469"/>
      <c r="AE15" s="469"/>
      <c r="AF15" s="469"/>
      <c r="AG15" s="508"/>
      <c r="AH15" s="468">
        <v>1897</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1307434</v>
      </c>
      <c r="BO15" s="381"/>
      <c r="BP15" s="381"/>
      <c r="BQ15" s="381"/>
      <c r="BR15" s="381"/>
      <c r="BS15" s="381"/>
      <c r="BT15" s="381"/>
      <c r="BU15" s="382"/>
      <c r="BV15" s="380">
        <v>1290534</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30.5</v>
      </c>
      <c r="AD16" s="502"/>
      <c r="AE16" s="502"/>
      <c r="AF16" s="502"/>
      <c r="AG16" s="503"/>
      <c r="AH16" s="501">
        <v>31.3</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2415463</v>
      </c>
      <c r="BO16" s="418"/>
      <c r="BP16" s="418"/>
      <c r="BQ16" s="418"/>
      <c r="BR16" s="418"/>
      <c r="BS16" s="418"/>
      <c r="BT16" s="418"/>
      <c r="BU16" s="419"/>
      <c r="BV16" s="417">
        <v>2408384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3810</v>
      </c>
      <c r="AD17" s="469"/>
      <c r="AE17" s="469"/>
      <c r="AF17" s="469"/>
      <c r="AG17" s="508"/>
      <c r="AH17" s="468">
        <v>4029</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1654849</v>
      </c>
      <c r="BO17" s="418"/>
      <c r="BP17" s="418"/>
      <c r="BQ17" s="418"/>
      <c r="BR17" s="418"/>
      <c r="BS17" s="418"/>
      <c r="BT17" s="418"/>
      <c r="BU17" s="419"/>
      <c r="BV17" s="417">
        <v>1632185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40.39</v>
      </c>
      <c r="M18" s="530"/>
      <c r="N18" s="530"/>
      <c r="O18" s="530"/>
      <c r="P18" s="530"/>
      <c r="Q18" s="530"/>
      <c r="R18" s="531"/>
      <c r="S18" s="531"/>
      <c r="T18" s="531"/>
      <c r="U18" s="531"/>
      <c r="V18" s="532"/>
      <c r="W18" s="435"/>
      <c r="X18" s="436"/>
      <c r="Y18" s="436"/>
      <c r="Z18" s="436"/>
      <c r="AA18" s="436"/>
      <c r="AB18" s="427"/>
      <c r="AC18" s="533">
        <v>67</v>
      </c>
      <c r="AD18" s="534"/>
      <c r="AE18" s="534"/>
      <c r="AF18" s="534"/>
      <c r="AG18" s="535"/>
      <c r="AH18" s="533">
        <v>66.5</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2587374</v>
      </c>
      <c r="BO18" s="418"/>
      <c r="BP18" s="418"/>
      <c r="BQ18" s="418"/>
      <c r="BR18" s="418"/>
      <c r="BS18" s="418"/>
      <c r="BT18" s="418"/>
      <c r="BU18" s="419"/>
      <c r="BV18" s="417">
        <v>2589104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290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3420487</v>
      </c>
      <c r="BO19" s="418"/>
      <c r="BP19" s="418"/>
      <c r="BQ19" s="418"/>
      <c r="BR19" s="418"/>
      <c r="BS19" s="418"/>
      <c r="BT19" s="418"/>
      <c r="BU19" s="419"/>
      <c r="BV19" s="417">
        <v>3561036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4527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3122321</v>
      </c>
      <c r="BO23" s="418"/>
      <c r="BP23" s="418"/>
      <c r="BQ23" s="418"/>
      <c r="BR23" s="418"/>
      <c r="BS23" s="418"/>
      <c r="BT23" s="418"/>
      <c r="BU23" s="419"/>
      <c r="BV23" s="417">
        <v>3093910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7330</v>
      </c>
      <c r="R24" s="469"/>
      <c r="S24" s="469"/>
      <c r="T24" s="469"/>
      <c r="U24" s="469"/>
      <c r="V24" s="508"/>
      <c r="W24" s="563"/>
      <c r="X24" s="551"/>
      <c r="Y24" s="552"/>
      <c r="Z24" s="467" t="s">
        <v>154</v>
      </c>
      <c r="AA24" s="447"/>
      <c r="AB24" s="447"/>
      <c r="AC24" s="447"/>
      <c r="AD24" s="447"/>
      <c r="AE24" s="447"/>
      <c r="AF24" s="447"/>
      <c r="AG24" s="448"/>
      <c r="AH24" s="468">
        <v>100</v>
      </c>
      <c r="AI24" s="469"/>
      <c r="AJ24" s="469"/>
      <c r="AK24" s="469"/>
      <c r="AL24" s="508"/>
      <c r="AM24" s="468">
        <v>298800</v>
      </c>
      <c r="AN24" s="469"/>
      <c r="AO24" s="469"/>
      <c r="AP24" s="469"/>
      <c r="AQ24" s="469"/>
      <c r="AR24" s="508"/>
      <c r="AS24" s="468">
        <v>2988</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3023633</v>
      </c>
      <c r="BO24" s="418"/>
      <c r="BP24" s="418"/>
      <c r="BQ24" s="418"/>
      <c r="BR24" s="418"/>
      <c r="BS24" s="418"/>
      <c r="BT24" s="418"/>
      <c r="BU24" s="419"/>
      <c r="BV24" s="417">
        <v>2974872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6160</v>
      </c>
      <c r="R25" s="469"/>
      <c r="S25" s="469"/>
      <c r="T25" s="469"/>
      <c r="U25" s="469"/>
      <c r="V25" s="508"/>
      <c r="W25" s="563"/>
      <c r="X25" s="551"/>
      <c r="Y25" s="552"/>
      <c r="Z25" s="467" t="s">
        <v>157</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t="s">
        <v>122</v>
      </c>
      <c r="BO25" s="381"/>
      <c r="BP25" s="381"/>
      <c r="BQ25" s="381"/>
      <c r="BR25" s="381"/>
      <c r="BS25" s="381"/>
      <c r="BT25" s="381"/>
      <c r="BU25" s="382"/>
      <c r="BV25" s="380" t="s">
        <v>122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5900</v>
      </c>
      <c r="R26" s="469"/>
      <c r="S26" s="469"/>
      <c r="T26" s="469"/>
      <c r="U26" s="469"/>
      <c r="V26" s="508"/>
      <c r="W26" s="563"/>
      <c r="X26" s="551"/>
      <c r="Y26" s="552"/>
      <c r="Z26" s="467" t="s">
        <v>160</v>
      </c>
      <c r="AA26" s="573"/>
      <c r="AB26" s="573"/>
      <c r="AC26" s="573"/>
      <c r="AD26" s="573"/>
      <c r="AE26" s="573"/>
      <c r="AF26" s="573"/>
      <c r="AG26" s="574"/>
      <c r="AH26" s="468" t="s">
        <v>122</v>
      </c>
      <c r="AI26" s="469"/>
      <c r="AJ26" s="469"/>
      <c r="AK26" s="469"/>
      <c r="AL26" s="508"/>
      <c r="AM26" s="468" t="s">
        <v>122</v>
      </c>
      <c r="AN26" s="469"/>
      <c r="AO26" s="469"/>
      <c r="AP26" s="469"/>
      <c r="AQ26" s="469"/>
      <c r="AR26" s="508"/>
      <c r="AS26" s="468" t="s">
        <v>122</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2970</v>
      </c>
      <c r="R27" s="469"/>
      <c r="S27" s="469"/>
      <c r="T27" s="469"/>
      <c r="U27" s="469"/>
      <c r="V27" s="508"/>
      <c r="W27" s="563"/>
      <c r="X27" s="551"/>
      <c r="Y27" s="552"/>
      <c r="Z27" s="467" t="s">
        <v>163</v>
      </c>
      <c r="AA27" s="447"/>
      <c r="AB27" s="447"/>
      <c r="AC27" s="447"/>
      <c r="AD27" s="447"/>
      <c r="AE27" s="447"/>
      <c r="AF27" s="447"/>
      <c r="AG27" s="448"/>
      <c r="AH27" s="468">
        <v>2</v>
      </c>
      <c r="AI27" s="469"/>
      <c r="AJ27" s="469"/>
      <c r="AK27" s="469"/>
      <c r="AL27" s="508"/>
      <c r="AM27" s="468" t="s">
        <v>164</v>
      </c>
      <c r="AN27" s="469"/>
      <c r="AO27" s="469"/>
      <c r="AP27" s="469"/>
      <c r="AQ27" s="469"/>
      <c r="AR27" s="508"/>
      <c r="AS27" s="468" t="s">
        <v>164</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220000</v>
      </c>
      <c r="BO27" s="587"/>
      <c r="BP27" s="587"/>
      <c r="BQ27" s="587"/>
      <c r="BR27" s="587"/>
      <c r="BS27" s="587"/>
      <c r="BT27" s="587"/>
      <c r="BU27" s="588"/>
      <c r="BV27" s="586">
        <v>220000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2270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471393</v>
      </c>
      <c r="BO28" s="381"/>
      <c r="BP28" s="381"/>
      <c r="BQ28" s="381"/>
      <c r="BR28" s="381"/>
      <c r="BS28" s="381"/>
      <c r="BT28" s="381"/>
      <c r="BU28" s="382"/>
      <c r="BV28" s="380">
        <v>422291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9</v>
      </c>
      <c r="M29" s="469"/>
      <c r="N29" s="469"/>
      <c r="O29" s="469"/>
      <c r="P29" s="508"/>
      <c r="Q29" s="468">
        <v>2140</v>
      </c>
      <c r="R29" s="469"/>
      <c r="S29" s="469"/>
      <c r="T29" s="469"/>
      <c r="U29" s="469"/>
      <c r="V29" s="508"/>
      <c r="W29" s="564"/>
      <c r="X29" s="565"/>
      <c r="Y29" s="566"/>
      <c r="Z29" s="467" t="s">
        <v>171</v>
      </c>
      <c r="AA29" s="447"/>
      <c r="AB29" s="447"/>
      <c r="AC29" s="447"/>
      <c r="AD29" s="447"/>
      <c r="AE29" s="447"/>
      <c r="AF29" s="447"/>
      <c r="AG29" s="448"/>
      <c r="AH29" s="468">
        <v>102</v>
      </c>
      <c r="AI29" s="469"/>
      <c r="AJ29" s="469"/>
      <c r="AK29" s="469"/>
      <c r="AL29" s="508"/>
      <c r="AM29" s="468">
        <v>307028</v>
      </c>
      <c r="AN29" s="469"/>
      <c r="AO29" s="469"/>
      <c r="AP29" s="469"/>
      <c r="AQ29" s="469"/>
      <c r="AR29" s="508"/>
      <c r="AS29" s="468">
        <v>3010</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54605</v>
      </c>
      <c r="BO29" s="418"/>
      <c r="BP29" s="418"/>
      <c r="BQ29" s="418"/>
      <c r="BR29" s="418"/>
      <c r="BS29" s="418"/>
      <c r="BT29" s="418"/>
      <c r="BU29" s="419"/>
      <c r="BV29" s="417">
        <v>54595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552417</v>
      </c>
      <c r="BO30" s="587"/>
      <c r="BP30" s="587"/>
      <c r="BQ30" s="587"/>
      <c r="BR30" s="587"/>
      <c r="BS30" s="587"/>
      <c r="BT30" s="587"/>
      <c r="BU30" s="588"/>
      <c r="BV30" s="586">
        <v>494399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農業集落排水事業特別会計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坂戸地区衛生組合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(株)越生特産物加工研究所</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越生町、毛呂山町外４組合公平委員会特別会計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埼玉西部環境保全組合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広域静苑組合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西入間広域消防組合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毛呂山・越生・鳩山公共下水道組合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埼玉県後期高齢者医療広域連合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埼玉県後期高齢者医療広域連合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埼玉県市町村総合事務組合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埼玉県市町村総合事務組合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17</v>
      </c>
      <c r="BX43" s="598"/>
      <c r="BY43" s="599" t="str">
        <f>IF('各会計、関係団体の財政状況及び健全化判断比率'!B77="","",'各会計、関係団体の財政状況及び健全化判断比率'!B77)</f>
        <v>彩の国さいたま人づくり広域連合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G32" sqref="G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4" t="s">
        <v>529</v>
      </c>
      <c r="D34" s="1184"/>
      <c r="E34" s="1185"/>
      <c r="F34" s="32">
        <v>9.35</v>
      </c>
      <c r="G34" s="33">
        <v>7.72</v>
      </c>
      <c r="H34" s="33">
        <v>6.99</v>
      </c>
      <c r="I34" s="33">
        <v>7.36</v>
      </c>
      <c r="J34" s="34">
        <v>8.42</v>
      </c>
      <c r="K34" s="22"/>
      <c r="L34" s="22"/>
      <c r="M34" s="22"/>
      <c r="N34" s="22"/>
      <c r="O34" s="22"/>
      <c r="P34" s="22"/>
    </row>
    <row r="35" spans="1:16" ht="39" customHeight="1">
      <c r="A35" s="22"/>
      <c r="B35" s="35"/>
      <c r="C35" s="1178" t="s">
        <v>530</v>
      </c>
      <c r="D35" s="1179"/>
      <c r="E35" s="1180"/>
      <c r="F35" s="36">
        <v>6.85</v>
      </c>
      <c r="G35" s="37">
        <v>6.79</v>
      </c>
      <c r="H35" s="37">
        <v>7.94</v>
      </c>
      <c r="I35" s="37">
        <v>9.68</v>
      </c>
      <c r="J35" s="38">
        <v>7.13</v>
      </c>
      <c r="K35" s="22"/>
      <c r="L35" s="22"/>
      <c r="M35" s="22"/>
      <c r="N35" s="22"/>
      <c r="O35" s="22"/>
      <c r="P35" s="22"/>
    </row>
    <row r="36" spans="1:16" ht="39" customHeight="1">
      <c r="A36" s="22"/>
      <c r="B36" s="35"/>
      <c r="C36" s="1178" t="s">
        <v>531</v>
      </c>
      <c r="D36" s="1179"/>
      <c r="E36" s="1180"/>
      <c r="F36" s="36">
        <v>0.4</v>
      </c>
      <c r="G36" s="37">
        <v>1.22</v>
      </c>
      <c r="H36" s="37">
        <v>1.75</v>
      </c>
      <c r="I36" s="37">
        <v>2.13</v>
      </c>
      <c r="J36" s="38">
        <v>4.13</v>
      </c>
      <c r="K36" s="22"/>
      <c r="L36" s="22"/>
      <c r="M36" s="22"/>
      <c r="N36" s="22"/>
      <c r="O36" s="22"/>
      <c r="P36" s="22"/>
    </row>
    <row r="37" spans="1:16" ht="39" customHeight="1">
      <c r="A37" s="22"/>
      <c r="B37" s="35"/>
      <c r="C37" s="1178" t="s">
        <v>532</v>
      </c>
      <c r="D37" s="1179"/>
      <c r="E37" s="1180"/>
      <c r="F37" s="36">
        <v>3.77</v>
      </c>
      <c r="G37" s="37">
        <v>4.09</v>
      </c>
      <c r="H37" s="37">
        <v>5.09</v>
      </c>
      <c r="I37" s="37">
        <v>3.69</v>
      </c>
      <c r="J37" s="38">
        <v>3.72</v>
      </c>
      <c r="K37" s="22"/>
      <c r="L37" s="22"/>
      <c r="M37" s="22"/>
      <c r="N37" s="22"/>
      <c r="O37" s="22"/>
      <c r="P37" s="22"/>
    </row>
    <row r="38" spans="1:16" ht="39" customHeight="1">
      <c r="A38" s="22"/>
      <c r="B38" s="35"/>
      <c r="C38" s="1178" t="s">
        <v>533</v>
      </c>
      <c r="D38" s="1179"/>
      <c r="E38" s="1180"/>
      <c r="F38" s="36">
        <v>7.0000000000000007E-2</v>
      </c>
      <c r="G38" s="37">
        <v>7.0000000000000007E-2</v>
      </c>
      <c r="H38" s="37">
        <v>0.09</v>
      </c>
      <c r="I38" s="37">
        <v>0.05</v>
      </c>
      <c r="J38" s="38">
        <v>0.14000000000000001</v>
      </c>
      <c r="K38" s="22"/>
      <c r="L38" s="22"/>
      <c r="M38" s="22"/>
      <c r="N38" s="22"/>
      <c r="O38" s="22"/>
      <c r="P38" s="22"/>
    </row>
    <row r="39" spans="1:16" ht="39" customHeight="1">
      <c r="A39" s="22"/>
      <c r="B39" s="35"/>
      <c r="C39" s="1178" t="s">
        <v>534</v>
      </c>
      <c r="D39" s="1179"/>
      <c r="E39" s="1180"/>
      <c r="F39" s="36">
        <v>7.0000000000000007E-2</v>
      </c>
      <c r="G39" s="37">
        <v>0.06</v>
      </c>
      <c r="H39" s="37">
        <v>0.04</v>
      </c>
      <c r="I39" s="37">
        <v>0.04</v>
      </c>
      <c r="J39" s="38">
        <v>0.06</v>
      </c>
      <c r="K39" s="22"/>
      <c r="L39" s="22"/>
      <c r="M39" s="22"/>
      <c r="N39" s="22"/>
      <c r="O39" s="22"/>
      <c r="P39" s="22"/>
    </row>
    <row r="40" spans="1:16" ht="39" customHeight="1">
      <c r="A40" s="22"/>
      <c r="B40" s="35"/>
      <c r="C40" s="1178" t="s">
        <v>535</v>
      </c>
      <c r="D40" s="1179"/>
      <c r="E40" s="1180"/>
      <c r="F40" s="36">
        <v>0.01</v>
      </c>
      <c r="G40" s="37">
        <v>0.01</v>
      </c>
      <c r="H40" s="37">
        <v>0</v>
      </c>
      <c r="I40" s="37">
        <v>0</v>
      </c>
      <c r="J40" s="38">
        <v>0</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536</v>
      </c>
      <c r="D42" s="1179"/>
      <c r="E42" s="1180"/>
      <c r="F42" s="36" t="s">
        <v>482</v>
      </c>
      <c r="G42" s="37" t="s">
        <v>482</v>
      </c>
      <c r="H42" s="37" t="s">
        <v>482</v>
      </c>
      <c r="I42" s="37" t="s">
        <v>482</v>
      </c>
      <c r="J42" s="38" t="s">
        <v>482</v>
      </c>
      <c r="K42" s="22"/>
      <c r="L42" s="22"/>
      <c r="M42" s="22"/>
      <c r="N42" s="22"/>
      <c r="O42" s="22"/>
      <c r="P42" s="22"/>
    </row>
    <row r="43" spans="1:16" ht="39" customHeight="1" thickBot="1">
      <c r="A43" s="22"/>
      <c r="B43" s="40"/>
      <c r="C43" s="1181" t="s">
        <v>537</v>
      </c>
      <c r="D43" s="1182"/>
      <c r="E43" s="1183"/>
      <c r="F43" s="41" t="s">
        <v>482</v>
      </c>
      <c r="G43" s="42" t="s">
        <v>482</v>
      </c>
      <c r="H43" s="42" t="s">
        <v>482</v>
      </c>
      <c r="I43" s="42" t="s">
        <v>482</v>
      </c>
      <c r="J43" s="43" t="s">
        <v>482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election activeCell="L55" sqref="L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4" t="s">
        <v>11</v>
      </c>
      <c r="C45" s="1195"/>
      <c r="D45" s="58"/>
      <c r="E45" s="1200" t="s">
        <v>12</v>
      </c>
      <c r="F45" s="1200"/>
      <c r="G45" s="1200"/>
      <c r="H45" s="1200"/>
      <c r="I45" s="1200"/>
      <c r="J45" s="1201"/>
      <c r="K45" s="59">
        <v>258</v>
      </c>
      <c r="L45" s="60">
        <v>260</v>
      </c>
      <c r="M45" s="60">
        <v>261</v>
      </c>
      <c r="N45" s="60">
        <v>224</v>
      </c>
      <c r="O45" s="61">
        <v>228</v>
      </c>
      <c r="P45" s="48"/>
      <c r="Q45" s="48"/>
      <c r="R45" s="48"/>
      <c r="S45" s="48"/>
      <c r="T45" s="48"/>
      <c r="U45" s="48"/>
    </row>
    <row r="46" spans="1:21" ht="30.75" customHeight="1">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c r="A48" s="48"/>
      <c r="B48" s="1196"/>
      <c r="C48" s="1197"/>
      <c r="D48" s="62"/>
      <c r="E48" s="1188" t="s">
        <v>15</v>
      </c>
      <c r="F48" s="1188"/>
      <c r="G48" s="1188"/>
      <c r="H48" s="1188"/>
      <c r="I48" s="1188"/>
      <c r="J48" s="1189"/>
      <c r="K48" s="63">
        <v>0</v>
      </c>
      <c r="L48" s="64">
        <v>0</v>
      </c>
      <c r="M48" s="64">
        <v>0</v>
      </c>
      <c r="N48" s="64">
        <v>0</v>
      </c>
      <c r="O48" s="65">
        <v>0</v>
      </c>
      <c r="P48" s="48"/>
      <c r="Q48" s="48"/>
      <c r="R48" s="48"/>
      <c r="S48" s="48"/>
      <c r="T48" s="48"/>
      <c r="U48" s="48"/>
    </row>
    <row r="49" spans="1:21" ht="30.75" customHeight="1">
      <c r="A49" s="48"/>
      <c r="B49" s="1196"/>
      <c r="C49" s="1197"/>
      <c r="D49" s="62"/>
      <c r="E49" s="1188" t="s">
        <v>16</v>
      </c>
      <c r="F49" s="1188"/>
      <c r="G49" s="1188"/>
      <c r="H49" s="1188"/>
      <c r="I49" s="1188"/>
      <c r="J49" s="1189"/>
      <c r="K49" s="63">
        <v>117</v>
      </c>
      <c r="L49" s="64">
        <v>142</v>
      </c>
      <c r="M49" s="64">
        <v>141</v>
      </c>
      <c r="N49" s="64">
        <v>140</v>
      </c>
      <c r="O49" s="65">
        <v>141</v>
      </c>
      <c r="P49" s="48"/>
      <c r="Q49" s="48"/>
      <c r="R49" s="48"/>
      <c r="S49" s="48"/>
      <c r="T49" s="48"/>
      <c r="U49" s="48"/>
    </row>
    <row r="50" spans="1:21" ht="30.75" customHeight="1">
      <c r="A50" s="48"/>
      <c r="B50" s="1196"/>
      <c r="C50" s="1197"/>
      <c r="D50" s="62"/>
      <c r="E50" s="1188" t="s">
        <v>17</v>
      </c>
      <c r="F50" s="1188"/>
      <c r="G50" s="1188"/>
      <c r="H50" s="1188"/>
      <c r="I50" s="1188"/>
      <c r="J50" s="1189"/>
      <c r="K50" s="63" t="s">
        <v>482</v>
      </c>
      <c r="L50" s="64" t="s">
        <v>482</v>
      </c>
      <c r="M50" s="64" t="s">
        <v>482</v>
      </c>
      <c r="N50" s="64" t="s">
        <v>482</v>
      </c>
      <c r="O50" s="65" t="s">
        <v>482</v>
      </c>
      <c r="P50" s="48"/>
      <c r="Q50" s="48"/>
      <c r="R50" s="48"/>
      <c r="S50" s="48"/>
      <c r="T50" s="48"/>
      <c r="U50" s="48"/>
    </row>
    <row r="51" spans="1:21" ht="30.75" customHeight="1">
      <c r="A51" s="48"/>
      <c r="B51" s="1198"/>
      <c r="C51" s="1199"/>
      <c r="D51" s="66"/>
      <c r="E51" s="1188" t="s">
        <v>18</v>
      </c>
      <c r="F51" s="1188"/>
      <c r="G51" s="1188"/>
      <c r="H51" s="1188"/>
      <c r="I51" s="1188"/>
      <c r="J51" s="1189"/>
      <c r="K51" s="63" t="s">
        <v>482</v>
      </c>
      <c r="L51" s="64" t="s">
        <v>482</v>
      </c>
      <c r="M51" s="64" t="s">
        <v>482</v>
      </c>
      <c r="N51" s="64" t="s">
        <v>482</v>
      </c>
      <c r="O51" s="65" t="s">
        <v>482</v>
      </c>
      <c r="P51" s="48"/>
      <c r="Q51" s="48"/>
      <c r="R51" s="48"/>
      <c r="S51" s="48"/>
      <c r="T51" s="48"/>
      <c r="U51" s="48"/>
    </row>
    <row r="52" spans="1:21" ht="30.75" customHeight="1">
      <c r="A52" s="48"/>
      <c r="B52" s="1186" t="s">
        <v>19</v>
      </c>
      <c r="C52" s="1187"/>
      <c r="D52" s="66"/>
      <c r="E52" s="1188" t="s">
        <v>20</v>
      </c>
      <c r="F52" s="1188"/>
      <c r="G52" s="1188"/>
      <c r="H52" s="1188"/>
      <c r="I52" s="1188"/>
      <c r="J52" s="1189"/>
      <c r="K52" s="63">
        <v>279</v>
      </c>
      <c r="L52" s="64">
        <v>289</v>
      </c>
      <c r="M52" s="64">
        <v>306</v>
      </c>
      <c r="N52" s="64">
        <v>281</v>
      </c>
      <c r="O52" s="65">
        <v>289</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96</v>
      </c>
      <c r="L53" s="69">
        <v>113</v>
      </c>
      <c r="M53" s="69">
        <v>96</v>
      </c>
      <c r="N53" s="69">
        <v>83</v>
      </c>
      <c r="O53" s="70">
        <v>80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02" t="s">
        <v>24</v>
      </c>
      <c r="C41" s="1203"/>
      <c r="D41" s="81"/>
      <c r="E41" s="1208" t="s">
        <v>25</v>
      </c>
      <c r="F41" s="1208"/>
      <c r="G41" s="1208"/>
      <c r="H41" s="1209"/>
      <c r="I41" s="82">
        <v>2805</v>
      </c>
      <c r="J41" s="83">
        <v>2959</v>
      </c>
      <c r="K41" s="83">
        <v>2999</v>
      </c>
      <c r="L41" s="83">
        <v>3094</v>
      </c>
      <c r="M41" s="84">
        <v>3122</v>
      </c>
    </row>
    <row r="42" spans="2:13" ht="27.75" customHeight="1">
      <c r="B42" s="1204"/>
      <c r="C42" s="1205"/>
      <c r="D42" s="85"/>
      <c r="E42" s="1210" t="s">
        <v>26</v>
      </c>
      <c r="F42" s="1210"/>
      <c r="G42" s="1210"/>
      <c r="H42" s="1211"/>
      <c r="I42" s="86" t="s">
        <v>482</v>
      </c>
      <c r="J42" s="87" t="s">
        <v>482</v>
      </c>
      <c r="K42" s="87" t="s">
        <v>482</v>
      </c>
      <c r="L42" s="87" t="s">
        <v>482</v>
      </c>
      <c r="M42" s="88" t="s">
        <v>482</v>
      </c>
    </row>
    <row r="43" spans="2:13" ht="27.75" customHeight="1">
      <c r="B43" s="1204"/>
      <c r="C43" s="1205"/>
      <c r="D43" s="85"/>
      <c r="E43" s="1210" t="s">
        <v>27</v>
      </c>
      <c r="F43" s="1210"/>
      <c r="G43" s="1210"/>
      <c r="H43" s="1211"/>
      <c r="I43" s="86">
        <v>4</v>
      </c>
      <c r="J43" s="87">
        <v>3</v>
      </c>
      <c r="K43" s="87">
        <v>3</v>
      </c>
      <c r="L43" s="87">
        <v>2</v>
      </c>
      <c r="M43" s="88">
        <v>2</v>
      </c>
    </row>
    <row r="44" spans="2:13" ht="27.75" customHeight="1">
      <c r="B44" s="1204"/>
      <c r="C44" s="1205"/>
      <c r="D44" s="85"/>
      <c r="E44" s="1210" t="s">
        <v>28</v>
      </c>
      <c r="F44" s="1210"/>
      <c r="G44" s="1210"/>
      <c r="H44" s="1211"/>
      <c r="I44" s="86">
        <v>1364</v>
      </c>
      <c r="J44" s="87">
        <v>1277</v>
      </c>
      <c r="K44" s="87">
        <v>1226</v>
      </c>
      <c r="L44" s="87">
        <v>1264</v>
      </c>
      <c r="M44" s="88">
        <v>1261</v>
      </c>
    </row>
    <row r="45" spans="2:13" ht="27.75" customHeight="1">
      <c r="B45" s="1204"/>
      <c r="C45" s="1205"/>
      <c r="D45" s="85"/>
      <c r="E45" s="1210" t="s">
        <v>29</v>
      </c>
      <c r="F45" s="1210"/>
      <c r="G45" s="1210"/>
      <c r="H45" s="1211"/>
      <c r="I45" s="86">
        <v>1081</v>
      </c>
      <c r="J45" s="87">
        <v>1033</v>
      </c>
      <c r="K45" s="87">
        <v>968</v>
      </c>
      <c r="L45" s="87">
        <v>955</v>
      </c>
      <c r="M45" s="88">
        <v>881</v>
      </c>
    </row>
    <row r="46" spans="2:13" ht="27.75" customHeight="1">
      <c r="B46" s="1204"/>
      <c r="C46" s="1205"/>
      <c r="D46" s="89"/>
      <c r="E46" s="1210" t="s">
        <v>30</v>
      </c>
      <c r="F46" s="1210"/>
      <c r="G46" s="1210"/>
      <c r="H46" s="1211"/>
      <c r="I46" s="86" t="s">
        <v>482</v>
      </c>
      <c r="J46" s="87" t="s">
        <v>482</v>
      </c>
      <c r="K46" s="87" t="s">
        <v>482</v>
      </c>
      <c r="L46" s="87" t="s">
        <v>482</v>
      </c>
      <c r="M46" s="88" t="s">
        <v>482</v>
      </c>
    </row>
    <row r="47" spans="2:13" ht="27.75" customHeight="1">
      <c r="B47" s="1204"/>
      <c r="C47" s="1205"/>
      <c r="D47" s="90"/>
      <c r="E47" s="1212" t="s">
        <v>31</v>
      </c>
      <c r="F47" s="1213"/>
      <c r="G47" s="1213"/>
      <c r="H47" s="1214"/>
      <c r="I47" s="86" t="s">
        <v>482</v>
      </c>
      <c r="J47" s="87" t="s">
        <v>482</v>
      </c>
      <c r="K47" s="87" t="s">
        <v>482</v>
      </c>
      <c r="L47" s="87" t="s">
        <v>482</v>
      </c>
      <c r="M47" s="88" t="s">
        <v>482</v>
      </c>
    </row>
    <row r="48" spans="2:13" ht="27.75" customHeight="1">
      <c r="B48" s="1204"/>
      <c r="C48" s="1205"/>
      <c r="D48" s="85"/>
      <c r="E48" s="1210" t="s">
        <v>32</v>
      </c>
      <c r="F48" s="1210"/>
      <c r="G48" s="1210"/>
      <c r="H48" s="1211"/>
      <c r="I48" s="86" t="s">
        <v>482</v>
      </c>
      <c r="J48" s="87" t="s">
        <v>482</v>
      </c>
      <c r="K48" s="87" t="s">
        <v>482</v>
      </c>
      <c r="L48" s="87" t="s">
        <v>482</v>
      </c>
      <c r="M48" s="88" t="s">
        <v>482</v>
      </c>
    </row>
    <row r="49" spans="2:13" ht="27.75" customHeight="1">
      <c r="B49" s="1206"/>
      <c r="C49" s="1207"/>
      <c r="D49" s="85"/>
      <c r="E49" s="1210" t="s">
        <v>33</v>
      </c>
      <c r="F49" s="1210"/>
      <c r="G49" s="1210"/>
      <c r="H49" s="1211"/>
      <c r="I49" s="86" t="s">
        <v>482</v>
      </c>
      <c r="J49" s="87" t="s">
        <v>482</v>
      </c>
      <c r="K49" s="87" t="s">
        <v>482</v>
      </c>
      <c r="L49" s="87" t="s">
        <v>482</v>
      </c>
      <c r="M49" s="88" t="s">
        <v>482</v>
      </c>
    </row>
    <row r="50" spans="2:13" ht="27.75" customHeight="1">
      <c r="B50" s="1215" t="s">
        <v>34</v>
      </c>
      <c r="C50" s="1216"/>
      <c r="D50" s="91"/>
      <c r="E50" s="1210" t="s">
        <v>35</v>
      </c>
      <c r="F50" s="1210"/>
      <c r="G50" s="1210"/>
      <c r="H50" s="1211"/>
      <c r="I50" s="86">
        <v>1136</v>
      </c>
      <c r="J50" s="87">
        <v>1023</v>
      </c>
      <c r="K50" s="87">
        <v>905</v>
      </c>
      <c r="L50" s="87">
        <v>1045</v>
      </c>
      <c r="M50" s="88">
        <v>1194</v>
      </c>
    </row>
    <row r="51" spans="2:13" ht="27.75" customHeight="1">
      <c r="B51" s="1204"/>
      <c r="C51" s="1205"/>
      <c r="D51" s="85"/>
      <c r="E51" s="1210" t="s">
        <v>36</v>
      </c>
      <c r="F51" s="1210"/>
      <c r="G51" s="1210"/>
      <c r="H51" s="1211"/>
      <c r="I51" s="86" t="s">
        <v>482</v>
      </c>
      <c r="J51" s="87" t="s">
        <v>482</v>
      </c>
      <c r="K51" s="87" t="s">
        <v>482</v>
      </c>
      <c r="L51" s="87" t="s">
        <v>482</v>
      </c>
      <c r="M51" s="88" t="s">
        <v>482</v>
      </c>
    </row>
    <row r="52" spans="2:13" ht="27.75" customHeight="1">
      <c r="B52" s="1206"/>
      <c r="C52" s="1207"/>
      <c r="D52" s="85"/>
      <c r="E52" s="1210" t="s">
        <v>37</v>
      </c>
      <c r="F52" s="1210"/>
      <c r="G52" s="1210"/>
      <c r="H52" s="1211"/>
      <c r="I52" s="86">
        <v>3498</v>
      </c>
      <c r="J52" s="87">
        <v>3531</v>
      </c>
      <c r="K52" s="87">
        <v>3325</v>
      </c>
      <c r="L52" s="87">
        <v>3816</v>
      </c>
      <c r="M52" s="88">
        <v>3821</v>
      </c>
    </row>
    <row r="53" spans="2:13" ht="27.75" customHeight="1" thickBot="1">
      <c r="B53" s="1217" t="s">
        <v>38</v>
      </c>
      <c r="C53" s="1218"/>
      <c r="D53" s="92"/>
      <c r="E53" s="1219" t="s">
        <v>39</v>
      </c>
      <c r="F53" s="1219"/>
      <c r="G53" s="1219"/>
      <c r="H53" s="1220"/>
      <c r="I53" s="93">
        <v>619</v>
      </c>
      <c r="J53" s="94">
        <v>717</v>
      </c>
      <c r="K53" s="94">
        <v>966</v>
      </c>
      <c r="L53" s="94">
        <v>453</v>
      </c>
      <c r="M53" s="95">
        <v>252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A2" sqref="A2"/>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551</v>
      </c>
      <c r="C41" s="248"/>
      <c r="D41" s="248"/>
      <c r="E41" s="248"/>
      <c r="F41" s="248"/>
      <c r="G41" s="248"/>
      <c r="H41" s="248"/>
      <c r="I41" s="248"/>
      <c r="J41" s="248"/>
      <c r="K41" s="248"/>
      <c r="L41" s="248"/>
      <c r="M41" s="248"/>
      <c r="N41" s="248"/>
      <c r="O41" s="248"/>
      <c r="P41" s="249"/>
    </row>
    <row r="42" spans="2:17">
      <c r="B42" s="250"/>
      <c r="C42" s="246"/>
      <c r="D42" s="246"/>
      <c r="E42" s="246"/>
      <c r="F42" s="246"/>
      <c r="G42" s="353" t="s">
        <v>552</v>
      </c>
      <c r="I42" s="354"/>
      <c r="J42" s="354"/>
      <c r="K42" s="354"/>
      <c r="L42" s="246"/>
      <c r="M42" s="246"/>
      <c r="N42" s="246"/>
      <c r="O42" s="246"/>
    </row>
    <row r="43" spans="2:17">
      <c r="B43" s="250"/>
      <c r="C43" s="246"/>
      <c r="D43" s="246"/>
      <c r="E43" s="246"/>
      <c r="F43" s="246"/>
      <c r="G43" s="1221"/>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553</v>
      </c>
    </row>
    <row r="50" spans="1:17">
      <c r="B50" s="250"/>
      <c r="C50" s="246"/>
      <c r="D50" s="246"/>
      <c r="E50" s="246"/>
      <c r="F50" s="246"/>
      <c r="G50" s="1230"/>
      <c r="H50" s="1231"/>
      <c r="I50" s="1231"/>
      <c r="J50" s="1232"/>
      <c r="K50" s="356" t="s">
        <v>522</v>
      </c>
      <c r="L50" s="356" t="s">
        <v>523</v>
      </c>
      <c r="M50" s="356" t="s">
        <v>524</v>
      </c>
      <c r="N50" s="356" t="s">
        <v>525</v>
      </c>
      <c r="O50" s="356" t="s">
        <v>526</v>
      </c>
    </row>
    <row r="51" spans="1:17">
      <c r="B51" s="250"/>
      <c r="C51" s="246"/>
      <c r="D51" s="246"/>
      <c r="E51" s="246"/>
      <c r="F51" s="246"/>
      <c r="G51" s="1233" t="s">
        <v>554</v>
      </c>
      <c r="H51" s="1234"/>
      <c r="I51" s="1239" t="s">
        <v>555</v>
      </c>
      <c r="J51" s="1239"/>
      <c r="K51" s="1241"/>
      <c r="L51" s="1241"/>
      <c r="M51" s="1241"/>
      <c r="N51" s="1241"/>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560</v>
      </c>
      <c r="J53" s="1243"/>
      <c r="K53" s="1250"/>
      <c r="L53" s="1250"/>
      <c r="M53" s="1250"/>
      <c r="N53" s="1250"/>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556</v>
      </c>
      <c r="H55" s="1245"/>
      <c r="I55" s="1243" t="s">
        <v>555</v>
      </c>
      <c r="J55" s="1243"/>
      <c r="K55" s="1241"/>
      <c r="L55" s="1241"/>
      <c r="M55" s="1241"/>
      <c r="N55" s="1241"/>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2" t="s">
        <v>560</v>
      </c>
      <c r="J57" s="1252"/>
      <c r="K57" s="1250"/>
      <c r="L57" s="1250"/>
      <c r="M57" s="1250"/>
      <c r="N57" s="1250"/>
      <c r="O57" s="1250"/>
      <c r="P57" s="359"/>
      <c r="Q57" s="358"/>
    </row>
    <row r="58" spans="1:17" s="357" customFormat="1">
      <c r="A58" s="245"/>
      <c r="B58" s="358"/>
      <c r="C58" s="354"/>
      <c r="D58" s="354"/>
      <c r="E58" s="354"/>
      <c r="F58" s="354"/>
      <c r="G58" s="1248"/>
      <c r="H58" s="1249"/>
      <c r="I58" s="1252"/>
      <c r="J58" s="1252"/>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557</v>
      </c>
      <c r="C63" s="246"/>
      <c r="D63" s="246"/>
      <c r="E63" s="246"/>
      <c r="F63" s="246"/>
      <c r="G63" s="246"/>
      <c r="H63" s="246"/>
      <c r="I63" s="246"/>
      <c r="J63" s="246"/>
      <c r="K63" s="246"/>
      <c r="L63" s="246"/>
      <c r="M63" s="246"/>
      <c r="N63" s="246"/>
      <c r="O63" s="246"/>
    </row>
    <row r="64" spans="1:17">
      <c r="B64" s="250"/>
      <c r="C64" s="246"/>
      <c r="D64" s="246"/>
      <c r="E64" s="246"/>
      <c r="F64" s="246"/>
      <c r="G64" s="353" t="s">
        <v>552</v>
      </c>
      <c r="I64" s="354"/>
      <c r="J64" s="354"/>
      <c r="K64" s="354"/>
      <c r="L64" s="246"/>
      <c r="M64" s="246"/>
      <c r="N64" s="246"/>
      <c r="O64" s="246"/>
    </row>
    <row r="65" spans="2:30">
      <c r="B65" s="250"/>
      <c r="C65" s="246"/>
      <c r="D65" s="246"/>
      <c r="E65" s="246"/>
      <c r="F65" s="246"/>
      <c r="G65" s="1221" t="s">
        <v>561</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558</v>
      </c>
      <c r="I71" s="370"/>
      <c r="J71" s="366"/>
      <c r="K71" s="366"/>
      <c r="L71" s="367"/>
      <c r="M71" s="366"/>
      <c r="N71" s="367"/>
      <c r="O71" s="368"/>
    </row>
    <row r="72" spans="2:30">
      <c r="B72" s="250"/>
      <c r="C72" s="246"/>
      <c r="D72" s="246"/>
      <c r="E72" s="246"/>
      <c r="F72" s="246"/>
      <c r="G72" s="1230"/>
      <c r="H72" s="1231"/>
      <c r="I72" s="1231"/>
      <c r="J72" s="1232"/>
      <c r="K72" s="356" t="s">
        <v>522</v>
      </c>
      <c r="L72" s="356" t="s">
        <v>523</v>
      </c>
      <c r="M72" s="356" t="s">
        <v>524</v>
      </c>
      <c r="N72" s="356" t="s">
        <v>525</v>
      </c>
      <c r="O72" s="356" t="s">
        <v>526</v>
      </c>
    </row>
    <row r="73" spans="2:30">
      <c r="B73" s="250"/>
      <c r="C73" s="246"/>
      <c r="D73" s="246"/>
      <c r="E73" s="246"/>
      <c r="F73" s="246"/>
      <c r="G73" s="1233" t="s">
        <v>554</v>
      </c>
      <c r="H73" s="1234"/>
      <c r="I73" s="1239" t="s">
        <v>555</v>
      </c>
      <c r="J73" s="1239"/>
      <c r="K73" s="1253">
        <v>23.9</v>
      </c>
      <c r="L73" s="1253">
        <v>27.6</v>
      </c>
      <c r="M73" s="1242">
        <v>37.799999999999997</v>
      </c>
      <c r="N73" s="1242">
        <v>16.8</v>
      </c>
      <c r="O73" s="1242">
        <v>9.5</v>
      </c>
      <c r="S73" s="245">
        <v>9.9</v>
      </c>
    </row>
    <row r="74" spans="2:30">
      <c r="B74" s="250"/>
      <c r="C74" s="246"/>
      <c r="D74" s="246"/>
      <c r="E74" s="246"/>
      <c r="F74" s="246"/>
      <c r="G74" s="1235"/>
      <c r="H74" s="1236"/>
      <c r="I74" s="1240"/>
      <c r="J74" s="1240"/>
      <c r="K74" s="1253"/>
      <c r="L74" s="1253"/>
      <c r="M74" s="1242"/>
      <c r="N74" s="1242"/>
      <c r="O74" s="1242"/>
    </row>
    <row r="75" spans="2:30">
      <c r="B75" s="250"/>
      <c r="C75" s="246"/>
      <c r="D75" s="246"/>
      <c r="E75" s="246"/>
      <c r="F75" s="246"/>
      <c r="G75" s="1235"/>
      <c r="H75" s="1236"/>
      <c r="I75" s="1243" t="s">
        <v>559</v>
      </c>
      <c r="J75" s="1243"/>
      <c r="K75" s="1254">
        <v>4.8</v>
      </c>
      <c r="L75" s="1254">
        <v>4.4000000000000004</v>
      </c>
      <c r="M75" s="1254">
        <v>3.9</v>
      </c>
      <c r="N75" s="1254">
        <v>3.7</v>
      </c>
      <c r="O75" s="1254">
        <v>3.2</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556</v>
      </c>
      <c r="H77" s="1245"/>
      <c r="I77" s="1243" t="s">
        <v>555</v>
      </c>
      <c r="J77" s="1243"/>
      <c r="K77" s="1253">
        <v>29.4</v>
      </c>
      <c r="L77" s="1253">
        <v>18.899999999999999</v>
      </c>
      <c r="M77" s="1242">
        <v>10.199999999999999</v>
      </c>
      <c r="N77" s="1242">
        <v>13.1</v>
      </c>
      <c r="O77" s="1242">
        <v>0</v>
      </c>
      <c r="R77" s="245">
        <v>12.3</v>
      </c>
      <c r="T77" s="245">
        <v>11.1</v>
      </c>
    </row>
    <row r="78" spans="2:30">
      <c r="B78" s="250"/>
      <c r="C78" s="246"/>
      <c r="D78" s="246"/>
      <c r="E78" s="246"/>
      <c r="F78" s="246"/>
      <c r="G78" s="1246"/>
      <c r="H78" s="1247"/>
      <c r="I78" s="1243"/>
      <c r="J78" s="1243"/>
      <c r="K78" s="1253"/>
      <c r="L78" s="1253"/>
      <c r="M78" s="1242"/>
      <c r="N78" s="1242"/>
      <c r="O78" s="1242"/>
    </row>
    <row r="79" spans="2:30">
      <c r="B79" s="250"/>
      <c r="C79" s="246"/>
      <c r="D79" s="246"/>
      <c r="E79" s="246"/>
      <c r="F79" s="246"/>
      <c r="G79" s="1246"/>
      <c r="H79" s="1247"/>
      <c r="I79" s="1255" t="s">
        <v>559</v>
      </c>
      <c r="J79" s="1252"/>
      <c r="K79" s="1256">
        <v>10.9</v>
      </c>
      <c r="L79" s="1256">
        <v>10.1</v>
      </c>
      <c r="M79" s="1256">
        <v>9.1</v>
      </c>
      <c r="N79" s="1256">
        <v>8.9</v>
      </c>
      <c r="O79" s="1256">
        <v>7.9</v>
      </c>
      <c r="V79" s="245">
        <v>53.5</v>
      </c>
      <c r="X79" s="245">
        <v>48.2</v>
      </c>
      <c r="Z79" s="245">
        <v>34.200000000000003</v>
      </c>
      <c r="AB79" s="245">
        <v>30.3</v>
      </c>
      <c r="AD79" s="245">
        <v>28.9</v>
      </c>
    </row>
    <row r="80" spans="2:30">
      <c r="B80" s="250"/>
      <c r="C80" s="246"/>
      <c r="D80" s="246"/>
      <c r="E80" s="246"/>
      <c r="F80" s="246"/>
      <c r="G80" s="1248"/>
      <c r="H80" s="1249"/>
      <c r="I80" s="1252"/>
      <c r="J80" s="1252"/>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I112" sqref="I11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I57" sqref="I57:J58"/>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521</v>
      </c>
      <c r="G2" s="113"/>
      <c r="H2" s="114"/>
    </row>
    <row r="3" spans="1:8">
      <c r="A3" s="110" t="s">
        <v>514</v>
      </c>
      <c r="B3" s="115"/>
      <c r="C3" s="116"/>
      <c r="D3" s="117">
        <v>19672</v>
      </c>
      <c r="E3" s="118"/>
      <c r="F3" s="119">
        <v>66496</v>
      </c>
      <c r="G3" s="120"/>
      <c r="H3" s="121"/>
    </row>
    <row r="4" spans="1:8">
      <c r="A4" s="122"/>
      <c r="B4" s="123"/>
      <c r="C4" s="124"/>
      <c r="D4" s="125">
        <v>18371</v>
      </c>
      <c r="E4" s="126"/>
      <c r="F4" s="127">
        <v>36530</v>
      </c>
      <c r="G4" s="128"/>
      <c r="H4" s="129"/>
    </row>
    <row r="5" spans="1:8">
      <c r="A5" s="110" t="s">
        <v>516</v>
      </c>
      <c r="B5" s="115"/>
      <c r="C5" s="116"/>
      <c r="D5" s="117">
        <v>39416</v>
      </c>
      <c r="E5" s="118"/>
      <c r="F5" s="119">
        <v>82748</v>
      </c>
      <c r="G5" s="120"/>
      <c r="H5" s="121"/>
    </row>
    <row r="6" spans="1:8">
      <c r="A6" s="122"/>
      <c r="B6" s="123"/>
      <c r="C6" s="124"/>
      <c r="D6" s="125">
        <v>33734</v>
      </c>
      <c r="E6" s="126"/>
      <c r="F6" s="127">
        <v>44732</v>
      </c>
      <c r="G6" s="128"/>
      <c r="H6" s="129"/>
    </row>
    <row r="7" spans="1:8">
      <c r="A7" s="110" t="s">
        <v>517</v>
      </c>
      <c r="B7" s="115"/>
      <c r="C7" s="116"/>
      <c r="D7" s="117">
        <v>27171</v>
      </c>
      <c r="E7" s="118"/>
      <c r="F7" s="119">
        <v>91837</v>
      </c>
      <c r="G7" s="120"/>
      <c r="H7" s="121"/>
    </row>
    <row r="8" spans="1:8">
      <c r="A8" s="122"/>
      <c r="B8" s="123"/>
      <c r="C8" s="124"/>
      <c r="D8" s="125">
        <v>21486</v>
      </c>
      <c r="E8" s="126"/>
      <c r="F8" s="127">
        <v>54439</v>
      </c>
      <c r="G8" s="128"/>
      <c r="H8" s="129"/>
    </row>
    <row r="9" spans="1:8">
      <c r="A9" s="110" t="s">
        <v>518</v>
      </c>
      <c r="B9" s="115"/>
      <c r="C9" s="116"/>
      <c r="D9" s="117">
        <v>42888</v>
      </c>
      <c r="E9" s="118"/>
      <c r="F9" s="119">
        <v>75972</v>
      </c>
      <c r="G9" s="120"/>
      <c r="H9" s="121"/>
    </row>
    <row r="10" spans="1:8">
      <c r="A10" s="122"/>
      <c r="B10" s="123"/>
      <c r="C10" s="124"/>
      <c r="D10" s="125">
        <v>33657</v>
      </c>
      <c r="E10" s="126"/>
      <c r="F10" s="127">
        <v>40712</v>
      </c>
      <c r="G10" s="128"/>
      <c r="H10" s="129"/>
    </row>
    <row r="11" spans="1:8">
      <c r="A11" s="110" t="s">
        <v>519</v>
      </c>
      <c r="B11" s="115"/>
      <c r="C11" s="116"/>
      <c r="D11" s="117">
        <v>36693</v>
      </c>
      <c r="E11" s="118"/>
      <c r="F11" s="119">
        <v>79466</v>
      </c>
      <c r="G11" s="120"/>
      <c r="H11" s="121"/>
    </row>
    <row r="12" spans="1:8">
      <c r="A12" s="122"/>
      <c r="B12" s="123"/>
      <c r="C12" s="130"/>
      <c r="D12" s="125">
        <v>28353</v>
      </c>
      <c r="E12" s="126"/>
      <c r="F12" s="127">
        <v>44645</v>
      </c>
      <c r="G12" s="128"/>
      <c r="H12" s="129"/>
    </row>
    <row r="13" spans="1:8">
      <c r="A13" s="110"/>
      <c r="B13" s="115"/>
      <c r="C13" s="131"/>
      <c r="D13" s="132">
        <v>33168</v>
      </c>
      <c r="E13" s="133"/>
      <c r="F13" s="134">
        <v>79304</v>
      </c>
      <c r="G13" s="135"/>
      <c r="H13" s="121"/>
    </row>
    <row r="14" spans="1:8">
      <c r="A14" s="122"/>
      <c r="B14" s="123"/>
      <c r="C14" s="124"/>
      <c r="D14" s="125">
        <v>27120</v>
      </c>
      <c r="E14" s="126"/>
      <c r="F14" s="127">
        <v>44212</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6.94</v>
      </c>
      <c r="C19" s="136">
        <f>ROUND(VALUE(SUBSTITUTE(実質収支比率等に係る経年分析!G$48,"▲","-")),2)</f>
        <v>6.87</v>
      </c>
      <c r="D19" s="136">
        <f>ROUND(VALUE(SUBSTITUTE(実質収支比率等に係る経年分析!H$48,"▲","-")),2)</f>
        <v>5.97</v>
      </c>
      <c r="E19" s="136">
        <f>ROUND(VALUE(SUBSTITUTE(実質収支比率等に係る経年分析!I$48,"▲","-")),2)</f>
        <v>6.98</v>
      </c>
      <c r="F19" s="136">
        <f>ROUND(VALUE(SUBSTITUTE(実質収支比率等に係る経年分析!J$48,"▲","-")),2)</f>
        <v>7.13</v>
      </c>
    </row>
    <row r="20" spans="1:11">
      <c r="A20" s="136" t="s">
        <v>44</v>
      </c>
      <c r="B20" s="136">
        <f>ROUND(VALUE(SUBSTITUTE(実質収支比率等に係る経年分析!F$47,"▲","-")),2)</f>
        <v>14.45</v>
      </c>
      <c r="C20" s="136">
        <f>ROUND(VALUE(SUBSTITUTE(実質収支比率等に係る経年分析!G$47,"▲","-")),2)</f>
        <v>13.27</v>
      </c>
      <c r="D20" s="136">
        <f>ROUND(VALUE(SUBSTITUTE(実質収支比率等に係る経年分析!H$47,"▲","-")),2)</f>
        <v>11.31</v>
      </c>
      <c r="E20" s="136">
        <f>ROUND(VALUE(SUBSTITUTE(実質収支比率等に係る経年分析!I$47,"▲","-")),2)</f>
        <v>14.22</v>
      </c>
      <c r="F20" s="136">
        <f>ROUND(VALUE(SUBSTITUTE(実質収支比率等に係る経年分析!J$47,"▲","-")),2)</f>
        <v>16.04</v>
      </c>
    </row>
    <row r="21" spans="1:11">
      <c r="A21" s="136" t="s">
        <v>45</v>
      </c>
      <c r="B21" s="136">
        <f>IF(ISNUMBER(VALUE(SUBSTITUTE(実質収支比率等に係る経年分析!F$49,"▲","-"))),ROUND(VALUE(SUBSTITUTE(実質収支比率等に係る経年分析!F$49,"▲","-")),2),NA())</f>
        <v>0.09</v>
      </c>
      <c r="C21" s="136">
        <f>IF(ISNUMBER(VALUE(SUBSTITUTE(実質収支比率等に係る経年分析!G$49,"▲","-"))),ROUND(VALUE(SUBSTITUTE(実質収支比率等に係る経年分析!G$49,"▲","-")),2),NA())</f>
        <v>-1.1399999999999999</v>
      </c>
      <c r="D21" s="136">
        <f>IF(ISNUMBER(VALUE(SUBSTITUTE(実質収支比率等に係る経年分析!H$49,"▲","-"))),ROUND(VALUE(SUBSTITUTE(実質収支比率等に係る経年分析!H$49,"▲","-")),2),NA())</f>
        <v>-3.03</v>
      </c>
      <c r="E21" s="136">
        <f>IF(ISNUMBER(VALUE(SUBSTITUTE(実質収支比率等に係る経年分析!I$49,"▲","-"))),ROUND(VALUE(SUBSTITUTE(実質収支比率等に係る経年分析!I$49,"▲","-")),2),NA())</f>
        <v>4.58</v>
      </c>
      <c r="F21" s="136">
        <f>IF(ISNUMBER(VALUE(SUBSTITUTE(実質収支比率等に係る経年分析!J$49,"▲","-"))),ROUND(VALUE(SUBSTITUTE(実質収支比率等に係る経年分析!J$49,"▲","-")),2),NA())</f>
        <v>1.75</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越生町、毛呂山町外４組合公平委員会特別会計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7.0000000000000007E-2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0.06</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7.0000000000000007E-2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7.0000000000000007E-2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0.14000000000000001</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3.77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4.09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5.09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3.69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3.72</v>
      </c>
    </row>
    <row r="34" spans="1:16">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1.22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1.75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2.13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4.13</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6.85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6.79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7.94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9.68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7.13</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9.35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7.72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6.99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7.36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8.42</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279</v>
      </c>
      <c r="E42" s="138"/>
      <c r="F42" s="138"/>
      <c r="G42" s="138">
        <f>'実質公債費比率（分子）の構造'!L$52</f>
        <v>289</v>
      </c>
      <c r="H42" s="138"/>
      <c r="I42" s="138"/>
      <c r="J42" s="138">
        <f>'実質公債費比率（分子）の構造'!M$52</f>
        <v>306</v>
      </c>
      <c r="K42" s="138"/>
      <c r="L42" s="138"/>
      <c r="M42" s="138">
        <f>'実質公債費比率（分子）の構造'!N$52</f>
        <v>281</v>
      </c>
      <c r="N42" s="138"/>
      <c r="O42" s="138"/>
      <c r="P42" s="138">
        <f>'実質公債費比率（分子）の構造'!O$52</f>
        <v>289</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55</v>
      </c>
      <c r="B45" s="138">
        <f>'実質公債費比率（分子）の構造'!K$49</f>
        <v>117</v>
      </c>
      <c r="C45" s="138"/>
      <c r="D45" s="138"/>
      <c r="E45" s="138">
        <f>'実質公債費比率（分子）の構造'!L$49</f>
        <v>142</v>
      </c>
      <c r="F45" s="138"/>
      <c r="G45" s="138"/>
      <c r="H45" s="138">
        <f>'実質公債費比率（分子）の構造'!M$49</f>
        <v>141</v>
      </c>
      <c r="I45" s="138"/>
      <c r="J45" s="138"/>
      <c r="K45" s="138">
        <f>'実質公債費比率（分子）の構造'!N$49</f>
        <v>140</v>
      </c>
      <c r="L45" s="138"/>
      <c r="M45" s="138"/>
      <c r="N45" s="138">
        <f>'実質公債費比率（分子）の構造'!O$49</f>
        <v>141</v>
      </c>
      <c r="O45" s="138"/>
      <c r="P45" s="138"/>
    </row>
    <row r="46" spans="1:16">
      <c r="A46" s="138" t="s">
        <v>56</v>
      </c>
      <c r="B46" s="138">
        <f>'実質公債費比率（分子）の構造'!K$48</f>
        <v>0</v>
      </c>
      <c r="C46" s="138"/>
      <c r="D46" s="138"/>
      <c r="E46" s="138">
        <f>'実質公債費比率（分子）の構造'!L$48</f>
        <v>0</v>
      </c>
      <c r="F46" s="138"/>
      <c r="G46" s="138"/>
      <c r="H46" s="138">
        <f>'実質公債費比率（分子）の構造'!M$48</f>
        <v>0</v>
      </c>
      <c r="I46" s="138"/>
      <c r="J46" s="138"/>
      <c r="K46" s="138">
        <f>'実質公債費比率（分子）の構造'!N$48</f>
        <v>0</v>
      </c>
      <c r="L46" s="138"/>
      <c r="M46" s="138"/>
      <c r="N46" s="138">
        <f>'実質公債費比率（分子）の構造'!O$48</f>
        <v>0</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258</v>
      </c>
      <c r="C49" s="138"/>
      <c r="D49" s="138"/>
      <c r="E49" s="138">
        <f>'実質公債費比率（分子）の構造'!L$45</f>
        <v>260</v>
      </c>
      <c r="F49" s="138"/>
      <c r="G49" s="138"/>
      <c r="H49" s="138">
        <f>'実質公債費比率（分子）の構造'!M$45</f>
        <v>261</v>
      </c>
      <c r="I49" s="138"/>
      <c r="J49" s="138"/>
      <c r="K49" s="138">
        <f>'実質公債費比率（分子）の構造'!N$45</f>
        <v>224</v>
      </c>
      <c r="L49" s="138"/>
      <c r="M49" s="138"/>
      <c r="N49" s="138">
        <f>'実質公債費比率（分子）の構造'!O$45</f>
        <v>228</v>
      </c>
      <c r="O49" s="138"/>
      <c r="P49" s="138"/>
    </row>
    <row r="50" spans="1:16">
      <c r="A50" s="138" t="s">
        <v>60</v>
      </c>
      <c r="B50" s="138" t="e">
        <f>NA()</f>
        <v>#N/A</v>
      </c>
      <c r="C50" s="138">
        <f>IF(ISNUMBER('実質公債費比率（分子）の構造'!K$53),'実質公債費比率（分子）の構造'!K$53,NA())</f>
        <v>96</v>
      </c>
      <c r="D50" s="138" t="e">
        <f>NA()</f>
        <v>#N/A</v>
      </c>
      <c r="E50" s="138" t="e">
        <f>NA()</f>
        <v>#N/A</v>
      </c>
      <c r="F50" s="138">
        <f>IF(ISNUMBER('実質公債費比率（分子）の構造'!L$53),'実質公債費比率（分子）の構造'!L$53,NA())</f>
        <v>113</v>
      </c>
      <c r="G50" s="138" t="e">
        <f>NA()</f>
        <v>#N/A</v>
      </c>
      <c r="H50" s="138" t="e">
        <f>NA()</f>
        <v>#N/A</v>
      </c>
      <c r="I50" s="138">
        <f>IF(ISNUMBER('実質公債費比率（分子）の構造'!M$53),'実質公債費比率（分子）の構造'!M$53,NA())</f>
        <v>96</v>
      </c>
      <c r="J50" s="138" t="e">
        <f>NA()</f>
        <v>#N/A</v>
      </c>
      <c r="K50" s="138" t="e">
        <f>NA()</f>
        <v>#N/A</v>
      </c>
      <c r="L50" s="138">
        <f>IF(ISNUMBER('実質公債費比率（分子）の構造'!N$53),'実質公債費比率（分子）の構造'!N$53,NA())</f>
        <v>83</v>
      </c>
      <c r="M50" s="138" t="e">
        <f>NA()</f>
        <v>#N/A</v>
      </c>
      <c r="N50" s="138" t="e">
        <f>NA()</f>
        <v>#N/A</v>
      </c>
      <c r="O50" s="138">
        <f>IF(ISNUMBER('実質公債費比率（分子）の構造'!O$53),'実質公債費比率（分子）の構造'!O$53,NA())</f>
        <v>80</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3498</v>
      </c>
      <c r="E56" s="137"/>
      <c r="F56" s="137"/>
      <c r="G56" s="137">
        <f>'将来負担比率（分子）の構造'!J$52</f>
        <v>3531</v>
      </c>
      <c r="H56" s="137"/>
      <c r="I56" s="137"/>
      <c r="J56" s="137">
        <f>'将来負担比率（分子）の構造'!K$52</f>
        <v>3325</v>
      </c>
      <c r="K56" s="137"/>
      <c r="L56" s="137"/>
      <c r="M56" s="137">
        <f>'将来負担比率（分子）の構造'!L$52</f>
        <v>3816</v>
      </c>
      <c r="N56" s="137"/>
      <c r="O56" s="137"/>
      <c r="P56" s="137">
        <f>'将来負担比率（分子）の構造'!M$52</f>
        <v>3821</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1136</v>
      </c>
      <c r="E58" s="137"/>
      <c r="F58" s="137"/>
      <c r="G58" s="137">
        <f>'将来負担比率（分子）の構造'!J$50</f>
        <v>1023</v>
      </c>
      <c r="H58" s="137"/>
      <c r="I58" s="137"/>
      <c r="J58" s="137">
        <f>'将来負担比率（分子）の構造'!K$50</f>
        <v>905</v>
      </c>
      <c r="K58" s="137"/>
      <c r="L58" s="137"/>
      <c r="M58" s="137">
        <f>'将来負担比率（分子）の構造'!L$50</f>
        <v>1045</v>
      </c>
      <c r="N58" s="137"/>
      <c r="O58" s="137"/>
      <c r="P58" s="137">
        <f>'将来負担比率（分子）の構造'!M$50</f>
        <v>1194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1081</v>
      </c>
      <c r="C62" s="137"/>
      <c r="D62" s="137"/>
      <c r="E62" s="137">
        <f>'将来負担比率（分子）の構造'!J$45</f>
        <v>1033</v>
      </c>
      <c r="F62" s="137"/>
      <c r="G62" s="137"/>
      <c r="H62" s="137">
        <f>'将来負担比率（分子）の構造'!K$45</f>
        <v>968</v>
      </c>
      <c r="I62" s="137"/>
      <c r="J62" s="137"/>
      <c r="K62" s="137">
        <f>'将来負担比率（分子）の構造'!L$45</f>
        <v>955</v>
      </c>
      <c r="L62" s="137"/>
      <c r="M62" s="137"/>
      <c r="N62" s="137">
        <f>'将来負担比率（分子）の構造'!M$45</f>
        <v>881</v>
      </c>
      <c r="O62" s="137"/>
      <c r="P62" s="137"/>
    </row>
    <row r="63" spans="1:16">
      <c r="A63" s="137" t="s">
        <v>28</v>
      </c>
      <c r="B63" s="137">
        <f>'将来負担比率（分子）の構造'!I$44</f>
        <v>1364</v>
      </c>
      <c r="C63" s="137"/>
      <c r="D63" s="137"/>
      <c r="E63" s="137">
        <f>'将来負担比率（分子）の構造'!J$44</f>
        <v>1277</v>
      </c>
      <c r="F63" s="137"/>
      <c r="G63" s="137"/>
      <c r="H63" s="137">
        <f>'将来負担比率（分子）の構造'!K$44</f>
        <v>1226</v>
      </c>
      <c r="I63" s="137"/>
      <c r="J63" s="137"/>
      <c r="K63" s="137">
        <f>'将来負担比率（分子）の構造'!L$44</f>
        <v>1264</v>
      </c>
      <c r="L63" s="137"/>
      <c r="M63" s="137"/>
      <c r="N63" s="137">
        <f>'将来負担比率（分子）の構造'!M$44</f>
        <v>1261</v>
      </c>
      <c r="O63" s="137"/>
      <c r="P63" s="137"/>
    </row>
    <row r="64" spans="1:16">
      <c r="A64" s="137" t="s">
        <v>27</v>
      </c>
      <c r="B64" s="137">
        <f>'将来負担比率（分子）の構造'!I$43</f>
        <v>4</v>
      </c>
      <c r="C64" s="137"/>
      <c r="D64" s="137"/>
      <c r="E64" s="137">
        <f>'将来負担比率（分子）の構造'!J$43</f>
        <v>3</v>
      </c>
      <c r="F64" s="137"/>
      <c r="G64" s="137"/>
      <c r="H64" s="137">
        <f>'将来負担比率（分子）の構造'!K$43</f>
        <v>3</v>
      </c>
      <c r="I64" s="137"/>
      <c r="J64" s="137"/>
      <c r="K64" s="137">
        <f>'将来負担比率（分子）の構造'!L$43</f>
        <v>2</v>
      </c>
      <c r="L64" s="137"/>
      <c r="M64" s="137"/>
      <c r="N64" s="137">
        <f>'将来負担比率（分子）の構造'!M$43</f>
        <v>2</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2805</v>
      </c>
      <c r="C66" s="137"/>
      <c r="D66" s="137"/>
      <c r="E66" s="137">
        <f>'将来負担比率（分子）の構造'!J$41</f>
        <v>2959</v>
      </c>
      <c r="F66" s="137"/>
      <c r="G66" s="137"/>
      <c r="H66" s="137">
        <f>'将来負担比率（分子）の構造'!K$41</f>
        <v>2999</v>
      </c>
      <c r="I66" s="137"/>
      <c r="J66" s="137"/>
      <c r="K66" s="137">
        <f>'将来負担比率（分子）の構造'!L$41</f>
        <v>3094</v>
      </c>
      <c r="L66" s="137"/>
      <c r="M66" s="137"/>
      <c r="N66" s="137">
        <f>'将来負担比率（分子）の構造'!M$41</f>
        <v>3122</v>
      </c>
      <c r="O66" s="137"/>
      <c r="P66" s="137"/>
    </row>
    <row r="67" spans="1:16">
      <c r="A67" s="137" t="s">
        <v>64</v>
      </c>
      <c r="B67" s="137" t="e">
        <f>NA()</f>
        <v>#N/A</v>
      </c>
      <c r="C67" s="137">
        <f>IF(ISNUMBER('将来負担比率（分子）の構造'!I$53), IF('将来負担比率（分子）の構造'!I$53 &lt; 0, 0, '将来負担比率（分子）の構造'!I$53), NA())</f>
        <v>619</v>
      </c>
      <c r="D67" s="137" t="e">
        <f>NA()</f>
        <v>#N/A</v>
      </c>
      <c r="E67" s="137" t="e">
        <f>NA()</f>
        <v>#N/A</v>
      </c>
      <c r="F67" s="137">
        <f>IF(ISNUMBER('将来負担比率（分子）の構造'!J$53), IF('将来負担比率（分子）の構造'!J$53 &lt; 0, 0, '将来負担比率（分子）の構造'!J$53), NA())</f>
        <v>717</v>
      </c>
      <c r="G67" s="137" t="e">
        <f>NA()</f>
        <v>#N/A</v>
      </c>
      <c r="H67" s="137" t="e">
        <f>NA()</f>
        <v>#N/A</v>
      </c>
      <c r="I67" s="137">
        <f>IF(ISNUMBER('将来負担比率（分子）の構造'!K$53), IF('将来負担比率（分子）の構造'!K$53 &lt; 0, 0, '将来負担比率（分子）の構造'!K$53), NA())</f>
        <v>966</v>
      </c>
      <c r="J67" s="137" t="e">
        <f>NA()</f>
        <v>#N/A</v>
      </c>
      <c r="K67" s="137" t="e">
        <f>NA()</f>
        <v>#N/A</v>
      </c>
      <c r="L67" s="137">
        <f>IF(ISNUMBER('将来負担比率（分子）の構造'!L$53), IF('将来負担比率（分子）の構造'!L$53 &lt; 0, 0, '将来負担比率（分子）の構造'!L$53), NA())</f>
        <v>453</v>
      </c>
      <c r="M67" s="137" t="e">
        <f>NA()</f>
        <v>#N/A</v>
      </c>
      <c r="N67" s="137" t="e">
        <f>NA()</f>
        <v>#N/A</v>
      </c>
      <c r="O67" s="137">
        <f>IF(ISNUMBER('将来負担比率（分子）の構造'!M$53), IF('将来負担比率（分子）の構造'!M$53 &lt; 0, 0, '将来負担比率（分子）の構造'!M$53), NA())</f>
        <v>252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1367467</v>
      </c>
      <c r="S5" s="615"/>
      <c r="T5" s="615"/>
      <c r="U5" s="615"/>
      <c r="V5" s="615"/>
      <c r="W5" s="615"/>
      <c r="X5" s="615"/>
      <c r="Y5" s="616"/>
      <c r="Z5" s="617">
        <v>31.1</v>
      </c>
      <c r="AA5" s="617"/>
      <c r="AB5" s="617"/>
      <c r="AC5" s="617"/>
      <c r="AD5" s="618">
        <v>1367467</v>
      </c>
      <c r="AE5" s="618"/>
      <c r="AF5" s="618"/>
      <c r="AG5" s="618"/>
      <c r="AH5" s="618"/>
      <c r="AI5" s="618"/>
      <c r="AJ5" s="618"/>
      <c r="AK5" s="618"/>
      <c r="AL5" s="619">
        <v>49.1</v>
      </c>
      <c r="AM5" s="620"/>
      <c r="AN5" s="620"/>
      <c r="AO5" s="621"/>
      <c r="AP5" s="611" t="s">
        <v>210</v>
      </c>
      <c r="AQ5" s="612"/>
      <c r="AR5" s="612"/>
      <c r="AS5" s="612"/>
      <c r="AT5" s="612"/>
      <c r="AU5" s="612"/>
      <c r="AV5" s="612"/>
      <c r="AW5" s="612"/>
      <c r="AX5" s="612"/>
      <c r="AY5" s="612"/>
      <c r="AZ5" s="612"/>
      <c r="BA5" s="612"/>
      <c r="BB5" s="612"/>
      <c r="BC5" s="612"/>
      <c r="BD5" s="612"/>
      <c r="BE5" s="612"/>
      <c r="BF5" s="613"/>
      <c r="BG5" s="625">
        <v>1367467</v>
      </c>
      <c r="BH5" s="626"/>
      <c r="BI5" s="626"/>
      <c r="BJ5" s="626"/>
      <c r="BK5" s="626"/>
      <c r="BL5" s="626"/>
      <c r="BM5" s="626"/>
      <c r="BN5" s="627"/>
      <c r="BO5" s="628">
        <v>100</v>
      </c>
      <c r="BP5" s="628"/>
      <c r="BQ5" s="628"/>
      <c r="BR5" s="628"/>
      <c r="BS5" s="629">
        <v>833</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44931</v>
      </c>
      <c r="S6" s="626"/>
      <c r="T6" s="626"/>
      <c r="U6" s="626"/>
      <c r="V6" s="626"/>
      <c r="W6" s="626"/>
      <c r="X6" s="626"/>
      <c r="Y6" s="627"/>
      <c r="Z6" s="628">
        <v>1</v>
      </c>
      <c r="AA6" s="628"/>
      <c r="AB6" s="628"/>
      <c r="AC6" s="628"/>
      <c r="AD6" s="629">
        <v>44931</v>
      </c>
      <c r="AE6" s="629"/>
      <c r="AF6" s="629"/>
      <c r="AG6" s="629"/>
      <c r="AH6" s="629"/>
      <c r="AI6" s="629"/>
      <c r="AJ6" s="629"/>
      <c r="AK6" s="629"/>
      <c r="AL6" s="630">
        <v>1.6</v>
      </c>
      <c r="AM6" s="631"/>
      <c r="AN6" s="631"/>
      <c r="AO6" s="632"/>
      <c r="AP6" s="622" t="s">
        <v>215</v>
      </c>
      <c r="AQ6" s="623"/>
      <c r="AR6" s="623"/>
      <c r="AS6" s="623"/>
      <c r="AT6" s="623"/>
      <c r="AU6" s="623"/>
      <c r="AV6" s="623"/>
      <c r="AW6" s="623"/>
      <c r="AX6" s="623"/>
      <c r="AY6" s="623"/>
      <c r="AZ6" s="623"/>
      <c r="BA6" s="623"/>
      <c r="BB6" s="623"/>
      <c r="BC6" s="623"/>
      <c r="BD6" s="623"/>
      <c r="BE6" s="623"/>
      <c r="BF6" s="624"/>
      <c r="BG6" s="625">
        <v>1367467</v>
      </c>
      <c r="BH6" s="626"/>
      <c r="BI6" s="626"/>
      <c r="BJ6" s="626"/>
      <c r="BK6" s="626"/>
      <c r="BL6" s="626"/>
      <c r="BM6" s="626"/>
      <c r="BN6" s="627"/>
      <c r="BO6" s="628">
        <v>100</v>
      </c>
      <c r="BP6" s="628"/>
      <c r="BQ6" s="628"/>
      <c r="BR6" s="628"/>
      <c r="BS6" s="629">
        <v>833</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74006</v>
      </c>
      <c r="CS6" s="626"/>
      <c r="CT6" s="626"/>
      <c r="CU6" s="626"/>
      <c r="CV6" s="626"/>
      <c r="CW6" s="626"/>
      <c r="CX6" s="626"/>
      <c r="CY6" s="627"/>
      <c r="CZ6" s="628">
        <v>1.8</v>
      </c>
      <c r="DA6" s="628"/>
      <c r="DB6" s="628"/>
      <c r="DC6" s="628"/>
      <c r="DD6" s="634" t="s">
        <v>217</v>
      </c>
      <c r="DE6" s="626"/>
      <c r="DF6" s="626"/>
      <c r="DG6" s="626"/>
      <c r="DH6" s="626"/>
      <c r="DI6" s="626"/>
      <c r="DJ6" s="626"/>
      <c r="DK6" s="626"/>
      <c r="DL6" s="626"/>
      <c r="DM6" s="626"/>
      <c r="DN6" s="626"/>
      <c r="DO6" s="626"/>
      <c r="DP6" s="627"/>
      <c r="DQ6" s="634">
        <v>74006</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1286</v>
      </c>
      <c r="S7" s="626"/>
      <c r="T7" s="626"/>
      <c r="U7" s="626"/>
      <c r="V7" s="626"/>
      <c r="W7" s="626"/>
      <c r="X7" s="626"/>
      <c r="Y7" s="627"/>
      <c r="Z7" s="628">
        <v>0</v>
      </c>
      <c r="AA7" s="628"/>
      <c r="AB7" s="628"/>
      <c r="AC7" s="628"/>
      <c r="AD7" s="629">
        <v>1286</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608835</v>
      </c>
      <c r="BH7" s="626"/>
      <c r="BI7" s="626"/>
      <c r="BJ7" s="626"/>
      <c r="BK7" s="626"/>
      <c r="BL7" s="626"/>
      <c r="BM7" s="626"/>
      <c r="BN7" s="627"/>
      <c r="BO7" s="628">
        <v>44.5</v>
      </c>
      <c r="BP7" s="628"/>
      <c r="BQ7" s="628"/>
      <c r="BR7" s="628"/>
      <c r="BS7" s="629">
        <v>833</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628605</v>
      </c>
      <c r="CS7" s="626"/>
      <c r="CT7" s="626"/>
      <c r="CU7" s="626"/>
      <c r="CV7" s="626"/>
      <c r="CW7" s="626"/>
      <c r="CX7" s="626"/>
      <c r="CY7" s="627"/>
      <c r="CZ7" s="628">
        <v>15.4</v>
      </c>
      <c r="DA7" s="628"/>
      <c r="DB7" s="628"/>
      <c r="DC7" s="628"/>
      <c r="DD7" s="634">
        <v>16417</v>
      </c>
      <c r="DE7" s="626"/>
      <c r="DF7" s="626"/>
      <c r="DG7" s="626"/>
      <c r="DH7" s="626"/>
      <c r="DI7" s="626"/>
      <c r="DJ7" s="626"/>
      <c r="DK7" s="626"/>
      <c r="DL7" s="626"/>
      <c r="DM7" s="626"/>
      <c r="DN7" s="626"/>
      <c r="DO7" s="626"/>
      <c r="DP7" s="627"/>
      <c r="DQ7" s="634">
        <v>556523</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5352</v>
      </c>
      <c r="S8" s="626"/>
      <c r="T8" s="626"/>
      <c r="U8" s="626"/>
      <c r="V8" s="626"/>
      <c r="W8" s="626"/>
      <c r="X8" s="626"/>
      <c r="Y8" s="627"/>
      <c r="Z8" s="628">
        <v>0.1</v>
      </c>
      <c r="AA8" s="628"/>
      <c r="AB8" s="628"/>
      <c r="AC8" s="628"/>
      <c r="AD8" s="629">
        <v>5352</v>
      </c>
      <c r="AE8" s="629"/>
      <c r="AF8" s="629"/>
      <c r="AG8" s="629"/>
      <c r="AH8" s="629"/>
      <c r="AI8" s="629"/>
      <c r="AJ8" s="629"/>
      <c r="AK8" s="629"/>
      <c r="AL8" s="630">
        <v>0.2</v>
      </c>
      <c r="AM8" s="631"/>
      <c r="AN8" s="631"/>
      <c r="AO8" s="632"/>
      <c r="AP8" s="622" t="s">
        <v>222</v>
      </c>
      <c r="AQ8" s="623"/>
      <c r="AR8" s="623"/>
      <c r="AS8" s="623"/>
      <c r="AT8" s="623"/>
      <c r="AU8" s="623"/>
      <c r="AV8" s="623"/>
      <c r="AW8" s="623"/>
      <c r="AX8" s="623"/>
      <c r="AY8" s="623"/>
      <c r="AZ8" s="623"/>
      <c r="BA8" s="623"/>
      <c r="BB8" s="623"/>
      <c r="BC8" s="623"/>
      <c r="BD8" s="623"/>
      <c r="BE8" s="623"/>
      <c r="BF8" s="624"/>
      <c r="BG8" s="625">
        <v>21835</v>
      </c>
      <c r="BH8" s="626"/>
      <c r="BI8" s="626"/>
      <c r="BJ8" s="626"/>
      <c r="BK8" s="626"/>
      <c r="BL8" s="626"/>
      <c r="BM8" s="626"/>
      <c r="BN8" s="627"/>
      <c r="BO8" s="628">
        <v>1.6</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1339534</v>
      </c>
      <c r="CS8" s="626"/>
      <c r="CT8" s="626"/>
      <c r="CU8" s="626"/>
      <c r="CV8" s="626"/>
      <c r="CW8" s="626"/>
      <c r="CX8" s="626"/>
      <c r="CY8" s="627"/>
      <c r="CZ8" s="628">
        <v>32.700000000000003</v>
      </c>
      <c r="DA8" s="628"/>
      <c r="DB8" s="628"/>
      <c r="DC8" s="628"/>
      <c r="DD8" s="634">
        <v>20</v>
      </c>
      <c r="DE8" s="626"/>
      <c r="DF8" s="626"/>
      <c r="DG8" s="626"/>
      <c r="DH8" s="626"/>
      <c r="DI8" s="626"/>
      <c r="DJ8" s="626"/>
      <c r="DK8" s="626"/>
      <c r="DL8" s="626"/>
      <c r="DM8" s="626"/>
      <c r="DN8" s="626"/>
      <c r="DO8" s="626"/>
      <c r="DP8" s="627"/>
      <c r="DQ8" s="634">
        <v>804651</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3253</v>
      </c>
      <c r="S9" s="626"/>
      <c r="T9" s="626"/>
      <c r="U9" s="626"/>
      <c r="V9" s="626"/>
      <c r="W9" s="626"/>
      <c r="X9" s="626"/>
      <c r="Y9" s="627"/>
      <c r="Z9" s="628">
        <v>0.1</v>
      </c>
      <c r="AA9" s="628"/>
      <c r="AB9" s="628"/>
      <c r="AC9" s="628"/>
      <c r="AD9" s="629">
        <v>3253</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549085</v>
      </c>
      <c r="BH9" s="626"/>
      <c r="BI9" s="626"/>
      <c r="BJ9" s="626"/>
      <c r="BK9" s="626"/>
      <c r="BL9" s="626"/>
      <c r="BM9" s="626"/>
      <c r="BN9" s="627"/>
      <c r="BO9" s="628">
        <v>40.200000000000003</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324759</v>
      </c>
      <c r="CS9" s="626"/>
      <c r="CT9" s="626"/>
      <c r="CU9" s="626"/>
      <c r="CV9" s="626"/>
      <c r="CW9" s="626"/>
      <c r="CX9" s="626"/>
      <c r="CY9" s="627"/>
      <c r="CZ9" s="628">
        <v>7.9</v>
      </c>
      <c r="DA9" s="628"/>
      <c r="DB9" s="628"/>
      <c r="DC9" s="628"/>
      <c r="DD9" s="634">
        <v>9236</v>
      </c>
      <c r="DE9" s="626"/>
      <c r="DF9" s="626"/>
      <c r="DG9" s="626"/>
      <c r="DH9" s="626"/>
      <c r="DI9" s="626"/>
      <c r="DJ9" s="626"/>
      <c r="DK9" s="626"/>
      <c r="DL9" s="626"/>
      <c r="DM9" s="626"/>
      <c r="DN9" s="626"/>
      <c r="DO9" s="626"/>
      <c r="DP9" s="627"/>
      <c r="DQ9" s="634">
        <v>313686</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164168</v>
      </c>
      <c r="S10" s="626"/>
      <c r="T10" s="626"/>
      <c r="U10" s="626"/>
      <c r="V10" s="626"/>
      <c r="W10" s="626"/>
      <c r="X10" s="626"/>
      <c r="Y10" s="627"/>
      <c r="Z10" s="628">
        <v>3.7</v>
      </c>
      <c r="AA10" s="628"/>
      <c r="AB10" s="628"/>
      <c r="AC10" s="628"/>
      <c r="AD10" s="629">
        <v>164168</v>
      </c>
      <c r="AE10" s="629"/>
      <c r="AF10" s="629"/>
      <c r="AG10" s="629"/>
      <c r="AH10" s="629"/>
      <c r="AI10" s="629"/>
      <c r="AJ10" s="629"/>
      <c r="AK10" s="629"/>
      <c r="AL10" s="630">
        <v>5.9</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20749</v>
      </c>
      <c r="BH10" s="626"/>
      <c r="BI10" s="626"/>
      <c r="BJ10" s="626"/>
      <c r="BK10" s="626"/>
      <c r="BL10" s="626"/>
      <c r="BM10" s="626"/>
      <c r="BN10" s="627"/>
      <c r="BO10" s="628">
        <v>1.5</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10046</v>
      </c>
      <c r="CS10" s="626"/>
      <c r="CT10" s="626"/>
      <c r="CU10" s="626"/>
      <c r="CV10" s="626"/>
      <c r="CW10" s="626"/>
      <c r="CX10" s="626"/>
      <c r="CY10" s="627"/>
      <c r="CZ10" s="628">
        <v>0.2</v>
      </c>
      <c r="DA10" s="628"/>
      <c r="DB10" s="628"/>
      <c r="DC10" s="628"/>
      <c r="DD10" s="634" t="s">
        <v>112</v>
      </c>
      <c r="DE10" s="626"/>
      <c r="DF10" s="626"/>
      <c r="DG10" s="626"/>
      <c r="DH10" s="626"/>
      <c r="DI10" s="626"/>
      <c r="DJ10" s="626"/>
      <c r="DK10" s="626"/>
      <c r="DL10" s="626"/>
      <c r="DM10" s="626"/>
      <c r="DN10" s="626"/>
      <c r="DO10" s="626"/>
      <c r="DP10" s="627"/>
      <c r="DQ10" s="634">
        <v>10046</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v>45627</v>
      </c>
      <c r="S11" s="626"/>
      <c r="T11" s="626"/>
      <c r="U11" s="626"/>
      <c r="V11" s="626"/>
      <c r="W11" s="626"/>
      <c r="X11" s="626"/>
      <c r="Y11" s="627"/>
      <c r="Z11" s="628">
        <v>1</v>
      </c>
      <c r="AA11" s="628"/>
      <c r="AB11" s="628"/>
      <c r="AC11" s="628"/>
      <c r="AD11" s="629">
        <v>45627</v>
      </c>
      <c r="AE11" s="629"/>
      <c r="AF11" s="629"/>
      <c r="AG11" s="629"/>
      <c r="AH11" s="629"/>
      <c r="AI11" s="629"/>
      <c r="AJ11" s="629"/>
      <c r="AK11" s="629"/>
      <c r="AL11" s="630">
        <v>1.6</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17166</v>
      </c>
      <c r="BH11" s="626"/>
      <c r="BI11" s="626"/>
      <c r="BJ11" s="626"/>
      <c r="BK11" s="626"/>
      <c r="BL11" s="626"/>
      <c r="BM11" s="626"/>
      <c r="BN11" s="627"/>
      <c r="BO11" s="628">
        <v>1.3</v>
      </c>
      <c r="BP11" s="628"/>
      <c r="BQ11" s="628"/>
      <c r="BR11" s="628"/>
      <c r="BS11" s="634">
        <v>833</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178684</v>
      </c>
      <c r="CS11" s="626"/>
      <c r="CT11" s="626"/>
      <c r="CU11" s="626"/>
      <c r="CV11" s="626"/>
      <c r="CW11" s="626"/>
      <c r="CX11" s="626"/>
      <c r="CY11" s="627"/>
      <c r="CZ11" s="628">
        <v>4.4000000000000004</v>
      </c>
      <c r="DA11" s="628"/>
      <c r="DB11" s="628"/>
      <c r="DC11" s="628"/>
      <c r="DD11" s="634">
        <v>11215</v>
      </c>
      <c r="DE11" s="626"/>
      <c r="DF11" s="626"/>
      <c r="DG11" s="626"/>
      <c r="DH11" s="626"/>
      <c r="DI11" s="626"/>
      <c r="DJ11" s="626"/>
      <c r="DK11" s="626"/>
      <c r="DL11" s="626"/>
      <c r="DM11" s="626"/>
      <c r="DN11" s="626"/>
      <c r="DO11" s="626"/>
      <c r="DP11" s="627"/>
      <c r="DQ11" s="634">
        <v>87061</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664324</v>
      </c>
      <c r="BH12" s="626"/>
      <c r="BI12" s="626"/>
      <c r="BJ12" s="626"/>
      <c r="BK12" s="626"/>
      <c r="BL12" s="626"/>
      <c r="BM12" s="626"/>
      <c r="BN12" s="627"/>
      <c r="BO12" s="628">
        <v>48.6</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82635</v>
      </c>
      <c r="CS12" s="626"/>
      <c r="CT12" s="626"/>
      <c r="CU12" s="626"/>
      <c r="CV12" s="626"/>
      <c r="CW12" s="626"/>
      <c r="CX12" s="626"/>
      <c r="CY12" s="627"/>
      <c r="CZ12" s="628">
        <v>2</v>
      </c>
      <c r="DA12" s="628"/>
      <c r="DB12" s="628"/>
      <c r="DC12" s="628"/>
      <c r="DD12" s="634">
        <v>5211</v>
      </c>
      <c r="DE12" s="626"/>
      <c r="DF12" s="626"/>
      <c r="DG12" s="626"/>
      <c r="DH12" s="626"/>
      <c r="DI12" s="626"/>
      <c r="DJ12" s="626"/>
      <c r="DK12" s="626"/>
      <c r="DL12" s="626"/>
      <c r="DM12" s="626"/>
      <c r="DN12" s="626"/>
      <c r="DO12" s="626"/>
      <c r="DP12" s="627"/>
      <c r="DQ12" s="634">
        <v>73292</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15256</v>
      </c>
      <c r="S13" s="626"/>
      <c r="T13" s="626"/>
      <c r="U13" s="626"/>
      <c r="V13" s="626"/>
      <c r="W13" s="626"/>
      <c r="X13" s="626"/>
      <c r="Y13" s="627"/>
      <c r="Z13" s="628">
        <v>0.3</v>
      </c>
      <c r="AA13" s="628"/>
      <c r="AB13" s="628"/>
      <c r="AC13" s="628"/>
      <c r="AD13" s="629">
        <v>15256</v>
      </c>
      <c r="AE13" s="629"/>
      <c r="AF13" s="629"/>
      <c r="AG13" s="629"/>
      <c r="AH13" s="629"/>
      <c r="AI13" s="629"/>
      <c r="AJ13" s="629"/>
      <c r="AK13" s="629"/>
      <c r="AL13" s="630">
        <v>0.5</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663892</v>
      </c>
      <c r="BH13" s="626"/>
      <c r="BI13" s="626"/>
      <c r="BJ13" s="626"/>
      <c r="BK13" s="626"/>
      <c r="BL13" s="626"/>
      <c r="BM13" s="626"/>
      <c r="BN13" s="627"/>
      <c r="BO13" s="628">
        <v>48.5</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547818</v>
      </c>
      <c r="CS13" s="626"/>
      <c r="CT13" s="626"/>
      <c r="CU13" s="626"/>
      <c r="CV13" s="626"/>
      <c r="CW13" s="626"/>
      <c r="CX13" s="626"/>
      <c r="CY13" s="627"/>
      <c r="CZ13" s="628">
        <v>13.4</v>
      </c>
      <c r="DA13" s="628"/>
      <c r="DB13" s="628"/>
      <c r="DC13" s="628"/>
      <c r="DD13" s="634">
        <v>279416</v>
      </c>
      <c r="DE13" s="626"/>
      <c r="DF13" s="626"/>
      <c r="DG13" s="626"/>
      <c r="DH13" s="626"/>
      <c r="DI13" s="626"/>
      <c r="DJ13" s="626"/>
      <c r="DK13" s="626"/>
      <c r="DL13" s="626"/>
      <c r="DM13" s="626"/>
      <c r="DN13" s="626"/>
      <c r="DO13" s="626"/>
      <c r="DP13" s="627"/>
      <c r="DQ13" s="634">
        <v>383506</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32262</v>
      </c>
      <c r="BH14" s="626"/>
      <c r="BI14" s="626"/>
      <c r="BJ14" s="626"/>
      <c r="BK14" s="626"/>
      <c r="BL14" s="626"/>
      <c r="BM14" s="626"/>
      <c r="BN14" s="627"/>
      <c r="BO14" s="628">
        <v>2.4</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255506</v>
      </c>
      <c r="CS14" s="626"/>
      <c r="CT14" s="626"/>
      <c r="CU14" s="626"/>
      <c r="CV14" s="626"/>
      <c r="CW14" s="626"/>
      <c r="CX14" s="626"/>
      <c r="CY14" s="627"/>
      <c r="CZ14" s="628">
        <v>6.2</v>
      </c>
      <c r="DA14" s="628"/>
      <c r="DB14" s="628"/>
      <c r="DC14" s="628"/>
      <c r="DD14" s="634" t="s">
        <v>112</v>
      </c>
      <c r="DE14" s="626"/>
      <c r="DF14" s="626"/>
      <c r="DG14" s="626"/>
      <c r="DH14" s="626"/>
      <c r="DI14" s="626"/>
      <c r="DJ14" s="626"/>
      <c r="DK14" s="626"/>
      <c r="DL14" s="626"/>
      <c r="DM14" s="626"/>
      <c r="DN14" s="626"/>
      <c r="DO14" s="626"/>
      <c r="DP14" s="627"/>
      <c r="DQ14" s="634">
        <v>255506</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3905</v>
      </c>
      <c r="S15" s="626"/>
      <c r="T15" s="626"/>
      <c r="U15" s="626"/>
      <c r="V15" s="626"/>
      <c r="W15" s="626"/>
      <c r="X15" s="626"/>
      <c r="Y15" s="627"/>
      <c r="Z15" s="628">
        <v>0.1</v>
      </c>
      <c r="AA15" s="628"/>
      <c r="AB15" s="628"/>
      <c r="AC15" s="628"/>
      <c r="AD15" s="629">
        <v>3905</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62046</v>
      </c>
      <c r="BH15" s="626"/>
      <c r="BI15" s="626"/>
      <c r="BJ15" s="626"/>
      <c r="BK15" s="626"/>
      <c r="BL15" s="626"/>
      <c r="BM15" s="626"/>
      <c r="BN15" s="627"/>
      <c r="BO15" s="628">
        <v>4.5</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421453</v>
      </c>
      <c r="CS15" s="626"/>
      <c r="CT15" s="626"/>
      <c r="CU15" s="626"/>
      <c r="CV15" s="626"/>
      <c r="CW15" s="626"/>
      <c r="CX15" s="626"/>
      <c r="CY15" s="627"/>
      <c r="CZ15" s="628">
        <v>10.3</v>
      </c>
      <c r="DA15" s="628"/>
      <c r="DB15" s="628"/>
      <c r="DC15" s="628"/>
      <c r="DD15" s="634">
        <v>115283</v>
      </c>
      <c r="DE15" s="626"/>
      <c r="DF15" s="626"/>
      <c r="DG15" s="626"/>
      <c r="DH15" s="626"/>
      <c r="DI15" s="626"/>
      <c r="DJ15" s="626"/>
      <c r="DK15" s="626"/>
      <c r="DL15" s="626"/>
      <c r="DM15" s="626"/>
      <c r="DN15" s="626"/>
      <c r="DO15" s="626"/>
      <c r="DP15" s="627"/>
      <c r="DQ15" s="634">
        <v>322455</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1185263</v>
      </c>
      <c r="S16" s="626"/>
      <c r="T16" s="626"/>
      <c r="U16" s="626"/>
      <c r="V16" s="626"/>
      <c r="W16" s="626"/>
      <c r="X16" s="626"/>
      <c r="Y16" s="627"/>
      <c r="Z16" s="628">
        <v>26.9</v>
      </c>
      <c r="AA16" s="628"/>
      <c r="AB16" s="628"/>
      <c r="AC16" s="628"/>
      <c r="AD16" s="629">
        <v>1106042</v>
      </c>
      <c r="AE16" s="629"/>
      <c r="AF16" s="629"/>
      <c r="AG16" s="629"/>
      <c r="AH16" s="629"/>
      <c r="AI16" s="629"/>
      <c r="AJ16" s="629"/>
      <c r="AK16" s="629"/>
      <c r="AL16" s="630">
        <v>39.700000000000003</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1106042</v>
      </c>
      <c r="S17" s="626"/>
      <c r="T17" s="626"/>
      <c r="U17" s="626"/>
      <c r="V17" s="626"/>
      <c r="W17" s="626"/>
      <c r="X17" s="626"/>
      <c r="Y17" s="627"/>
      <c r="Z17" s="628">
        <v>25.1</v>
      </c>
      <c r="AA17" s="628"/>
      <c r="AB17" s="628"/>
      <c r="AC17" s="628"/>
      <c r="AD17" s="629">
        <v>1106042</v>
      </c>
      <c r="AE17" s="629"/>
      <c r="AF17" s="629"/>
      <c r="AG17" s="629"/>
      <c r="AH17" s="629"/>
      <c r="AI17" s="629"/>
      <c r="AJ17" s="629"/>
      <c r="AK17" s="629"/>
      <c r="AL17" s="630">
        <v>39.700000000000003</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228224</v>
      </c>
      <c r="CS17" s="626"/>
      <c r="CT17" s="626"/>
      <c r="CU17" s="626"/>
      <c r="CV17" s="626"/>
      <c r="CW17" s="626"/>
      <c r="CX17" s="626"/>
      <c r="CY17" s="627"/>
      <c r="CZ17" s="628">
        <v>5.6</v>
      </c>
      <c r="DA17" s="628"/>
      <c r="DB17" s="628"/>
      <c r="DC17" s="628"/>
      <c r="DD17" s="634" t="s">
        <v>112</v>
      </c>
      <c r="DE17" s="626"/>
      <c r="DF17" s="626"/>
      <c r="DG17" s="626"/>
      <c r="DH17" s="626"/>
      <c r="DI17" s="626"/>
      <c r="DJ17" s="626"/>
      <c r="DK17" s="626"/>
      <c r="DL17" s="626"/>
      <c r="DM17" s="626"/>
      <c r="DN17" s="626"/>
      <c r="DO17" s="626"/>
      <c r="DP17" s="627"/>
      <c r="DQ17" s="634">
        <v>228224</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79190</v>
      </c>
      <c r="S18" s="626"/>
      <c r="T18" s="626"/>
      <c r="U18" s="626"/>
      <c r="V18" s="626"/>
      <c r="W18" s="626"/>
      <c r="X18" s="626"/>
      <c r="Y18" s="627"/>
      <c r="Z18" s="628">
        <v>1.8</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v>31</v>
      </c>
      <c r="S19" s="626"/>
      <c r="T19" s="626"/>
      <c r="U19" s="626"/>
      <c r="V19" s="626"/>
      <c r="W19" s="626"/>
      <c r="X19" s="626"/>
      <c r="Y19" s="627"/>
      <c r="Z19" s="628">
        <v>0</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2836508</v>
      </c>
      <c r="S20" s="626"/>
      <c r="T20" s="626"/>
      <c r="U20" s="626"/>
      <c r="V20" s="626"/>
      <c r="W20" s="626"/>
      <c r="X20" s="626"/>
      <c r="Y20" s="627"/>
      <c r="Z20" s="628">
        <v>64.400000000000006</v>
      </c>
      <c r="AA20" s="628"/>
      <c r="AB20" s="628"/>
      <c r="AC20" s="628"/>
      <c r="AD20" s="629">
        <v>2757287</v>
      </c>
      <c r="AE20" s="629"/>
      <c r="AF20" s="629"/>
      <c r="AG20" s="629"/>
      <c r="AH20" s="629"/>
      <c r="AI20" s="629"/>
      <c r="AJ20" s="629"/>
      <c r="AK20" s="629"/>
      <c r="AL20" s="630">
        <v>99.1</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4091270</v>
      </c>
      <c r="CS20" s="626"/>
      <c r="CT20" s="626"/>
      <c r="CU20" s="626"/>
      <c r="CV20" s="626"/>
      <c r="CW20" s="626"/>
      <c r="CX20" s="626"/>
      <c r="CY20" s="627"/>
      <c r="CZ20" s="628">
        <v>100</v>
      </c>
      <c r="DA20" s="628"/>
      <c r="DB20" s="628"/>
      <c r="DC20" s="628"/>
      <c r="DD20" s="634">
        <v>436798</v>
      </c>
      <c r="DE20" s="626"/>
      <c r="DF20" s="626"/>
      <c r="DG20" s="626"/>
      <c r="DH20" s="626"/>
      <c r="DI20" s="626"/>
      <c r="DJ20" s="626"/>
      <c r="DK20" s="626"/>
      <c r="DL20" s="626"/>
      <c r="DM20" s="626"/>
      <c r="DN20" s="626"/>
      <c r="DO20" s="626"/>
      <c r="DP20" s="627"/>
      <c r="DQ20" s="634">
        <v>3108956</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1066</v>
      </c>
      <c r="S21" s="626"/>
      <c r="T21" s="626"/>
      <c r="U21" s="626"/>
      <c r="V21" s="626"/>
      <c r="W21" s="626"/>
      <c r="X21" s="626"/>
      <c r="Y21" s="627"/>
      <c r="Z21" s="628">
        <v>0</v>
      </c>
      <c r="AA21" s="628"/>
      <c r="AB21" s="628"/>
      <c r="AC21" s="628"/>
      <c r="AD21" s="629">
        <v>1066</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161885</v>
      </c>
      <c r="S22" s="626"/>
      <c r="T22" s="626"/>
      <c r="U22" s="626"/>
      <c r="V22" s="626"/>
      <c r="W22" s="626"/>
      <c r="X22" s="626"/>
      <c r="Y22" s="627"/>
      <c r="Z22" s="628">
        <v>3.7</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38693</v>
      </c>
      <c r="S23" s="626"/>
      <c r="T23" s="626"/>
      <c r="U23" s="626"/>
      <c r="V23" s="626"/>
      <c r="W23" s="626"/>
      <c r="X23" s="626"/>
      <c r="Y23" s="627"/>
      <c r="Z23" s="628">
        <v>0.9</v>
      </c>
      <c r="AA23" s="628"/>
      <c r="AB23" s="628"/>
      <c r="AC23" s="628"/>
      <c r="AD23" s="629">
        <v>5818</v>
      </c>
      <c r="AE23" s="629"/>
      <c r="AF23" s="629"/>
      <c r="AG23" s="629"/>
      <c r="AH23" s="629"/>
      <c r="AI23" s="629"/>
      <c r="AJ23" s="629"/>
      <c r="AK23" s="629"/>
      <c r="AL23" s="630">
        <v>0.2</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12215</v>
      </c>
      <c r="S24" s="626"/>
      <c r="T24" s="626"/>
      <c r="U24" s="626"/>
      <c r="V24" s="626"/>
      <c r="W24" s="626"/>
      <c r="X24" s="626"/>
      <c r="Y24" s="627"/>
      <c r="Z24" s="628">
        <v>0.3</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1669599</v>
      </c>
      <c r="CS24" s="615"/>
      <c r="CT24" s="615"/>
      <c r="CU24" s="615"/>
      <c r="CV24" s="615"/>
      <c r="CW24" s="615"/>
      <c r="CX24" s="615"/>
      <c r="CY24" s="616"/>
      <c r="CZ24" s="652">
        <v>40.799999999999997</v>
      </c>
      <c r="DA24" s="653"/>
      <c r="DB24" s="653"/>
      <c r="DC24" s="654"/>
      <c r="DD24" s="651">
        <v>1182145</v>
      </c>
      <c r="DE24" s="615"/>
      <c r="DF24" s="615"/>
      <c r="DG24" s="615"/>
      <c r="DH24" s="615"/>
      <c r="DI24" s="615"/>
      <c r="DJ24" s="615"/>
      <c r="DK24" s="616"/>
      <c r="DL24" s="651">
        <v>1181945</v>
      </c>
      <c r="DM24" s="615"/>
      <c r="DN24" s="615"/>
      <c r="DO24" s="615"/>
      <c r="DP24" s="615"/>
      <c r="DQ24" s="615"/>
      <c r="DR24" s="615"/>
      <c r="DS24" s="615"/>
      <c r="DT24" s="615"/>
      <c r="DU24" s="615"/>
      <c r="DV24" s="616"/>
      <c r="DW24" s="619">
        <v>39.9</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478619</v>
      </c>
      <c r="S25" s="626"/>
      <c r="T25" s="626"/>
      <c r="U25" s="626"/>
      <c r="V25" s="626"/>
      <c r="W25" s="626"/>
      <c r="X25" s="626"/>
      <c r="Y25" s="627"/>
      <c r="Z25" s="628">
        <v>10.9</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829049</v>
      </c>
      <c r="CS25" s="657"/>
      <c r="CT25" s="657"/>
      <c r="CU25" s="657"/>
      <c r="CV25" s="657"/>
      <c r="CW25" s="657"/>
      <c r="CX25" s="657"/>
      <c r="CY25" s="658"/>
      <c r="CZ25" s="659">
        <v>20.3</v>
      </c>
      <c r="DA25" s="660"/>
      <c r="DB25" s="660"/>
      <c r="DC25" s="661"/>
      <c r="DD25" s="634">
        <v>766003</v>
      </c>
      <c r="DE25" s="657"/>
      <c r="DF25" s="657"/>
      <c r="DG25" s="657"/>
      <c r="DH25" s="657"/>
      <c r="DI25" s="657"/>
      <c r="DJ25" s="657"/>
      <c r="DK25" s="658"/>
      <c r="DL25" s="634">
        <v>765803</v>
      </c>
      <c r="DM25" s="657"/>
      <c r="DN25" s="657"/>
      <c r="DO25" s="657"/>
      <c r="DP25" s="657"/>
      <c r="DQ25" s="657"/>
      <c r="DR25" s="657"/>
      <c r="DS25" s="657"/>
      <c r="DT25" s="657"/>
      <c r="DU25" s="657"/>
      <c r="DV25" s="658"/>
      <c r="DW25" s="630">
        <v>25.9</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542874</v>
      </c>
      <c r="CS26" s="626"/>
      <c r="CT26" s="626"/>
      <c r="CU26" s="626"/>
      <c r="CV26" s="626"/>
      <c r="CW26" s="626"/>
      <c r="CX26" s="626"/>
      <c r="CY26" s="627"/>
      <c r="CZ26" s="659">
        <v>13.3</v>
      </c>
      <c r="DA26" s="660"/>
      <c r="DB26" s="660"/>
      <c r="DC26" s="661"/>
      <c r="DD26" s="634">
        <v>483590</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237345</v>
      </c>
      <c r="S27" s="626"/>
      <c r="T27" s="626"/>
      <c r="U27" s="626"/>
      <c r="V27" s="626"/>
      <c r="W27" s="626"/>
      <c r="X27" s="626"/>
      <c r="Y27" s="627"/>
      <c r="Z27" s="628">
        <v>5.4</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1367467</v>
      </c>
      <c r="BH27" s="626"/>
      <c r="BI27" s="626"/>
      <c r="BJ27" s="626"/>
      <c r="BK27" s="626"/>
      <c r="BL27" s="626"/>
      <c r="BM27" s="626"/>
      <c r="BN27" s="627"/>
      <c r="BO27" s="628">
        <v>100</v>
      </c>
      <c r="BP27" s="628"/>
      <c r="BQ27" s="628"/>
      <c r="BR27" s="628"/>
      <c r="BS27" s="634">
        <v>833</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612326</v>
      </c>
      <c r="CS27" s="657"/>
      <c r="CT27" s="657"/>
      <c r="CU27" s="657"/>
      <c r="CV27" s="657"/>
      <c r="CW27" s="657"/>
      <c r="CX27" s="657"/>
      <c r="CY27" s="658"/>
      <c r="CZ27" s="659">
        <v>15</v>
      </c>
      <c r="DA27" s="660"/>
      <c r="DB27" s="660"/>
      <c r="DC27" s="661"/>
      <c r="DD27" s="634">
        <v>187918</v>
      </c>
      <c r="DE27" s="657"/>
      <c r="DF27" s="657"/>
      <c r="DG27" s="657"/>
      <c r="DH27" s="657"/>
      <c r="DI27" s="657"/>
      <c r="DJ27" s="657"/>
      <c r="DK27" s="658"/>
      <c r="DL27" s="634">
        <v>187918</v>
      </c>
      <c r="DM27" s="657"/>
      <c r="DN27" s="657"/>
      <c r="DO27" s="657"/>
      <c r="DP27" s="657"/>
      <c r="DQ27" s="657"/>
      <c r="DR27" s="657"/>
      <c r="DS27" s="657"/>
      <c r="DT27" s="657"/>
      <c r="DU27" s="657"/>
      <c r="DV27" s="658"/>
      <c r="DW27" s="630">
        <v>6.3</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9083</v>
      </c>
      <c r="S28" s="626"/>
      <c r="T28" s="626"/>
      <c r="U28" s="626"/>
      <c r="V28" s="626"/>
      <c r="W28" s="626"/>
      <c r="X28" s="626"/>
      <c r="Y28" s="627"/>
      <c r="Z28" s="628">
        <v>0.2</v>
      </c>
      <c r="AA28" s="628"/>
      <c r="AB28" s="628"/>
      <c r="AC28" s="628"/>
      <c r="AD28" s="629">
        <v>5376</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228224</v>
      </c>
      <c r="CS28" s="626"/>
      <c r="CT28" s="626"/>
      <c r="CU28" s="626"/>
      <c r="CV28" s="626"/>
      <c r="CW28" s="626"/>
      <c r="CX28" s="626"/>
      <c r="CY28" s="627"/>
      <c r="CZ28" s="659">
        <v>5.6</v>
      </c>
      <c r="DA28" s="660"/>
      <c r="DB28" s="660"/>
      <c r="DC28" s="661"/>
      <c r="DD28" s="634">
        <v>228224</v>
      </c>
      <c r="DE28" s="626"/>
      <c r="DF28" s="626"/>
      <c r="DG28" s="626"/>
      <c r="DH28" s="626"/>
      <c r="DI28" s="626"/>
      <c r="DJ28" s="626"/>
      <c r="DK28" s="627"/>
      <c r="DL28" s="634">
        <v>228224</v>
      </c>
      <c r="DM28" s="626"/>
      <c r="DN28" s="626"/>
      <c r="DO28" s="626"/>
      <c r="DP28" s="626"/>
      <c r="DQ28" s="626"/>
      <c r="DR28" s="626"/>
      <c r="DS28" s="626"/>
      <c r="DT28" s="626"/>
      <c r="DU28" s="626"/>
      <c r="DV28" s="627"/>
      <c r="DW28" s="630">
        <v>7.7</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8955</v>
      </c>
      <c r="S29" s="626"/>
      <c r="T29" s="626"/>
      <c r="U29" s="626"/>
      <c r="V29" s="626"/>
      <c r="W29" s="626"/>
      <c r="X29" s="626"/>
      <c r="Y29" s="627"/>
      <c r="Z29" s="628">
        <v>0.2</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228224</v>
      </c>
      <c r="CS29" s="657"/>
      <c r="CT29" s="657"/>
      <c r="CU29" s="657"/>
      <c r="CV29" s="657"/>
      <c r="CW29" s="657"/>
      <c r="CX29" s="657"/>
      <c r="CY29" s="658"/>
      <c r="CZ29" s="659">
        <v>5.6</v>
      </c>
      <c r="DA29" s="660"/>
      <c r="DB29" s="660"/>
      <c r="DC29" s="661"/>
      <c r="DD29" s="634">
        <v>228224</v>
      </c>
      <c r="DE29" s="657"/>
      <c r="DF29" s="657"/>
      <c r="DG29" s="657"/>
      <c r="DH29" s="657"/>
      <c r="DI29" s="657"/>
      <c r="DJ29" s="657"/>
      <c r="DK29" s="658"/>
      <c r="DL29" s="634">
        <v>228224</v>
      </c>
      <c r="DM29" s="657"/>
      <c r="DN29" s="657"/>
      <c r="DO29" s="657"/>
      <c r="DP29" s="657"/>
      <c r="DQ29" s="657"/>
      <c r="DR29" s="657"/>
      <c r="DS29" s="657"/>
      <c r="DT29" s="657"/>
      <c r="DU29" s="657"/>
      <c r="DV29" s="658"/>
      <c r="DW29" s="630">
        <v>7.7</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24134</v>
      </c>
      <c r="S30" s="626"/>
      <c r="T30" s="626"/>
      <c r="U30" s="626"/>
      <c r="V30" s="626"/>
      <c r="W30" s="626"/>
      <c r="X30" s="626"/>
      <c r="Y30" s="627"/>
      <c r="Z30" s="628">
        <v>0.5</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99.3</v>
      </c>
      <c r="BH30" s="684"/>
      <c r="BI30" s="684"/>
      <c r="BJ30" s="684"/>
      <c r="BK30" s="684"/>
      <c r="BL30" s="684"/>
      <c r="BM30" s="620">
        <v>97.6</v>
      </c>
      <c r="BN30" s="684"/>
      <c r="BO30" s="684"/>
      <c r="BP30" s="684"/>
      <c r="BQ30" s="685"/>
      <c r="BR30" s="683">
        <v>99.2</v>
      </c>
      <c r="BS30" s="684"/>
      <c r="BT30" s="684"/>
      <c r="BU30" s="684"/>
      <c r="BV30" s="684"/>
      <c r="BW30" s="684"/>
      <c r="BX30" s="620">
        <v>97</v>
      </c>
      <c r="BY30" s="684"/>
      <c r="BZ30" s="684"/>
      <c r="CA30" s="684"/>
      <c r="CB30" s="685"/>
      <c r="CD30" s="688"/>
      <c r="CE30" s="689"/>
      <c r="CF30" s="639" t="s">
        <v>293</v>
      </c>
      <c r="CG30" s="640"/>
      <c r="CH30" s="640"/>
      <c r="CI30" s="640"/>
      <c r="CJ30" s="640"/>
      <c r="CK30" s="640"/>
      <c r="CL30" s="640"/>
      <c r="CM30" s="640"/>
      <c r="CN30" s="640"/>
      <c r="CO30" s="640"/>
      <c r="CP30" s="640"/>
      <c r="CQ30" s="641"/>
      <c r="CR30" s="625">
        <v>206722</v>
      </c>
      <c r="CS30" s="626"/>
      <c r="CT30" s="626"/>
      <c r="CU30" s="626"/>
      <c r="CV30" s="626"/>
      <c r="CW30" s="626"/>
      <c r="CX30" s="626"/>
      <c r="CY30" s="627"/>
      <c r="CZ30" s="659">
        <v>5.0999999999999996</v>
      </c>
      <c r="DA30" s="660"/>
      <c r="DB30" s="660"/>
      <c r="DC30" s="661"/>
      <c r="DD30" s="634">
        <v>206722</v>
      </c>
      <c r="DE30" s="626"/>
      <c r="DF30" s="626"/>
      <c r="DG30" s="626"/>
      <c r="DH30" s="626"/>
      <c r="DI30" s="626"/>
      <c r="DJ30" s="626"/>
      <c r="DK30" s="627"/>
      <c r="DL30" s="634">
        <v>206722</v>
      </c>
      <c r="DM30" s="626"/>
      <c r="DN30" s="626"/>
      <c r="DO30" s="626"/>
      <c r="DP30" s="626"/>
      <c r="DQ30" s="626"/>
      <c r="DR30" s="626"/>
      <c r="DS30" s="626"/>
      <c r="DT30" s="626"/>
      <c r="DU30" s="626"/>
      <c r="DV30" s="627"/>
      <c r="DW30" s="630">
        <v>7</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305663</v>
      </c>
      <c r="S31" s="626"/>
      <c r="T31" s="626"/>
      <c r="U31" s="626"/>
      <c r="V31" s="626"/>
      <c r="W31" s="626"/>
      <c r="X31" s="626"/>
      <c r="Y31" s="627"/>
      <c r="Z31" s="628">
        <v>6.9</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99.2</v>
      </c>
      <c r="BH31" s="657"/>
      <c r="BI31" s="657"/>
      <c r="BJ31" s="657"/>
      <c r="BK31" s="657"/>
      <c r="BL31" s="657"/>
      <c r="BM31" s="631">
        <v>97.7</v>
      </c>
      <c r="BN31" s="681"/>
      <c r="BO31" s="681"/>
      <c r="BP31" s="681"/>
      <c r="BQ31" s="682"/>
      <c r="BR31" s="680">
        <v>99.2</v>
      </c>
      <c r="BS31" s="657"/>
      <c r="BT31" s="657"/>
      <c r="BU31" s="657"/>
      <c r="BV31" s="657"/>
      <c r="BW31" s="657"/>
      <c r="BX31" s="631">
        <v>97.3</v>
      </c>
      <c r="BY31" s="681"/>
      <c r="BZ31" s="681"/>
      <c r="CA31" s="681"/>
      <c r="CB31" s="682"/>
      <c r="CD31" s="688"/>
      <c r="CE31" s="689"/>
      <c r="CF31" s="639" t="s">
        <v>297</v>
      </c>
      <c r="CG31" s="640"/>
      <c r="CH31" s="640"/>
      <c r="CI31" s="640"/>
      <c r="CJ31" s="640"/>
      <c r="CK31" s="640"/>
      <c r="CL31" s="640"/>
      <c r="CM31" s="640"/>
      <c r="CN31" s="640"/>
      <c r="CO31" s="640"/>
      <c r="CP31" s="640"/>
      <c r="CQ31" s="641"/>
      <c r="CR31" s="625">
        <v>21502</v>
      </c>
      <c r="CS31" s="657"/>
      <c r="CT31" s="657"/>
      <c r="CU31" s="657"/>
      <c r="CV31" s="657"/>
      <c r="CW31" s="657"/>
      <c r="CX31" s="657"/>
      <c r="CY31" s="658"/>
      <c r="CZ31" s="659">
        <v>0.5</v>
      </c>
      <c r="DA31" s="660"/>
      <c r="DB31" s="660"/>
      <c r="DC31" s="661"/>
      <c r="DD31" s="634">
        <v>21502</v>
      </c>
      <c r="DE31" s="657"/>
      <c r="DF31" s="657"/>
      <c r="DG31" s="657"/>
      <c r="DH31" s="657"/>
      <c r="DI31" s="657"/>
      <c r="DJ31" s="657"/>
      <c r="DK31" s="658"/>
      <c r="DL31" s="634">
        <v>21502</v>
      </c>
      <c r="DM31" s="657"/>
      <c r="DN31" s="657"/>
      <c r="DO31" s="657"/>
      <c r="DP31" s="657"/>
      <c r="DQ31" s="657"/>
      <c r="DR31" s="657"/>
      <c r="DS31" s="657"/>
      <c r="DT31" s="657"/>
      <c r="DU31" s="657"/>
      <c r="DV31" s="658"/>
      <c r="DW31" s="630">
        <v>0.7</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53502</v>
      </c>
      <c r="S32" s="626"/>
      <c r="T32" s="626"/>
      <c r="U32" s="626"/>
      <c r="V32" s="626"/>
      <c r="W32" s="626"/>
      <c r="X32" s="626"/>
      <c r="Y32" s="627"/>
      <c r="Z32" s="628">
        <v>1.2</v>
      </c>
      <c r="AA32" s="628"/>
      <c r="AB32" s="628"/>
      <c r="AC32" s="628"/>
      <c r="AD32" s="629">
        <v>13590</v>
      </c>
      <c r="AE32" s="629"/>
      <c r="AF32" s="629"/>
      <c r="AG32" s="629"/>
      <c r="AH32" s="629"/>
      <c r="AI32" s="629"/>
      <c r="AJ32" s="629"/>
      <c r="AK32" s="629"/>
      <c r="AL32" s="630">
        <v>0.5</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99.2</v>
      </c>
      <c r="BH32" s="693"/>
      <c r="BI32" s="693"/>
      <c r="BJ32" s="693"/>
      <c r="BK32" s="693"/>
      <c r="BL32" s="693"/>
      <c r="BM32" s="694">
        <v>97.1</v>
      </c>
      <c r="BN32" s="693"/>
      <c r="BO32" s="693"/>
      <c r="BP32" s="693"/>
      <c r="BQ32" s="695"/>
      <c r="BR32" s="692">
        <v>99.1</v>
      </c>
      <c r="BS32" s="693"/>
      <c r="BT32" s="693"/>
      <c r="BU32" s="693"/>
      <c r="BV32" s="693"/>
      <c r="BW32" s="693"/>
      <c r="BX32" s="694">
        <v>96.3</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235133</v>
      </c>
      <c r="S33" s="626"/>
      <c r="T33" s="626"/>
      <c r="U33" s="626"/>
      <c r="V33" s="626"/>
      <c r="W33" s="626"/>
      <c r="X33" s="626"/>
      <c r="Y33" s="627"/>
      <c r="Z33" s="628">
        <v>5.3</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1984873</v>
      </c>
      <c r="CS33" s="657"/>
      <c r="CT33" s="657"/>
      <c r="CU33" s="657"/>
      <c r="CV33" s="657"/>
      <c r="CW33" s="657"/>
      <c r="CX33" s="657"/>
      <c r="CY33" s="658"/>
      <c r="CZ33" s="659">
        <v>48.5</v>
      </c>
      <c r="DA33" s="660"/>
      <c r="DB33" s="660"/>
      <c r="DC33" s="661"/>
      <c r="DD33" s="634">
        <v>1746723</v>
      </c>
      <c r="DE33" s="657"/>
      <c r="DF33" s="657"/>
      <c r="DG33" s="657"/>
      <c r="DH33" s="657"/>
      <c r="DI33" s="657"/>
      <c r="DJ33" s="657"/>
      <c r="DK33" s="658"/>
      <c r="DL33" s="634">
        <v>1405429</v>
      </c>
      <c r="DM33" s="657"/>
      <c r="DN33" s="657"/>
      <c r="DO33" s="657"/>
      <c r="DP33" s="657"/>
      <c r="DQ33" s="657"/>
      <c r="DR33" s="657"/>
      <c r="DS33" s="657"/>
      <c r="DT33" s="657"/>
      <c r="DU33" s="657"/>
      <c r="DV33" s="658"/>
      <c r="DW33" s="630">
        <v>47.4</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546705</v>
      </c>
      <c r="CS34" s="626"/>
      <c r="CT34" s="626"/>
      <c r="CU34" s="626"/>
      <c r="CV34" s="626"/>
      <c r="CW34" s="626"/>
      <c r="CX34" s="626"/>
      <c r="CY34" s="627"/>
      <c r="CZ34" s="659">
        <v>13.4</v>
      </c>
      <c r="DA34" s="660"/>
      <c r="DB34" s="660"/>
      <c r="DC34" s="661"/>
      <c r="DD34" s="634">
        <v>475989</v>
      </c>
      <c r="DE34" s="626"/>
      <c r="DF34" s="626"/>
      <c r="DG34" s="626"/>
      <c r="DH34" s="626"/>
      <c r="DI34" s="626"/>
      <c r="DJ34" s="626"/>
      <c r="DK34" s="627"/>
      <c r="DL34" s="634">
        <v>422379</v>
      </c>
      <c r="DM34" s="626"/>
      <c r="DN34" s="626"/>
      <c r="DO34" s="626"/>
      <c r="DP34" s="626"/>
      <c r="DQ34" s="626"/>
      <c r="DR34" s="626"/>
      <c r="DS34" s="626"/>
      <c r="DT34" s="626"/>
      <c r="DU34" s="626"/>
      <c r="DV34" s="627"/>
      <c r="DW34" s="630">
        <v>14.3</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178833</v>
      </c>
      <c r="S35" s="626"/>
      <c r="T35" s="626"/>
      <c r="U35" s="626"/>
      <c r="V35" s="626"/>
      <c r="W35" s="626"/>
      <c r="X35" s="626"/>
      <c r="Y35" s="627"/>
      <c r="Z35" s="628">
        <v>4.0999999999999996</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589309</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118792</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26018</v>
      </c>
      <c r="CS35" s="657"/>
      <c r="CT35" s="657"/>
      <c r="CU35" s="657"/>
      <c r="CV35" s="657"/>
      <c r="CW35" s="657"/>
      <c r="CX35" s="657"/>
      <c r="CY35" s="658"/>
      <c r="CZ35" s="659">
        <v>0.6</v>
      </c>
      <c r="DA35" s="660"/>
      <c r="DB35" s="660"/>
      <c r="DC35" s="661"/>
      <c r="DD35" s="634">
        <v>19713</v>
      </c>
      <c r="DE35" s="657"/>
      <c r="DF35" s="657"/>
      <c r="DG35" s="657"/>
      <c r="DH35" s="657"/>
      <c r="DI35" s="657"/>
      <c r="DJ35" s="657"/>
      <c r="DK35" s="658"/>
      <c r="DL35" s="634">
        <v>19713</v>
      </c>
      <c r="DM35" s="657"/>
      <c r="DN35" s="657"/>
      <c r="DO35" s="657"/>
      <c r="DP35" s="657"/>
      <c r="DQ35" s="657"/>
      <c r="DR35" s="657"/>
      <c r="DS35" s="657"/>
      <c r="DT35" s="657"/>
      <c r="DU35" s="657"/>
      <c r="DV35" s="658"/>
      <c r="DW35" s="630">
        <v>0.7</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4402801</v>
      </c>
      <c r="S36" s="698"/>
      <c r="T36" s="698"/>
      <c r="U36" s="698"/>
      <c r="V36" s="698"/>
      <c r="W36" s="698"/>
      <c r="X36" s="698"/>
      <c r="Y36" s="699"/>
      <c r="Z36" s="700">
        <v>100</v>
      </c>
      <c r="AA36" s="700"/>
      <c r="AB36" s="700"/>
      <c r="AC36" s="700"/>
      <c r="AD36" s="701">
        <v>2783137</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158519</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104532</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697892</v>
      </c>
      <c r="CS36" s="626"/>
      <c r="CT36" s="626"/>
      <c r="CU36" s="626"/>
      <c r="CV36" s="626"/>
      <c r="CW36" s="626"/>
      <c r="CX36" s="626"/>
      <c r="CY36" s="627"/>
      <c r="CZ36" s="659">
        <v>17.100000000000001</v>
      </c>
      <c r="DA36" s="660"/>
      <c r="DB36" s="660"/>
      <c r="DC36" s="661"/>
      <c r="DD36" s="634">
        <v>593338</v>
      </c>
      <c r="DE36" s="626"/>
      <c r="DF36" s="626"/>
      <c r="DG36" s="626"/>
      <c r="DH36" s="626"/>
      <c r="DI36" s="626"/>
      <c r="DJ36" s="626"/>
      <c r="DK36" s="627"/>
      <c r="DL36" s="634">
        <v>490815</v>
      </c>
      <c r="DM36" s="626"/>
      <c r="DN36" s="626"/>
      <c r="DO36" s="626"/>
      <c r="DP36" s="626"/>
      <c r="DQ36" s="626"/>
      <c r="DR36" s="626"/>
      <c r="DS36" s="626"/>
      <c r="DT36" s="626"/>
      <c r="DU36" s="626"/>
      <c r="DV36" s="627"/>
      <c r="DW36" s="630">
        <v>16.600000000000001</v>
      </c>
      <c r="DX36" s="655"/>
      <c r="DY36" s="655"/>
      <c r="DZ36" s="655"/>
      <c r="EA36" s="655"/>
      <c r="EB36" s="655"/>
      <c r="EC36" s="656"/>
    </row>
    <row r="37" spans="2:133" ht="11.25" customHeight="1">
      <c r="AQ37" s="704" t="s">
        <v>315</v>
      </c>
      <c r="AR37" s="705"/>
      <c r="AS37" s="705"/>
      <c r="AT37" s="705"/>
      <c r="AU37" s="705"/>
      <c r="AV37" s="705"/>
      <c r="AW37" s="705"/>
      <c r="AX37" s="705"/>
      <c r="AY37" s="706"/>
      <c r="AZ37" s="625">
        <v>1510</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2150</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451048</v>
      </c>
      <c r="CS37" s="657"/>
      <c r="CT37" s="657"/>
      <c r="CU37" s="657"/>
      <c r="CV37" s="657"/>
      <c r="CW37" s="657"/>
      <c r="CX37" s="657"/>
      <c r="CY37" s="658"/>
      <c r="CZ37" s="659">
        <v>11</v>
      </c>
      <c r="DA37" s="660"/>
      <c r="DB37" s="660"/>
      <c r="DC37" s="661"/>
      <c r="DD37" s="634">
        <v>451048</v>
      </c>
      <c r="DE37" s="657"/>
      <c r="DF37" s="657"/>
      <c r="DG37" s="657"/>
      <c r="DH37" s="657"/>
      <c r="DI37" s="657"/>
      <c r="DJ37" s="657"/>
      <c r="DK37" s="658"/>
      <c r="DL37" s="634">
        <v>373714</v>
      </c>
      <c r="DM37" s="657"/>
      <c r="DN37" s="657"/>
      <c r="DO37" s="657"/>
      <c r="DP37" s="657"/>
      <c r="DQ37" s="657"/>
      <c r="DR37" s="657"/>
      <c r="DS37" s="657"/>
      <c r="DT37" s="657"/>
      <c r="DU37" s="657"/>
      <c r="DV37" s="658"/>
      <c r="DW37" s="630">
        <v>12.6</v>
      </c>
      <c r="DX37" s="655"/>
      <c r="DY37" s="655"/>
      <c r="DZ37" s="655"/>
      <c r="EA37" s="655"/>
      <c r="EB37" s="655"/>
      <c r="EC37" s="656"/>
    </row>
    <row r="38" spans="2:133" ht="11.25" customHeight="1">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3578</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587799</v>
      </c>
      <c r="CS38" s="626"/>
      <c r="CT38" s="626"/>
      <c r="CU38" s="626"/>
      <c r="CV38" s="626"/>
      <c r="CW38" s="626"/>
      <c r="CX38" s="626"/>
      <c r="CY38" s="627"/>
      <c r="CZ38" s="659">
        <v>14.4</v>
      </c>
      <c r="DA38" s="660"/>
      <c r="DB38" s="660"/>
      <c r="DC38" s="661"/>
      <c r="DD38" s="634">
        <v>531383</v>
      </c>
      <c r="DE38" s="626"/>
      <c r="DF38" s="626"/>
      <c r="DG38" s="626"/>
      <c r="DH38" s="626"/>
      <c r="DI38" s="626"/>
      <c r="DJ38" s="626"/>
      <c r="DK38" s="627"/>
      <c r="DL38" s="634">
        <v>472522</v>
      </c>
      <c r="DM38" s="626"/>
      <c r="DN38" s="626"/>
      <c r="DO38" s="626"/>
      <c r="DP38" s="626"/>
      <c r="DQ38" s="626"/>
      <c r="DR38" s="626"/>
      <c r="DS38" s="626"/>
      <c r="DT38" s="626"/>
      <c r="DU38" s="626"/>
      <c r="DV38" s="627"/>
      <c r="DW38" s="630">
        <v>16</v>
      </c>
      <c r="DX38" s="655"/>
      <c r="DY38" s="655"/>
      <c r="DZ38" s="655"/>
      <c r="EA38" s="655"/>
      <c r="EB38" s="655"/>
      <c r="EC38" s="656"/>
    </row>
    <row r="39" spans="2:133" ht="11.25" customHeight="1">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87</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114959</v>
      </c>
      <c r="CS39" s="657"/>
      <c r="CT39" s="657"/>
      <c r="CU39" s="657"/>
      <c r="CV39" s="657"/>
      <c r="CW39" s="657"/>
      <c r="CX39" s="657"/>
      <c r="CY39" s="658"/>
      <c r="CZ39" s="659">
        <v>2.8</v>
      </c>
      <c r="DA39" s="660"/>
      <c r="DB39" s="660"/>
      <c r="DC39" s="661"/>
      <c r="DD39" s="634">
        <v>114800</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112071</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100</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11500</v>
      </c>
      <c r="CS40" s="626"/>
      <c r="CT40" s="626"/>
      <c r="CU40" s="626"/>
      <c r="CV40" s="626"/>
      <c r="CW40" s="626"/>
      <c r="CX40" s="626"/>
      <c r="CY40" s="627"/>
      <c r="CZ40" s="659">
        <v>0.3</v>
      </c>
      <c r="DA40" s="660"/>
      <c r="DB40" s="660"/>
      <c r="DC40" s="661"/>
      <c r="DD40" s="634">
        <v>11500</v>
      </c>
      <c r="DE40" s="626"/>
      <c r="DF40" s="626"/>
      <c r="DG40" s="626"/>
      <c r="DH40" s="626"/>
      <c r="DI40" s="626"/>
      <c r="DJ40" s="626"/>
      <c r="DK40" s="627"/>
      <c r="DL40" s="634" t="s">
        <v>319</v>
      </c>
      <c r="DM40" s="626"/>
      <c r="DN40" s="626"/>
      <c r="DO40" s="626"/>
      <c r="DP40" s="626"/>
      <c r="DQ40" s="626"/>
      <c r="DR40" s="626"/>
      <c r="DS40" s="626"/>
      <c r="DT40" s="626"/>
      <c r="DU40" s="626"/>
      <c r="DV40" s="627"/>
      <c r="DW40" s="630" t="s">
        <v>319</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317209</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303</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436798</v>
      </c>
      <c r="CS42" s="626"/>
      <c r="CT42" s="626"/>
      <c r="CU42" s="626"/>
      <c r="CV42" s="626"/>
      <c r="CW42" s="626"/>
      <c r="CX42" s="626"/>
      <c r="CY42" s="627"/>
      <c r="CZ42" s="659">
        <v>10.7</v>
      </c>
      <c r="DA42" s="708"/>
      <c r="DB42" s="708"/>
      <c r="DC42" s="709"/>
      <c r="DD42" s="634">
        <v>180088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21789</v>
      </c>
      <c r="CS43" s="657"/>
      <c r="CT43" s="657"/>
      <c r="CU43" s="657"/>
      <c r="CV43" s="657"/>
      <c r="CW43" s="657"/>
      <c r="CX43" s="657"/>
      <c r="CY43" s="658"/>
      <c r="CZ43" s="659">
        <v>0.5</v>
      </c>
      <c r="DA43" s="660"/>
      <c r="DB43" s="660"/>
      <c r="DC43" s="661"/>
      <c r="DD43" s="634">
        <v>21789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436798</v>
      </c>
      <c r="CS44" s="626"/>
      <c r="CT44" s="626"/>
      <c r="CU44" s="626"/>
      <c r="CV44" s="626"/>
      <c r="CW44" s="626"/>
      <c r="CX44" s="626"/>
      <c r="CY44" s="627"/>
      <c r="CZ44" s="659">
        <v>10.7</v>
      </c>
      <c r="DA44" s="708"/>
      <c r="DB44" s="708"/>
      <c r="DC44" s="709"/>
      <c r="DD44" s="634">
        <v>180088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99281</v>
      </c>
      <c r="CS45" s="657"/>
      <c r="CT45" s="657"/>
      <c r="CU45" s="657"/>
      <c r="CV45" s="657"/>
      <c r="CW45" s="657"/>
      <c r="CX45" s="657"/>
      <c r="CY45" s="658"/>
      <c r="CZ45" s="659">
        <v>2.4</v>
      </c>
      <c r="DA45" s="660"/>
      <c r="DB45" s="660"/>
      <c r="DC45" s="661"/>
      <c r="DD45" s="634">
        <v>16432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337517</v>
      </c>
      <c r="CS46" s="626"/>
      <c r="CT46" s="626"/>
      <c r="CU46" s="626"/>
      <c r="CV46" s="626"/>
      <c r="CW46" s="626"/>
      <c r="CX46" s="626"/>
      <c r="CY46" s="627"/>
      <c r="CZ46" s="659">
        <v>8.1999999999999993</v>
      </c>
      <c r="DA46" s="708"/>
      <c r="DB46" s="708"/>
      <c r="DC46" s="709"/>
      <c r="DD46" s="634">
        <v>163656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4091270</v>
      </c>
      <c r="CS49" s="693"/>
      <c r="CT49" s="693"/>
      <c r="CU49" s="693"/>
      <c r="CV49" s="693"/>
      <c r="CW49" s="693"/>
      <c r="CX49" s="693"/>
      <c r="CY49" s="720"/>
      <c r="CZ49" s="721">
        <v>100</v>
      </c>
      <c r="DA49" s="722"/>
      <c r="DB49" s="722"/>
      <c r="DC49" s="723"/>
      <c r="DD49" s="724">
        <v>3108956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AP32" sqref="AP32:AT32"/>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4403</v>
      </c>
      <c r="R7" s="755"/>
      <c r="S7" s="755"/>
      <c r="T7" s="755"/>
      <c r="U7" s="755"/>
      <c r="V7" s="755">
        <v>4091</v>
      </c>
      <c r="W7" s="755"/>
      <c r="X7" s="755"/>
      <c r="Y7" s="755"/>
      <c r="Z7" s="755"/>
      <c r="AA7" s="755">
        <v>311</v>
      </c>
      <c r="AB7" s="755"/>
      <c r="AC7" s="755"/>
      <c r="AD7" s="755"/>
      <c r="AE7" s="756"/>
      <c r="AF7" s="757">
        <v>210</v>
      </c>
      <c r="AG7" s="758"/>
      <c r="AH7" s="758"/>
      <c r="AI7" s="758"/>
      <c r="AJ7" s="759"/>
      <c r="AK7" s="794">
        <v>24</v>
      </c>
      <c r="AL7" s="795"/>
      <c r="AM7" s="795"/>
      <c r="AN7" s="795"/>
      <c r="AO7" s="795"/>
      <c r="AP7" s="795">
        <v>3122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546</v>
      </c>
      <c r="BT7" s="799"/>
      <c r="BU7" s="799"/>
      <c r="BV7" s="799"/>
      <c r="BW7" s="799"/>
      <c r="BX7" s="799"/>
      <c r="BY7" s="799"/>
      <c r="BZ7" s="799"/>
      <c r="CA7" s="799"/>
      <c r="CB7" s="799"/>
      <c r="CC7" s="799"/>
      <c r="CD7" s="799"/>
      <c r="CE7" s="799"/>
      <c r="CF7" s="799"/>
      <c r="CG7" s="800"/>
      <c r="CH7" s="791">
        <v>26</v>
      </c>
      <c r="CI7" s="792"/>
      <c r="CJ7" s="792"/>
      <c r="CK7" s="792"/>
      <c r="CL7" s="793"/>
      <c r="CM7" s="791">
        <v>18</v>
      </c>
      <c r="CN7" s="792"/>
      <c r="CO7" s="792"/>
      <c r="CP7" s="792"/>
      <c r="CQ7" s="793"/>
      <c r="CR7" s="791">
        <v>13</v>
      </c>
      <c r="CS7" s="792"/>
      <c r="CT7" s="792"/>
      <c r="CU7" s="792"/>
      <c r="CV7" s="793"/>
      <c r="CW7" s="791">
        <v>74</v>
      </c>
      <c r="CX7" s="792"/>
      <c r="CY7" s="792"/>
      <c r="CZ7" s="792"/>
      <c r="DA7" s="793"/>
      <c r="DB7" s="791">
        <v>0</v>
      </c>
      <c r="DC7" s="792"/>
      <c r="DD7" s="792"/>
      <c r="DE7" s="792"/>
      <c r="DF7" s="793"/>
      <c r="DG7" s="791">
        <v>0</v>
      </c>
      <c r="DH7" s="792"/>
      <c r="DI7" s="792"/>
      <c r="DJ7" s="792"/>
      <c r="DK7" s="793"/>
      <c r="DL7" s="791">
        <v>0</v>
      </c>
      <c r="DM7" s="792"/>
      <c r="DN7" s="792"/>
      <c r="DO7" s="792"/>
      <c r="DP7" s="793"/>
      <c r="DQ7" s="791">
        <v>0</v>
      </c>
      <c r="DR7" s="792"/>
      <c r="DS7" s="792"/>
      <c r="DT7" s="792"/>
      <c r="DU7" s="793"/>
      <c r="DV7" s="772"/>
      <c r="DW7" s="773"/>
      <c r="DX7" s="773"/>
      <c r="DY7" s="773"/>
      <c r="DZ7" s="774"/>
      <c r="EA7" s="207"/>
    </row>
    <row r="8" spans="1:131" s="208" customFormat="1" ht="26.25" customHeight="1">
      <c r="A8" s="214">
        <v>2</v>
      </c>
      <c r="B8" s="775" t="s">
        <v>367</v>
      </c>
      <c r="C8" s="776"/>
      <c r="D8" s="776"/>
      <c r="E8" s="776"/>
      <c r="F8" s="776"/>
      <c r="G8" s="776"/>
      <c r="H8" s="776"/>
      <c r="I8" s="776"/>
      <c r="J8" s="776"/>
      <c r="K8" s="776"/>
      <c r="L8" s="776"/>
      <c r="M8" s="776"/>
      <c r="N8" s="776"/>
      <c r="O8" s="776"/>
      <c r="P8" s="777"/>
      <c r="Q8" s="778">
        <v>0</v>
      </c>
      <c r="R8" s="779"/>
      <c r="S8" s="779"/>
      <c r="T8" s="779"/>
      <c r="U8" s="779"/>
      <c r="V8" s="779">
        <v>0</v>
      </c>
      <c r="W8" s="779"/>
      <c r="X8" s="779"/>
      <c r="Y8" s="779"/>
      <c r="Z8" s="779"/>
      <c r="AA8" s="779">
        <v>0</v>
      </c>
      <c r="AB8" s="779"/>
      <c r="AC8" s="779"/>
      <c r="AD8" s="779"/>
      <c r="AE8" s="780"/>
      <c r="AF8" s="781">
        <v>0</v>
      </c>
      <c r="AG8" s="782"/>
      <c r="AH8" s="782"/>
      <c r="AI8" s="782"/>
      <c r="AJ8" s="783"/>
      <c r="AK8" s="784">
        <v>0</v>
      </c>
      <c r="AL8" s="785"/>
      <c r="AM8" s="785"/>
      <c r="AN8" s="785"/>
      <c r="AO8" s="785"/>
      <c r="AP8" s="785">
        <v>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v>4403</v>
      </c>
      <c r="R23" s="814"/>
      <c r="S23" s="814"/>
      <c r="T23" s="814"/>
      <c r="U23" s="814"/>
      <c r="V23" s="814">
        <v>4091</v>
      </c>
      <c r="W23" s="814"/>
      <c r="X23" s="814"/>
      <c r="Y23" s="814"/>
      <c r="Z23" s="814"/>
      <c r="AA23" s="814">
        <v>311</v>
      </c>
      <c r="AB23" s="814"/>
      <c r="AC23" s="814"/>
      <c r="AD23" s="814"/>
      <c r="AE23" s="815"/>
      <c r="AF23" s="816">
        <v>210</v>
      </c>
      <c r="AG23" s="814"/>
      <c r="AH23" s="814"/>
      <c r="AI23" s="814"/>
      <c r="AJ23" s="817"/>
      <c r="AK23" s="818"/>
      <c r="AL23" s="819"/>
      <c r="AM23" s="819"/>
      <c r="AN23" s="819"/>
      <c r="AO23" s="819"/>
      <c r="AP23" s="814">
        <v>3122</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1893</v>
      </c>
      <c r="R28" s="843"/>
      <c r="S28" s="843"/>
      <c r="T28" s="843"/>
      <c r="U28" s="843"/>
      <c r="V28" s="843">
        <v>1783</v>
      </c>
      <c r="W28" s="843"/>
      <c r="X28" s="843"/>
      <c r="Y28" s="843"/>
      <c r="Z28" s="843"/>
      <c r="AA28" s="843">
        <v>110</v>
      </c>
      <c r="AB28" s="843"/>
      <c r="AC28" s="843"/>
      <c r="AD28" s="843"/>
      <c r="AE28" s="844"/>
      <c r="AF28" s="845">
        <v>110</v>
      </c>
      <c r="AG28" s="843"/>
      <c r="AH28" s="843"/>
      <c r="AI28" s="843"/>
      <c r="AJ28" s="846"/>
      <c r="AK28" s="847">
        <v>101</v>
      </c>
      <c r="AL28" s="838"/>
      <c r="AM28" s="838"/>
      <c r="AN28" s="838"/>
      <c r="AO28" s="838"/>
      <c r="AP28" s="838">
        <v>0</v>
      </c>
      <c r="AQ28" s="838"/>
      <c r="AR28" s="838"/>
      <c r="AS28" s="838"/>
      <c r="AT28" s="838"/>
      <c r="AU28" s="838">
        <v>0</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1011</v>
      </c>
      <c r="R29" s="779"/>
      <c r="S29" s="779"/>
      <c r="T29" s="779"/>
      <c r="U29" s="779"/>
      <c r="V29" s="779">
        <v>889</v>
      </c>
      <c r="W29" s="779"/>
      <c r="X29" s="779"/>
      <c r="Y29" s="779"/>
      <c r="Z29" s="779"/>
      <c r="AA29" s="779">
        <v>122</v>
      </c>
      <c r="AB29" s="779"/>
      <c r="AC29" s="779"/>
      <c r="AD29" s="779"/>
      <c r="AE29" s="780"/>
      <c r="AF29" s="781">
        <v>122</v>
      </c>
      <c r="AG29" s="782"/>
      <c r="AH29" s="782"/>
      <c r="AI29" s="782"/>
      <c r="AJ29" s="783"/>
      <c r="AK29" s="850">
        <v>157</v>
      </c>
      <c r="AL29" s="851"/>
      <c r="AM29" s="851"/>
      <c r="AN29" s="851"/>
      <c r="AO29" s="851"/>
      <c r="AP29" s="851">
        <v>0</v>
      </c>
      <c r="AQ29" s="851"/>
      <c r="AR29" s="851"/>
      <c r="AS29" s="851"/>
      <c r="AT29" s="851"/>
      <c r="AU29" s="851">
        <v>0</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127</v>
      </c>
      <c r="R30" s="779"/>
      <c r="S30" s="779"/>
      <c r="T30" s="779"/>
      <c r="U30" s="779"/>
      <c r="V30" s="779">
        <v>123</v>
      </c>
      <c r="W30" s="779"/>
      <c r="X30" s="779"/>
      <c r="Y30" s="779"/>
      <c r="Z30" s="779"/>
      <c r="AA30" s="779">
        <v>4</v>
      </c>
      <c r="AB30" s="779"/>
      <c r="AC30" s="779"/>
      <c r="AD30" s="779"/>
      <c r="AE30" s="780"/>
      <c r="AF30" s="781">
        <v>4</v>
      </c>
      <c r="AG30" s="782"/>
      <c r="AH30" s="782"/>
      <c r="AI30" s="782"/>
      <c r="AJ30" s="783"/>
      <c r="AK30" s="850">
        <v>35</v>
      </c>
      <c r="AL30" s="851"/>
      <c r="AM30" s="851"/>
      <c r="AN30" s="851"/>
      <c r="AO30" s="851"/>
      <c r="AP30" s="851">
        <v>0</v>
      </c>
      <c r="AQ30" s="851"/>
      <c r="AR30" s="851"/>
      <c r="AS30" s="851"/>
      <c r="AT30" s="851"/>
      <c r="AU30" s="851">
        <v>0</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384</v>
      </c>
      <c r="C31" s="776"/>
      <c r="D31" s="776"/>
      <c r="E31" s="776"/>
      <c r="F31" s="776"/>
      <c r="G31" s="776"/>
      <c r="H31" s="776"/>
      <c r="I31" s="776"/>
      <c r="J31" s="776"/>
      <c r="K31" s="776"/>
      <c r="L31" s="776"/>
      <c r="M31" s="776"/>
      <c r="N31" s="776"/>
      <c r="O31" s="776"/>
      <c r="P31" s="777"/>
      <c r="Q31" s="778">
        <v>298</v>
      </c>
      <c r="R31" s="779"/>
      <c r="S31" s="779"/>
      <c r="T31" s="779"/>
      <c r="U31" s="779"/>
      <c r="V31" s="779">
        <v>274</v>
      </c>
      <c r="W31" s="779"/>
      <c r="X31" s="779"/>
      <c r="Y31" s="779"/>
      <c r="Z31" s="779"/>
      <c r="AA31" s="779">
        <v>24</v>
      </c>
      <c r="AB31" s="779"/>
      <c r="AC31" s="779"/>
      <c r="AD31" s="779"/>
      <c r="AE31" s="780"/>
      <c r="AF31" s="781">
        <v>248</v>
      </c>
      <c r="AG31" s="782"/>
      <c r="AH31" s="782"/>
      <c r="AI31" s="782"/>
      <c r="AJ31" s="783"/>
      <c r="AK31" s="850">
        <v>2</v>
      </c>
      <c r="AL31" s="851"/>
      <c r="AM31" s="851"/>
      <c r="AN31" s="851"/>
      <c r="AO31" s="851"/>
      <c r="AP31" s="851">
        <v>149</v>
      </c>
      <c r="AQ31" s="851"/>
      <c r="AR31" s="851"/>
      <c r="AS31" s="851"/>
      <c r="AT31" s="851"/>
      <c r="AU31" s="851">
        <v>2</v>
      </c>
      <c r="AV31" s="851"/>
      <c r="AW31" s="851"/>
      <c r="AX31" s="851"/>
      <c r="AY31" s="851"/>
      <c r="AZ31" s="852"/>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386</v>
      </c>
      <c r="C32" s="776"/>
      <c r="D32" s="776"/>
      <c r="E32" s="776"/>
      <c r="F32" s="776"/>
      <c r="G32" s="776"/>
      <c r="H32" s="776"/>
      <c r="I32" s="776"/>
      <c r="J32" s="776"/>
      <c r="K32" s="776"/>
      <c r="L32" s="776"/>
      <c r="M32" s="776"/>
      <c r="N32" s="776"/>
      <c r="O32" s="776"/>
      <c r="P32" s="777"/>
      <c r="Q32" s="778">
        <v>24</v>
      </c>
      <c r="R32" s="779"/>
      <c r="S32" s="779"/>
      <c r="T32" s="779"/>
      <c r="U32" s="779"/>
      <c r="V32" s="779">
        <v>22</v>
      </c>
      <c r="W32" s="779"/>
      <c r="X32" s="779"/>
      <c r="Y32" s="779"/>
      <c r="Z32" s="779"/>
      <c r="AA32" s="779">
        <v>2</v>
      </c>
      <c r="AB32" s="779"/>
      <c r="AC32" s="779"/>
      <c r="AD32" s="779"/>
      <c r="AE32" s="780"/>
      <c r="AF32" s="781">
        <v>2</v>
      </c>
      <c r="AG32" s="782"/>
      <c r="AH32" s="782"/>
      <c r="AI32" s="782"/>
      <c r="AJ32" s="783"/>
      <c r="AK32" s="850">
        <v>10</v>
      </c>
      <c r="AL32" s="851"/>
      <c r="AM32" s="851"/>
      <c r="AN32" s="851"/>
      <c r="AO32" s="851"/>
      <c r="AP32" s="851">
        <v>0</v>
      </c>
      <c r="AQ32" s="851"/>
      <c r="AR32" s="851"/>
      <c r="AS32" s="851"/>
      <c r="AT32" s="851"/>
      <c r="AU32" s="851">
        <v>0</v>
      </c>
      <c r="AV32" s="851"/>
      <c r="AW32" s="851"/>
      <c r="AX32" s="851"/>
      <c r="AY32" s="851"/>
      <c r="AZ32" s="852"/>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486</v>
      </c>
      <c r="AG63" s="862"/>
      <c r="AH63" s="862"/>
      <c r="AI63" s="862"/>
      <c r="AJ63" s="863"/>
      <c r="AK63" s="864"/>
      <c r="AL63" s="859"/>
      <c r="AM63" s="859"/>
      <c r="AN63" s="859"/>
      <c r="AO63" s="859"/>
      <c r="AP63" s="862">
        <v>22</v>
      </c>
      <c r="AQ63" s="862"/>
      <c r="AR63" s="862"/>
      <c r="AS63" s="862"/>
      <c r="AT63" s="862"/>
      <c r="AU63" s="862">
        <v>2</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391</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392</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538</v>
      </c>
      <c r="C68" s="890"/>
      <c r="D68" s="890"/>
      <c r="E68" s="890"/>
      <c r="F68" s="890"/>
      <c r="G68" s="890"/>
      <c r="H68" s="890"/>
      <c r="I68" s="890"/>
      <c r="J68" s="890"/>
      <c r="K68" s="890"/>
      <c r="L68" s="890"/>
      <c r="M68" s="890"/>
      <c r="N68" s="890"/>
      <c r="O68" s="890"/>
      <c r="P68" s="891"/>
      <c r="Q68" s="892">
        <v>280</v>
      </c>
      <c r="R68" s="886"/>
      <c r="S68" s="886"/>
      <c r="T68" s="886"/>
      <c r="U68" s="886"/>
      <c r="V68" s="886">
        <v>247</v>
      </c>
      <c r="W68" s="886"/>
      <c r="X68" s="886"/>
      <c r="Y68" s="886"/>
      <c r="Z68" s="886"/>
      <c r="AA68" s="886">
        <v>32</v>
      </c>
      <c r="AB68" s="886"/>
      <c r="AC68" s="886"/>
      <c r="AD68" s="886"/>
      <c r="AE68" s="886"/>
      <c r="AF68" s="886">
        <v>32</v>
      </c>
      <c r="AG68" s="886"/>
      <c r="AH68" s="886"/>
      <c r="AI68" s="886"/>
      <c r="AJ68" s="886"/>
      <c r="AK68" s="886">
        <v>0</v>
      </c>
      <c r="AL68" s="886"/>
      <c r="AM68" s="886"/>
      <c r="AN68" s="886"/>
      <c r="AO68" s="886"/>
      <c r="AP68" s="886">
        <v>60</v>
      </c>
      <c r="AQ68" s="886"/>
      <c r="AR68" s="886"/>
      <c r="AS68" s="886"/>
      <c r="AT68" s="886"/>
      <c r="AU68" s="886">
        <v>7</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539</v>
      </c>
      <c r="C69" s="894"/>
      <c r="D69" s="894"/>
      <c r="E69" s="894"/>
      <c r="F69" s="894"/>
      <c r="G69" s="894"/>
      <c r="H69" s="894"/>
      <c r="I69" s="894"/>
      <c r="J69" s="894"/>
      <c r="K69" s="894"/>
      <c r="L69" s="894"/>
      <c r="M69" s="894"/>
      <c r="N69" s="894"/>
      <c r="O69" s="894"/>
      <c r="P69" s="895"/>
      <c r="Q69" s="896">
        <v>2806</v>
      </c>
      <c r="R69" s="851"/>
      <c r="S69" s="851"/>
      <c r="T69" s="851"/>
      <c r="U69" s="851"/>
      <c r="V69" s="851">
        <v>2721</v>
      </c>
      <c r="W69" s="851"/>
      <c r="X69" s="851"/>
      <c r="Y69" s="851"/>
      <c r="Z69" s="851"/>
      <c r="AA69" s="851">
        <v>85</v>
      </c>
      <c r="AB69" s="851"/>
      <c r="AC69" s="851"/>
      <c r="AD69" s="851"/>
      <c r="AE69" s="851"/>
      <c r="AF69" s="851">
        <v>80</v>
      </c>
      <c r="AG69" s="851"/>
      <c r="AH69" s="851"/>
      <c r="AI69" s="851"/>
      <c r="AJ69" s="851"/>
      <c r="AK69" s="851">
        <v>316</v>
      </c>
      <c r="AL69" s="851"/>
      <c r="AM69" s="851"/>
      <c r="AN69" s="851"/>
      <c r="AO69" s="851"/>
      <c r="AP69" s="851">
        <v>1062</v>
      </c>
      <c r="AQ69" s="851"/>
      <c r="AR69" s="851"/>
      <c r="AS69" s="851"/>
      <c r="AT69" s="851"/>
      <c r="AU69" s="851">
        <v>129</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540</v>
      </c>
      <c r="C70" s="894"/>
      <c r="D70" s="894"/>
      <c r="E70" s="894"/>
      <c r="F70" s="894"/>
      <c r="G70" s="894"/>
      <c r="H70" s="894"/>
      <c r="I70" s="894"/>
      <c r="J70" s="894"/>
      <c r="K70" s="894"/>
      <c r="L70" s="894"/>
      <c r="M70" s="894"/>
      <c r="N70" s="894"/>
      <c r="O70" s="894"/>
      <c r="P70" s="895"/>
      <c r="Q70" s="896">
        <v>347</v>
      </c>
      <c r="R70" s="851"/>
      <c r="S70" s="851"/>
      <c r="T70" s="851"/>
      <c r="U70" s="851"/>
      <c r="V70" s="851">
        <v>326</v>
      </c>
      <c r="W70" s="851"/>
      <c r="X70" s="851"/>
      <c r="Y70" s="851"/>
      <c r="Z70" s="851"/>
      <c r="AA70" s="851">
        <v>21</v>
      </c>
      <c r="AB70" s="851"/>
      <c r="AC70" s="851"/>
      <c r="AD70" s="851"/>
      <c r="AE70" s="851"/>
      <c r="AF70" s="851">
        <v>21</v>
      </c>
      <c r="AG70" s="851"/>
      <c r="AH70" s="851"/>
      <c r="AI70" s="851"/>
      <c r="AJ70" s="851"/>
      <c r="AK70" s="851">
        <v>23</v>
      </c>
      <c r="AL70" s="851"/>
      <c r="AM70" s="851"/>
      <c r="AN70" s="851"/>
      <c r="AO70" s="851"/>
      <c r="AP70" s="851">
        <v>0</v>
      </c>
      <c r="AQ70" s="851"/>
      <c r="AR70" s="851"/>
      <c r="AS70" s="851"/>
      <c r="AT70" s="851"/>
      <c r="AU70" s="851">
        <v>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541</v>
      </c>
      <c r="C71" s="894"/>
      <c r="D71" s="894"/>
      <c r="E71" s="894"/>
      <c r="F71" s="894"/>
      <c r="G71" s="894"/>
      <c r="H71" s="894"/>
      <c r="I71" s="894"/>
      <c r="J71" s="894"/>
      <c r="K71" s="894"/>
      <c r="L71" s="894"/>
      <c r="M71" s="894"/>
      <c r="N71" s="894"/>
      <c r="O71" s="894"/>
      <c r="P71" s="895"/>
      <c r="Q71" s="896">
        <v>1267</v>
      </c>
      <c r="R71" s="851"/>
      <c r="S71" s="851"/>
      <c r="T71" s="851"/>
      <c r="U71" s="851"/>
      <c r="V71" s="851">
        <v>1242</v>
      </c>
      <c r="W71" s="851"/>
      <c r="X71" s="851"/>
      <c r="Y71" s="851"/>
      <c r="Z71" s="851"/>
      <c r="AA71" s="851">
        <v>25</v>
      </c>
      <c r="AB71" s="851"/>
      <c r="AC71" s="851"/>
      <c r="AD71" s="851"/>
      <c r="AE71" s="851"/>
      <c r="AF71" s="851">
        <v>25</v>
      </c>
      <c r="AG71" s="851"/>
      <c r="AH71" s="851"/>
      <c r="AI71" s="851"/>
      <c r="AJ71" s="851"/>
      <c r="AK71" s="851">
        <v>21</v>
      </c>
      <c r="AL71" s="851"/>
      <c r="AM71" s="851"/>
      <c r="AN71" s="851"/>
      <c r="AO71" s="851"/>
      <c r="AP71" s="851">
        <v>466</v>
      </c>
      <c r="AQ71" s="851"/>
      <c r="AR71" s="851"/>
      <c r="AS71" s="851"/>
      <c r="AT71" s="851"/>
      <c r="AU71" s="851">
        <v>94</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542</v>
      </c>
      <c r="C72" s="894"/>
      <c r="D72" s="894"/>
      <c r="E72" s="894"/>
      <c r="F72" s="894"/>
      <c r="G72" s="894"/>
      <c r="H72" s="894"/>
      <c r="I72" s="894"/>
      <c r="J72" s="894"/>
      <c r="K72" s="894"/>
      <c r="L72" s="894"/>
      <c r="M72" s="894"/>
      <c r="N72" s="894"/>
      <c r="O72" s="894"/>
      <c r="P72" s="895"/>
      <c r="Q72" s="896">
        <v>1511</v>
      </c>
      <c r="R72" s="851"/>
      <c r="S72" s="851"/>
      <c r="T72" s="851"/>
      <c r="U72" s="851"/>
      <c r="V72" s="851">
        <v>1434</v>
      </c>
      <c r="W72" s="851"/>
      <c r="X72" s="851"/>
      <c r="Y72" s="851"/>
      <c r="Z72" s="851"/>
      <c r="AA72" s="851">
        <v>77</v>
      </c>
      <c r="AB72" s="851"/>
      <c r="AC72" s="851"/>
      <c r="AD72" s="851"/>
      <c r="AE72" s="851"/>
      <c r="AF72" s="851">
        <v>76</v>
      </c>
      <c r="AG72" s="851"/>
      <c r="AH72" s="851"/>
      <c r="AI72" s="851"/>
      <c r="AJ72" s="851"/>
      <c r="AK72" s="851" t="s">
        <v>482</v>
      </c>
      <c r="AL72" s="851"/>
      <c r="AM72" s="851"/>
      <c r="AN72" s="851"/>
      <c r="AO72" s="851"/>
      <c r="AP72" s="851">
        <v>6216</v>
      </c>
      <c r="AQ72" s="851"/>
      <c r="AR72" s="851"/>
      <c r="AS72" s="851"/>
      <c r="AT72" s="851"/>
      <c r="AU72" s="851">
        <v>1032</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543</v>
      </c>
      <c r="C73" s="894"/>
      <c r="D73" s="894"/>
      <c r="E73" s="894"/>
      <c r="F73" s="894"/>
      <c r="G73" s="894"/>
      <c r="H73" s="894"/>
      <c r="I73" s="894"/>
      <c r="J73" s="894"/>
      <c r="K73" s="894"/>
      <c r="L73" s="894"/>
      <c r="M73" s="894"/>
      <c r="N73" s="894"/>
      <c r="O73" s="894"/>
      <c r="P73" s="895"/>
      <c r="Q73" s="896">
        <v>1551</v>
      </c>
      <c r="R73" s="851"/>
      <c r="S73" s="851"/>
      <c r="T73" s="851"/>
      <c r="U73" s="851"/>
      <c r="V73" s="851">
        <v>1512</v>
      </c>
      <c r="W73" s="851"/>
      <c r="X73" s="851"/>
      <c r="Y73" s="851"/>
      <c r="Z73" s="851"/>
      <c r="AA73" s="851">
        <v>38</v>
      </c>
      <c r="AB73" s="851"/>
      <c r="AC73" s="851"/>
      <c r="AD73" s="851"/>
      <c r="AE73" s="851"/>
      <c r="AF73" s="851">
        <v>38</v>
      </c>
      <c r="AG73" s="851"/>
      <c r="AH73" s="851"/>
      <c r="AI73" s="851"/>
      <c r="AJ73" s="851"/>
      <c r="AK73" s="851" t="s">
        <v>482</v>
      </c>
      <c r="AL73" s="851"/>
      <c r="AM73" s="851"/>
      <c r="AN73" s="851"/>
      <c r="AO73" s="851"/>
      <c r="AP73" s="851" t="s">
        <v>482</v>
      </c>
      <c r="AQ73" s="851"/>
      <c r="AR73" s="851"/>
      <c r="AS73" s="851"/>
      <c r="AT73" s="851"/>
      <c r="AU73" s="851" t="s">
        <v>482</v>
      </c>
      <c r="AV73" s="851"/>
      <c r="AW73" s="851"/>
      <c r="AX73" s="851"/>
      <c r="AY73" s="851"/>
      <c r="AZ73" s="897" t="s">
        <v>547</v>
      </c>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543</v>
      </c>
      <c r="C74" s="894"/>
      <c r="D74" s="894"/>
      <c r="E74" s="894"/>
      <c r="F74" s="894"/>
      <c r="G74" s="894"/>
      <c r="H74" s="894"/>
      <c r="I74" s="894"/>
      <c r="J74" s="894"/>
      <c r="K74" s="894"/>
      <c r="L74" s="894"/>
      <c r="M74" s="894"/>
      <c r="N74" s="894"/>
      <c r="O74" s="894"/>
      <c r="P74" s="895"/>
      <c r="Q74" s="896">
        <v>653677</v>
      </c>
      <c r="R74" s="851"/>
      <c r="S74" s="851"/>
      <c r="T74" s="851"/>
      <c r="U74" s="851"/>
      <c r="V74" s="851">
        <v>638723</v>
      </c>
      <c r="W74" s="851"/>
      <c r="X74" s="851"/>
      <c r="Y74" s="851"/>
      <c r="Z74" s="851"/>
      <c r="AA74" s="851">
        <v>14954</v>
      </c>
      <c r="AB74" s="851"/>
      <c r="AC74" s="851"/>
      <c r="AD74" s="851"/>
      <c r="AE74" s="851"/>
      <c r="AF74" s="851">
        <v>14954</v>
      </c>
      <c r="AG74" s="851"/>
      <c r="AH74" s="851"/>
      <c r="AI74" s="851"/>
      <c r="AJ74" s="851"/>
      <c r="AK74" s="851">
        <v>3939</v>
      </c>
      <c r="AL74" s="851"/>
      <c r="AM74" s="851"/>
      <c r="AN74" s="851"/>
      <c r="AO74" s="851"/>
      <c r="AP74" s="851" t="s">
        <v>482</v>
      </c>
      <c r="AQ74" s="851"/>
      <c r="AR74" s="851"/>
      <c r="AS74" s="851"/>
      <c r="AT74" s="851"/>
      <c r="AU74" s="851" t="s">
        <v>482</v>
      </c>
      <c r="AV74" s="851"/>
      <c r="AW74" s="851"/>
      <c r="AX74" s="851"/>
      <c r="AY74" s="851"/>
      <c r="AZ74" s="897" t="s">
        <v>549</v>
      </c>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544</v>
      </c>
      <c r="C75" s="894"/>
      <c r="D75" s="894"/>
      <c r="E75" s="894"/>
      <c r="F75" s="894"/>
      <c r="G75" s="894"/>
      <c r="H75" s="894"/>
      <c r="I75" s="894"/>
      <c r="J75" s="894"/>
      <c r="K75" s="894"/>
      <c r="L75" s="894"/>
      <c r="M75" s="894"/>
      <c r="N75" s="894"/>
      <c r="O75" s="894"/>
      <c r="P75" s="895"/>
      <c r="Q75" s="899">
        <v>28888</v>
      </c>
      <c r="R75" s="900"/>
      <c r="S75" s="900"/>
      <c r="T75" s="900"/>
      <c r="U75" s="850"/>
      <c r="V75" s="901">
        <v>27514</v>
      </c>
      <c r="W75" s="900"/>
      <c r="X75" s="900"/>
      <c r="Y75" s="900"/>
      <c r="Z75" s="850"/>
      <c r="AA75" s="901">
        <v>1374</v>
      </c>
      <c r="AB75" s="900"/>
      <c r="AC75" s="900"/>
      <c r="AD75" s="900"/>
      <c r="AE75" s="850"/>
      <c r="AF75" s="901">
        <v>1374</v>
      </c>
      <c r="AG75" s="900"/>
      <c r="AH75" s="900"/>
      <c r="AI75" s="900"/>
      <c r="AJ75" s="850"/>
      <c r="AK75" s="901">
        <v>22</v>
      </c>
      <c r="AL75" s="900"/>
      <c r="AM75" s="900"/>
      <c r="AN75" s="900"/>
      <c r="AO75" s="850"/>
      <c r="AP75" s="901" t="s">
        <v>482</v>
      </c>
      <c r="AQ75" s="900"/>
      <c r="AR75" s="900"/>
      <c r="AS75" s="900"/>
      <c r="AT75" s="850"/>
      <c r="AU75" s="901" t="s">
        <v>482</v>
      </c>
      <c r="AV75" s="900"/>
      <c r="AW75" s="900"/>
      <c r="AX75" s="900"/>
      <c r="AY75" s="850"/>
      <c r="AZ75" s="897" t="s">
        <v>547</v>
      </c>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544</v>
      </c>
      <c r="C76" s="894"/>
      <c r="D76" s="894"/>
      <c r="E76" s="894"/>
      <c r="F76" s="894"/>
      <c r="G76" s="894"/>
      <c r="H76" s="894"/>
      <c r="I76" s="894"/>
      <c r="J76" s="894"/>
      <c r="K76" s="894"/>
      <c r="L76" s="894"/>
      <c r="M76" s="894"/>
      <c r="N76" s="894"/>
      <c r="O76" s="894"/>
      <c r="P76" s="895"/>
      <c r="Q76" s="899">
        <v>366</v>
      </c>
      <c r="R76" s="900"/>
      <c r="S76" s="900"/>
      <c r="T76" s="900"/>
      <c r="U76" s="850"/>
      <c r="V76" s="901">
        <v>149</v>
      </c>
      <c r="W76" s="900"/>
      <c r="X76" s="900"/>
      <c r="Y76" s="900"/>
      <c r="Z76" s="850"/>
      <c r="AA76" s="901">
        <v>218</v>
      </c>
      <c r="AB76" s="900"/>
      <c r="AC76" s="900"/>
      <c r="AD76" s="900"/>
      <c r="AE76" s="850"/>
      <c r="AF76" s="901">
        <v>218</v>
      </c>
      <c r="AG76" s="900"/>
      <c r="AH76" s="900"/>
      <c r="AI76" s="900"/>
      <c r="AJ76" s="850"/>
      <c r="AK76" s="901" t="s">
        <v>482</v>
      </c>
      <c r="AL76" s="900"/>
      <c r="AM76" s="900"/>
      <c r="AN76" s="900"/>
      <c r="AO76" s="850"/>
      <c r="AP76" s="901" t="s">
        <v>482</v>
      </c>
      <c r="AQ76" s="900"/>
      <c r="AR76" s="900"/>
      <c r="AS76" s="900"/>
      <c r="AT76" s="850"/>
      <c r="AU76" s="901" t="s">
        <v>482</v>
      </c>
      <c r="AV76" s="900"/>
      <c r="AW76" s="900"/>
      <c r="AX76" s="900"/>
      <c r="AY76" s="850"/>
      <c r="AZ76" s="897" t="s">
        <v>548</v>
      </c>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545</v>
      </c>
      <c r="C77" s="894"/>
      <c r="D77" s="894"/>
      <c r="E77" s="894"/>
      <c r="F77" s="894"/>
      <c r="G77" s="894"/>
      <c r="H77" s="894"/>
      <c r="I77" s="894"/>
      <c r="J77" s="894"/>
      <c r="K77" s="894"/>
      <c r="L77" s="894"/>
      <c r="M77" s="894"/>
      <c r="N77" s="894"/>
      <c r="O77" s="894"/>
      <c r="P77" s="895"/>
      <c r="Q77" s="899">
        <v>437</v>
      </c>
      <c r="R77" s="900"/>
      <c r="S77" s="900"/>
      <c r="T77" s="900"/>
      <c r="U77" s="850"/>
      <c r="V77" s="901">
        <v>412</v>
      </c>
      <c r="W77" s="900"/>
      <c r="X77" s="900"/>
      <c r="Y77" s="900"/>
      <c r="Z77" s="850"/>
      <c r="AA77" s="901">
        <v>25</v>
      </c>
      <c r="AB77" s="900"/>
      <c r="AC77" s="900"/>
      <c r="AD77" s="900"/>
      <c r="AE77" s="850"/>
      <c r="AF77" s="901">
        <v>25</v>
      </c>
      <c r="AG77" s="900"/>
      <c r="AH77" s="900"/>
      <c r="AI77" s="900"/>
      <c r="AJ77" s="850"/>
      <c r="AK77" s="901">
        <v>90</v>
      </c>
      <c r="AL77" s="900"/>
      <c r="AM77" s="900"/>
      <c r="AN77" s="900"/>
      <c r="AO77" s="850"/>
      <c r="AP77" s="901" t="s">
        <v>482</v>
      </c>
      <c r="AQ77" s="900"/>
      <c r="AR77" s="900"/>
      <c r="AS77" s="900"/>
      <c r="AT77" s="850"/>
      <c r="AU77" s="901" t="s">
        <v>482</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16843</v>
      </c>
      <c r="AG88" s="862"/>
      <c r="AH88" s="862"/>
      <c r="AI88" s="862"/>
      <c r="AJ88" s="862"/>
      <c r="AK88" s="859"/>
      <c r="AL88" s="859"/>
      <c r="AM88" s="859"/>
      <c r="AN88" s="859"/>
      <c r="AO88" s="859"/>
      <c r="AP88" s="862">
        <v>7804</v>
      </c>
      <c r="AQ88" s="862"/>
      <c r="AR88" s="862"/>
      <c r="AS88" s="862"/>
      <c r="AT88" s="862"/>
      <c r="AU88" s="862">
        <v>1262</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13</v>
      </c>
      <c r="CS102" s="870"/>
      <c r="CT102" s="870"/>
      <c r="CU102" s="870"/>
      <c r="CV102" s="913"/>
      <c r="CW102" s="912">
        <v>74</v>
      </c>
      <c r="CX102" s="870"/>
      <c r="CY102" s="870"/>
      <c r="CZ102" s="870"/>
      <c r="DA102" s="913"/>
      <c r="DB102" s="912">
        <v>0</v>
      </c>
      <c r="DC102" s="870"/>
      <c r="DD102" s="870"/>
      <c r="DE102" s="870"/>
      <c r="DF102" s="913"/>
      <c r="DG102" s="912">
        <v>0</v>
      </c>
      <c r="DH102" s="870"/>
      <c r="DI102" s="870"/>
      <c r="DJ102" s="870"/>
      <c r="DK102" s="913"/>
      <c r="DL102" s="912">
        <v>0</v>
      </c>
      <c r="DM102" s="870"/>
      <c r="DN102" s="870"/>
      <c r="DO102" s="870"/>
      <c r="DP102" s="913"/>
      <c r="DQ102" s="912">
        <v>0</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288</v>
      </c>
      <c r="AG109" s="915"/>
      <c r="AH109" s="915"/>
      <c r="AI109" s="915"/>
      <c r="AJ109" s="916"/>
      <c r="AK109" s="914" t="s">
        <v>287</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288</v>
      </c>
      <c r="BW109" s="915"/>
      <c r="BX109" s="915"/>
      <c r="BY109" s="915"/>
      <c r="BZ109" s="916"/>
      <c r="CA109" s="914" t="s">
        <v>287</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288</v>
      </c>
      <c r="DM109" s="915"/>
      <c r="DN109" s="915"/>
      <c r="DO109" s="915"/>
      <c r="DP109" s="916"/>
      <c r="DQ109" s="914" t="s">
        <v>287</v>
      </c>
      <c r="DR109" s="915"/>
      <c r="DS109" s="915"/>
      <c r="DT109" s="915"/>
      <c r="DU109" s="916"/>
      <c r="DV109" s="914" t="s">
        <v>403</v>
      </c>
      <c r="DW109" s="915"/>
      <c r="DX109" s="915"/>
      <c r="DY109" s="915"/>
      <c r="DZ109" s="917"/>
    </row>
    <row r="110" spans="1:131" s="199" customFormat="1" ht="26.25" customHeight="1">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261311</v>
      </c>
      <c r="AB110" s="922"/>
      <c r="AC110" s="922"/>
      <c r="AD110" s="922"/>
      <c r="AE110" s="923"/>
      <c r="AF110" s="924">
        <v>224079</v>
      </c>
      <c r="AG110" s="922"/>
      <c r="AH110" s="922"/>
      <c r="AI110" s="922"/>
      <c r="AJ110" s="923"/>
      <c r="AK110" s="924">
        <v>228224</v>
      </c>
      <c r="AL110" s="922"/>
      <c r="AM110" s="922"/>
      <c r="AN110" s="922"/>
      <c r="AO110" s="923"/>
      <c r="AP110" s="925">
        <v>8.6</v>
      </c>
      <c r="AQ110" s="926"/>
      <c r="AR110" s="926"/>
      <c r="AS110" s="926"/>
      <c r="AT110" s="927"/>
      <c r="AU110" s="928" t="s">
        <v>62</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2998670</v>
      </c>
      <c r="BR110" s="957"/>
      <c r="BS110" s="957"/>
      <c r="BT110" s="957"/>
      <c r="BU110" s="957"/>
      <c r="BV110" s="957">
        <v>3093909</v>
      </c>
      <c r="BW110" s="957"/>
      <c r="BX110" s="957"/>
      <c r="BY110" s="957"/>
      <c r="BZ110" s="957"/>
      <c r="CA110" s="957">
        <v>3122321</v>
      </c>
      <c r="CB110" s="957"/>
      <c r="CC110" s="957"/>
      <c r="CD110" s="957"/>
      <c r="CE110" s="957"/>
      <c r="CF110" s="971">
        <v>117.8</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409</v>
      </c>
      <c r="DH110" s="957"/>
      <c r="DI110" s="957"/>
      <c r="DJ110" s="957"/>
      <c r="DK110" s="957"/>
      <c r="DL110" s="957" t="s">
        <v>409</v>
      </c>
      <c r="DM110" s="957"/>
      <c r="DN110" s="957"/>
      <c r="DO110" s="957"/>
      <c r="DP110" s="957"/>
      <c r="DQ110" s="957" t="s">
        <v>409</v>
      </c>
      <c r="DR110" s="957"/>
      <c r="DS110" s="957"/>
      <c r="DT110" s="957"/>
      <c r="DU110" s="957"/>
      <c r="DV110" s="958" t="s">
        <v>409</v>
      </c>
      <c r="DW110" s="958"/>
      <c r="DX110" s="958"/>
      <c r="DY110" s="958"/>
      <c r="DZ110" s="959"/>
    </row>
    <row r="111" spans="1:131" s="199" customFormat="1" ht="26.25" customHeight="1">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411</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415</v>
      </c>
      <c r="BA112" s="980"/>
      <c r="BB112" s="980"/>
      <c r="BC112" s="980"/>
      <c r="BD112" s="980"/>
      <c r="BE112" s="980"/>
      <c r="BF112" s="980"/>
      <c r="BG112" s="980"/>
      <c r="BH112" s="980"/>
      <c r="BI112" s="980"/>
      <c r="BJ112" s="980"/>
      <c r="BK112" s="980"/>
      <c r="BL112" s="980"/>
      <c r="BM112" s="980"/>
      <c r="BN112" s="980"/>
      <c r="BO112" s="980"/>
      <c r="BP112" s="981"/>
      <c r="BQ112" s="949">
        <v>2705</v>
      </c>
      <c r="BR112" s="950"/>
      <c r="BS112" s="950"/>
      <c r="BT112" s="950"/>
      <c r="BU112" s="950"/>
      <c r="BV112" s="950">
        <v>2228</v>
      </c>
      <c r="BW112" s="950"/>
      <c r="BX112" s="950"/>
      <c r="BY112" s="950"/>
      <c r="BZ112" s="950"/>
      <c r="CA112" s="950">
        <v>1932</v>
      </c>
      <c r="CB112" s="950"/>
      <c r="CC112" s="950"/>
      <c r="CD112" s="950"/>
      <c r="CE112" s="950"/>
      <c r="CF112" s="944">
        <v>0.1</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411</v>
      </c>
      <c r="AB113" s="964"/>
      <c r="AC113" s="964"/>
      <c r="AD113" s="964"/>
      <c r="AE113" s="965"/>
      <c r="AF113" s="966">
        <v>388</v>
      </c>
      <c r="AG113" s="964"/>
      <c r="AH113" s="964"/>
      <c r="AI113" s="964"/>
      <c r="AJ113" s="965"/>
      <c r="AK113" s="966">
        <v>375</v>
      </c>
      <c r="AL113" s="964"/>
      <c r="AM113" s="964"/>
      <c r="AN113" s="964"/>
      <c r="AO113" s="965"/>
      <c r="AP113" s="967">
        <v>0</v>
      </c>
      <c r="AQ113" s="968"/>
      <c r="AR113" s="968"/>
      <c r="AS113" s="968"/>
      <c r="AT113" s="969"/>
      <c r="AU113" s="930"/>
      <c r="AV113" s="931"/>
      <c r="AW113" s="931"/>
      <c r="AX113" s="931"/>
      <c r="AY113" s="931"/>
      <c r="AZ113" s="979" t="s">
        <v>418</v>
      </c>
      <c r="BA113" s="980"/>
      <c r="BB113" s="980"/>
      <c r="BC113" s="980"/>
      <c r="BD113" s="980"/>
      <c r="BE113" s="980"/>
      <c r="BF113" s="980"/>
      <c r="BG113" s="980"/>
      <c r="BH113" s="980"/>
      <c r="BI113" s="980"/>
      <c r="BJ113" s="980"/>
      <c r="BK113" s="980"/>
      <c r="BL113" s="980"/>
      <c r="BM113" s="980"/>
      <c r="BN113" s="980"/>
      <c r="BO113" s="980"/>
      <c r="BP113" s="981"/>
      <c r="BQ113" s="949">
        <v>1225852</v>
      </c>
      <c r="BR113" s="950"/>
      <c r="BS113" s="950"/>
      <c r="BT113" s="950"/>
      <c r="BU113" s="950"/>
      <c r="BV113" s="950">
        <v>1264165</v>
      </c>
      <c r="BW113" s="950"/>
      <c r="BX113" s="950"/>
      <c r="BY113" s="950"/>
      <c r="BZ113" s="950"/>
      <c r="CA113" s="950">
        <v>1261288</v>
      </c>
      <c r="CB113" s="950"/>
      <c r="CC113" s="950"/>
      <c r="CD113" s="950"/>
      <c r="CE113" s="950"/>
      <c r="CF113" s="944">
        <v>47.6</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141185</v>
      </c>
      <c r="AB114" s="989"/>
      <c r="AC114" s="989"/>
      <c r="AD114" s="989"/>
      <c r="AE114" s="990"/>
      <c r="AF114" s="991">
        <v>139821</v>
      </c>
      <c r="AG114" s="989"/>
      <c r="AH114" s="989"/>
      <c r="AI114" s="989"/>
      <c r="AJ114" s="990"/>
      <c r="AK114" s="991">
        <v>140728</v>
      </c>
      <c r="AL114" s="989"/>
      <c r="AM114" s="989"/>
      <c r="AN114" s="989"/>
      <c r="AO114" s="990"/>
      <c r="AP114" s="992">
        <v>5.3</v>
      </c>
      <c r="AQ114" s="993"/>
      <c r="AR114" s="993"/>
      <c r="AS114" s="993"/>
      <c r="AT114" s="994"/>
      <c r="AU114" s="930"/>
      <c r="AV114" s="931"/>
      <c r="AW114" s="931"/>
      <c r="AX114" s="931"/>
      <c r="AY114" s="931"/>
      <c r="AZ114" s="979" t="s">
        <v>421</v>
      </c>
      <c r="BA114" s="980"/>
      <c r="BB114" s="980"/>
      <c r="BC114" s="980"/>
      <c r="BD114" s="980"/>
      <c r="BE114" s="980"/>
      <c r="BF114" s="980"/>
      <c r="BG114" s="980"/>
      <c r="BH114" s="980"/>
      <c r="BI114" s="980"/>
      <c r="BJ114" s="980"/>
      <c r="BK114" s="980"/>
      <c r="BL114" s="980"/>
      <c r="BM114" s="980"/>
      <c r="BN114" s="980"/>
      <c r="BO114" s="980"/>
      <c r="BP114" s="981"/>
      <c r="BQ114" s="949">
        <v>968111</v>
      </c>
      <c r="BR114" s="950"/>
      <c r="BS114" s="950"/>
      <c r="BT114" s="950"/>
      <c r="BU114" s="950"/>
      <c r="BV114" s="950">
        <v>954752</v>
      </c>
      <c r="BW114" s="950"/>
      <c r="BX114" s="950"/>
      <c r="BY114" s="950"/>
      <c r="BZ114" s="950"/>
      <c r="CA114" s="950">
        <v>881173</v>
      </c>
      <c r="CB114" s="950"/>
      <c r="CC114" s="950"/>
      <c r="CD114" s="950"/>
      <c r="CE114" s="950"/>
      <c r="CF114" s="944">
        <v>33.200000000000003</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112</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426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427</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429</v>
      </c>
      <c r="Z117" s="916"/>
      <c r="AA117" s="1006">
        <v>402907</v>
      </c>
      <c r="AB117" s="1007"/>
      <c r="AC117" s="1007"/>
      <c r="AD117" s="1007"/>
      <c r="AE117" s="1008"/>
      <c r="AF117" s="1009">
        <v>364288</v>
      </c>
      <c r="AG117" s="1007"/>
      <c r="AH117" s="1007"/>
      <c r="AI117" s="1007"/>
      <c r="AJ117" s="1008"/>
      <c r="AK117" s="1009">
        <v>369327</v>
      </c>
      <c r="AL117" s="1007"/>
      <c r="AM117" s="1007"/>
      <c r="AN117" s="1007"/>
      <c r="AO117" s="1008"/>
      <c r="AP117" s="1010"/>
      <c r="AQ117" s="1011"/>
      <c r="AR117" s="1011"/>
      <c r="AS117" s="1011"/>
      <c r="AT117" s="1012"/>
      <c r="AU117" s="930"/>
      <c r="AV117" s="931"/>
      <c r="AW117" s="931"/>
      <c r="AX117" s="931"/>
      <c r="AY117" s="931"/>
      <c r="AZ117" s="997" t="s">
        <v>430</v>
      </c>
      <c r="BA117" s="998"/>
      <c r="BB117" s="998"/>
      <c r="BC117" s="998"/>
      <c r="BD117" s="998"/>
      <c r="BE117" s="998"/>
      <c r="BF117" s="998"/>
      <c r="BG117" s="998"/>
      <c r="BH117" s="998"/>
      <c r="BI117" s="998"/>
      <c r="BJ117" s="998"/>
      <c r="BK117" s="998"/>
      <c r="BL117" s="998"/>
      <c r="BM117" s="998"/>
      <c r="BN117" s="998"/>
      <c r="BO117" s="998"/>
      <c r="BP117" s="999"/>
      <c r="BQ117" s="949" t="s">
        <v>431</v>
      </c>
      <c r="BR117" s="950"/>
      <c r="BS117" s="950"/>
      <c r="BT117" s="950"/>
      <c r="BU117" s="950"/>
      <c r="BV117" s="950" t="s">
        <v>431</v>
      </c>
      <c r="BW117" s="950"/>
      <c r="BX117" s="950"/>
      <c r="BY117" s="950"/>
      <c r="BZ117" s="950"/>
      <c r="CA117" s="950" t="s">
        <v>431</v>
      </c>
      <c r="CB117" s="950"/>
      <c r="CC117" s="950"/>
      <c r="CD117" s="950"/>
      <c r="CE117" s="950"/>
      <c r="CF117" s="944" t="s">
        <v>431</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431</v>
      </c>
      <c r="DH117" s="989"/>
      <c r="DI117" s="989"/>
      <c r="DJ117" s="989"/>
      <c r="DK117" s="990"/>
      <c r="DL117" s="991" t="s">
        <v>431</v>
      </c>
      <c r="DM117" s="989"/>
      <c r="DN117" s="989"/>
      <c r="DO117" s="989"/>
      <c r="DP117" s="990"/>
      <c r="DQ117" s="991" t="s">
        <v>431</v>
      </c>
      <c r="DR117" s="989"/>
      <c r="DS117" s="989"/>
      <c r="DT117" s="989"/>
      <c r="DU117" s="990"/>
      <c r="DV117" s="992" t="s">
        <v>431</v>
      </c>
      <c r="DW117" s="993"/>
      <c r="DX117" s="993"/>
      <c r="DY117" s="993"/>
      <c r="DZ117" s="994"/>
    </row>
    <row r="118" spans="1:130" s="199" customFormat="1" ht="26.25" customHeight="1">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288</v>
      </c>
      <c r="AG118" s="915"/>
      <c r="AH118" s="915"/>
      <c r="AI118" s="915"/>
      <c r="AJ118" s="916"/>
      <c r="AK118" s="914" t="s">
        <v>287</v>
      </c>
      <c r="AL118" s="915"/>
      <c r="AM118" s="915"/>
      <c r="AN118" s="915"/>
      <c r="AO118" s="916"/>
      <c r="AP118" s="1001" t="s">
        <v>403</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435</v>
      </c>
      <c r="BP119" s="1036"/>
      <c r="BQ119" s="1027">
        <v>5195338</v>
      </c>
      <c r="BR119" s="1028"/>
      <c r="BS119" s="1028"/>
      <c r="BT119" s="1028"/>
      <c r="BU119" s="1028"/>
      <c r="BV119" s="1028">
        <v>5315054</v>
      </c>
      <c r="BW119" s="1028"/>
      <c r="BX119" s="1028"/>
      <c r="BY119" s="1028"/>
      <c r="BZ119" s="1028"/>
      <c r="CA119" s="1028">
        <v>5266714</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c r="A120" s="1089"/>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904777</v>
      </c>
      <c r="BR120" s="957"/>
      <c r="BS120" s="957"/>
      <c r="BT120" s="957"/>
      <c r="BU120" s="957"/>
      <c r="BV120" s="957">
        <v>1045342</v>
      </c>
      <c r="BW120" s="957"/>
      <c r="BX120" s="957"/>
      <c r="BY120" s="957"/>
      <c r="BZ120" s="957"/>
      <c r="CA120" s="957">
        <v>1193880</v>
      </c>
      <c r="CB120" s="957"/>
      <c r="CC120" s="957"/>
      <c r="CD120" s="957"/>
      <c r="CE120" s="957"/>
      <c r="CF120" s="971">
        <v>45</v>
      </c>
      <c r="CG120" s="972"/>
      <c r="CH120" s="972"/>
      <c r="CI120" s="972"/>
      <c r="CJ120" s="972"/>
      <c r="CK120" s="1037" t="s">
        <v>439</v>
      </c>
      <c r="CL120" s="1038"/>
      <c r="CM120" s="1038"/>
      <c r="CN120" s="1038"/>
      <c r="CO120" s="1039"/>
      <c r="CP120" s="1045" t="s">
        <v>440</v>
      </c>
      <c r="CQ120" s="1046"/>
      <c r="CR120" s="1046"/>
      <c r="CS120" s="1046"/>
      <c r="CT120" s="1046"/>
      <c r="CU120" s="1046"/>
      <c r="CV120" s="1046"/>
      <c r="CW120" s="1046"/>
      <c r="CX120" s="1046"/>
      <c r="CY120" s="1046"/>
      <c r="CZ120" s="1046"/>
      <c r="DA120" s="1046"/>
      <c r="DB120" s="1046"/>
      <c r="DC120" s="1046"/>
      <c r="DD120" s="1046"/>
      <c r="DE120" s="1046"/>
      <c r="DF120" s="1047"/>
      <c r="DG120" s="956">
        <v>2705</v>
      </c>
      <c r="DH120" s="957"/>
      <c r="DI120" s="957"/>
      <c r="DJ120" s="957"/>
      <c r="DK120" s="957"/>
      <c r="DL120" s="957">
        <v>2228</v>
      </c>
      <c r="DM120" s="957"/>
      <c r="DN120" s="957"/>
      <c r="DO120" s="957"/>
      <c r="DP120" s="957"/>
      <c r="DQ120" s="957">
        <v>1932</v>
      </c>
      <c r="DR120" s="957"/>
      <c r="DS120" s="957"/>
      <c r="DT120" s="957"/>
      <c r="DU120" s="957"/>
      <c r="DV120" s="958">
        <v>0.1</v>
      </c>
      <c r="DW120" s="958"/>
      <c r="DX120" s="958"/>
      <c r="DY120" s="958"/>
      <c r="DZ120" s="959"/>
    </row>
    <row r="121" spans="1:130" s="199" customFormat="1" ht="26.25" customHeight="1">
      <c r="A121" s="1089"/>
      <c r="B121" s="976"/>
      <c r="C121" s="997" t="s">
        <v>441</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442</v>
      </c>
      <c r="BA121" s="980"/>
      <c r="BB121" s="980"/>
      <c r="BC121" s="980"/>
      <c r="BD121" s="980"/>
      <c r="BE121" s="980"/>
      <c r="BF121" s="980"/>
      <c r="BG121" s="980"/>
      <c r="BH121" s="980"/>
      <c r="BI121" s="980"/>
      <c r="BJ121" s="980"/>
      <c r="BK121" s="980"/>
      <c r="BL121" s="980"/>
      <c r="BM121" s="980"/>
      <c r="BN121" s="980"/>
      <c r="BO121" s="980"/>
      <c r="BP121" s="981"/>
      <c r="BQ121" s="949" t="s">
        <v>112</v>
      </c>
      <c r="BR121" s="950"/>
      <c r="BS121" s="950"/>
      <c r="BT121" s="950"/>
      <c r="BU121" s="950"/>
      <c r="BV121" s="950" t="s">
        <v>112</v>
      </c>
      <c r="BW121" s="950"/>
      <c r="BX121" s="950"/>
      <c r="BY121" s="950"/>
      <c r="BZ121" s="950"/>
      <c r="CA121" s="950" t="s">
        <v>112</v>
      </c>
      <c r="CB121" s="950"/>
      <c r="CC121" s="950"/>
      <c r="CD121" s="950"/>
      <c r="CE121" s="950"/>
      <c r="CF121" s="944" t="s">
        <v>112</v>
      </c>
      <c r="CG121" s="945"/>
      <c r="CH121" s="945"/>
      <c r="CI121" s="945"/>
      <c r="CJ121" s="945"/>
      <c r="CK121" s="1040"/>
      <c r="CL121" s="1041"/>
      <c r="CM121" s="1041"/>
      <c r="CN121" s="1041"/>
      <c r="CO121" s="1042"/>
      <c r="CP121" s="1050" t="s">
        <v>443</v>
      </c>
      <c r="CQ121" s="1051"/>
      <c r="CR121" s="1051"/>
      <c r="CS121" s="1051"/>
      <c r="CT121" s="1051"/>
      <c r="CU121" s="1051"/>
      <c r="CV121" s="1051"/>
      <c r="CW121" s="1051"/>
      <c r="CX121" s="1051"/>
      <c r="CY121" s="1051"/>
      <c r="CZ121" s="1051"/>
      <c r="DA121" s="1051"/>
      <c r="DB121" s="1051"/>
      <c r="DC121" s="1051"/>
      <c r="DD121" s="1051"/>
      <c r="DE121" s="1051"/>
      <c r="DF121" s="1052"/>
      <c r="DG121" s="949" t="s">
        <v>112</v>
      </c>
      <c r="DH121" s="950"/>
      <c r="DI121" s="950"/>
      <c r="DJ121" s="950"/>
      <c r="DK121" s="950"/>
      <c r="DL121" s="950" t="s">
        <v>112</v>
      </c>
      <c r="DM121" s="950"/>
      <c r="DN121" s="950"/>
      <c r="DO121" s="950"/>
      <c r="DP121" s="950"/>
      <c r="DQ121" s="950" t="s">
        <v>112</v>
      </c>
      <c r="DR121" s="950"/>
      <c r="DS121" s="950"/>
      <c r="DT121" s="950"/>
      <c r="DU121" s="950"/>
      <c r="DV121" s="951" t="s">
        <v>112</v>
      </c>
      <c r="DW121" s="951"/>
      <c r="DX121" s="951"/>
      <c r="DY121" s="951"/>
      <c r="DZ121" s="952"/>
    </row>
    <row r="122" spans="1:130" s="199" customFormat="1" ht="26.25" customHeight="1">
      <c r="A122" s="1089"/>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444</v>
      </c>
      <c r="BA122" s="995"/>
      <c r="BB122" s="995"/>
      <c r="BC122" s="995"/>
      <c r="BD122" s="995"/>
      <c r="BE122" s="995"/>
      <c r="BF122" s="995"/>
      <c r="BG122" s="995"/>
      <c r="BH122" s="995"/>
      <c r="BI122" s="995"/>
      <c r="BJ122" s="995"/>
      <c r="BK122" s="995"/>
      <c r="BL122" s="995"/>
      <c r="BM122" s="995"/>
      <c r="BN122" s="995"/>
      <c r="BO122" s="995"/>
      <c r="BP122" s="996"/>
      <c r="BQ122" s="1027">
        <v>3324851</v>
      </c>
      <c r="BR122" s="1028"/>
      <c r="BS122" s="1028"/>
      <c r="BT122" s="1028"/>
      <c r="BU122" s="1028"/>
      <c r="BV122" s="1028">
        <v>3816497</v>
      </c>
      <c r="BW122" s="1028"/>
      <c r="BX122" s="1028"/>
      <c r="BY122" s="1028"/>
      <c r="BZ122" s="1028"/>
      <c r="CA122" s="1028">
        <v>3820675</v>
      </c>
      <c r="CB122" s="1028"/>
      <c r="CC122" s="1028"/>
      <c r="CD122" s="1028"/>
      <c r="CE122" s="1028"/>
      <c r="CF122" s="1048">
        <v>144.1</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c r="A123" s="1089"/>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445</v>
      </c>
      <c r="BP123" s="1036"/>
      <c r="BQ123" s="1095">
        <v>4229628</v>
      </c>
      <c r="BR123" s="1096"/>
      <c r="BS123" s="1096"/>
      <c r="BT123" s="1096"/>
      <c r="BU123" s="1096"/>
      <c r="BV123" s="1096">
        <v>4861839</v>
      </c>
      <c r="BW123" s="1096"/>
      <c r="BX123" s="1096"/>
      <c r="BY123" s="1096"/>
      <c r="BZ123" s="1096"/>
      <c r="CA123" s="1096">
        <v>5014555</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446</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37.799999999999997</v>
      </c>
      <c r="BR124" s="1058"/>
      <c r="BS124" s="1058"/>
      <c r="BT124" s="1058"/>
      <c r="BU124" s="1058"/>
      <c r="BV124" s="1058">
        <v>16.8</v>
      </c>
      <c r="BW124" s="1058"/>
      <c r="BX124" s="1058"/>
      <c r="BY124" s="1058"/>
      <c r="BZ124" s="1058"/>
      <c r="CA124" s="1058">
        <v>9.5</v>
      </c>
      <c r="CB124" s="1058"/>
      <c r="CC124" s="1058"/>
      <c r="CD124" s="1058"/>
      <c r="CE124" s="1058"/>
      <c r="CF124" s="1059"/>
      <c r="CG124" s="1060"/>
      <c r="CH124" s="1060"/>
      <c r="CI124" s="1060"/>
      <c r="CJ124" s="1061"/>
      <c r="CK124" s="1043"/>
      <c r="CL124" s="1043"/>
      <c r="CM124" s="1043"/>
      <c r="CN124" s="1043"/>
      <c r="CO124" s="1044"/>
      <c r="CP124" s="1050" t="s">
        <v>447</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448</v>
      </c>
      <c r="CL125" s="1038"/>
      <c r="CM125" s="1038"/>
      <c r="CN125" s="1038"/>
      <c r="CO125" s="1039"/>
      <c r="CP125" s="970" t="s">
        <v>449</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450</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451</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452</v>
      </c>
      <c r="AY127" s="1063"/>
      <c r="AZ127" s="1063"/>
      <c r="BA127" s="1063"/>
      <c r="BB127" s="1063"/>
      <c r="BC127" s="1063"/>
      <c r="BD127" s="1063"/>
      <c r="BE127" s="1064"/>
      <c r="BF127" s="1065" t="s">
        <v>453</v>
      </c>
      <c r="BG127" s="1063"/>
      <c r="BH127" s="1063"/>
      <c r="BI127" s="1063"/>
      <c r="BJ127" s="1063"/>
      <c r="BK127" s="1063"/>
      <c r="BL127" s="1064"/>
      <c r="BM127" s="1065" t="s">
        <v>454</v>
      </c>
      <c r="BN127" s="1063"/>
      <c r="BO127" s="1063"/>
      <c r="BP127" s="1063"/>
      <c r="BQ127" s="1063"/>
      <c r="BR127" s="1063"/>
      <c r="BS127" s="1064"/>
      <c r="BT127" s="1065" t="s">
        <v>455</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456</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457</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458</v>
      </c>
      <c r="X128" s="1075"/>
      <c r="Y128" s="1075"/>
      <c r="Z128" s="1076"/>
      <c r="AA128" s="1077" t="s">
        <v>112</v>
      </c>
      <c r="AB128" s="1078"/>
      <c r="AC128" s="1078"/>
      <c r="AD128" s="1078"/>
      <c r="AE128" s="1079"/>
      <c r="AF128" s="1080" t="s">
        <v>112</v>
      </c>
      <c r="AG128" s="1078"/>
      <c r="AH128" s="1078"/>
      <c r="AI128" s="1078"/>
      <c r="AJ128" s="1079"/>
      <c r="AK128" s="1080" t="s">
        <v>112</v>
      </c>
      <c r="AL128" s="1078"/>
      <c r="AM128" s="1078"/>
      <c r="AN128" s="1078"/>
      <c r="AO128" s="1079"/>
      <c r="AP128" s="1081"/>
      <c r="AQ128" s="1082"/>
      <c r="AR128" s="1082"/>
      <c r="AS128" s="1082"/>
      <c r="AT128" s="1083"/>
      <c r="AU128" s="235"/>
      <c r="AV128" s="235"/>
      <c r="AW128" s="235"/>
      <c r="AX128" s="918" t="s">
        <v>459</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460</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461</v>
      </c>
      <c r="X129" s="1104"/>
      <c r="Y129" s="1104"/>
      <c r="Z129" s="1105"/>
      <c r="AA129" s="988">
        <v>2856949</v>
      </c>
      <c r="AB129" s="989"/>
      <c r="AC129" s="989"/>
      <c r="AD129" s="989"/>
      <c r="AE129" s="990"/>
      <c r="AF129" s="991">
        <v>2969840</v>
      </c>
      <c r="AG129" s="989"/>
      <c r="AH129" s="989"/>
      <c r="AI129" s="989"/>
      <c r="AJ129" s="990"/>
      <c r="AK129" s="991">
        <v>2939724</v>
      </c>
      <c r="AL129" s="989"/>
      <c r="AM129" s="989"/>
      <c r="AN129" s="989"/>
      <c r="AO129" s="990"/>
      <c r="AP129" s="1106"/>
      <c r="AQ129" s="1107"/>
      <c r="AR129" s="1107"/>
      <c r="AS129" s="1107"/>
      <c r="AT129" s="1108"/>
      <c r="AU129" s="237"/>
      <c r="AV129" s="237"/>
      <c r="AW129" s="237"/>
      <c r="AX129" s="1097" t="s">
        <v>462</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464</v>
      </c>
      <c r="X130" s="1104"/>
      <c r="Y130" s="1104"/>
      <c r="Z130" s="1105"/>
      <c r="AA130" s="988">
        <v>306557</v>
      </c>
      <c r="AB130" s="989"/>
      <c r="AC130" s="989"/>
      <c r="AD130" s="989"/>
      <c r="AE130" s="990"/>
      <c r="AF130" s="991">
        <v>281311</v>
      </c>
      <c r="AG130" s="989"/>
      <c r="AH130" s="989"/>
      <c r="AI130" s="989"/>
      <c r="AJ130" s="990"/>
      <c r="AK130" s="991">
        <v>288926</v>
      </c>
      <c r="AL130" s="989"/>
      <c r="AM130" s="989"/>
      <c r="AN130" s="989"/>
      <c r="AO130" s="990"/>
      <c r="AP130" s="1106"/>
      <c r="AQ130" s="1107"/>
      <c r="AR130" s="1107"/>
      <c r="AS130" s="1107"/>
      <c r="AT130" s="1108"/>
      <c r="AU130" s="237"/>
      <c r="AV130" s="237"/>
      <c r="AW130" s="237"/>
      <c r="AX130" s="1097" t="s">
        <v>465</v>
      </c>
      <c r="AY130" s="980"/>
      <c r="AZ130" s="980"/>
      <c r="BA130" s="980"/>
      <c r="BB130" s="980"/>
      <c r="BC130" s="980"/>
      <c r="BD130" s="980"/>
      <c r="BE130" s="981"/>
      <c r="BF130" s="1134">
        <v>3.2</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466</v>
      </c>
      <c r="X131" s="1142"/>
      <c r="Y131" s="1142"/>
      <c r="Z131" s="1143"/>
      <c r="AA131" s="1035">
        <v>2550392</v>
      </c>
      <c r="AB131" s="1014"/>
      <c r="AC131" s="1014"/>
      <c r="AD131" s="1014"/>
      <c r="AE131" s="1015"/>
      <c r="AF131" s="1013">
        <v>2688529</v>
      </c>
      <c r="AG131" s="1014"/>
      <c r="AH131" s="1014"/>
      <c r="AI131" s="1014"/>
      <c r="AJ131" s="1015"/>
      <c r="AK131" s="1013">
        <v>2650798</v>
      </c>
      <c r="AL131" s="1014"/>
      <c r="AM131" s="1014"/>
      <c r="AN131" s="1014"/>
      <c r="AO131" s="1015"/>
      <c r="AP131" s="1144"/>
      <c r="AQ131" s="1145"/>
      <c r="AR131" s="1145"/>
      <c r="AS131" s="1145"/>
      <c r="AT131" s="1146"/>
      <c r="AU131" s="237"/>
      <c r="AV131" s="237"/>
      <c r="AW131" s="237"/>
      <c r="AX131" s="1116" t="s">
        <v>467</v>
      </c>
      <c r="AY131" s="1067"/>
      <c r="AZ131" s="1067"/>
      <c r="BA131" s="1067"/>
      <c r="BB131" s="1067"/>
      <c r="BC131" s="1067"/>
      <c r="BD131" s="1067"/>
      <c r="BE131" s="1068"/>
      <c r="BF131" s="1117">
        <v>9.5</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468</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469</v>
      </c>
      <c r="W132" s="1127"/>
      <c r="X132" s="1127"/>
      <c r="Y132" s="1127"/>
      <c r="Z132" s="1128"/>
      <c r="AA132" s="1129">
        <v>3.7778506209999998</v>
      </c>
      <c r="AB132" s="1130"/>
      <c r="AC132" s="1130"/>
      <c r="AD132" s="1130"/>
      <c r="AE132" s="1131"/>
      <c r="AF132" s="1132">
        <v>3.0863345720000002</v>
      </c>
      <c r="AG132" s="1130"/>
      <c r="AH132" s="1130"/>
      <c r="AI132" s="1130"/>
      <c r="AJ132" s="1131"/>
      <c r="AK132" s="1132">
        <v>3.0330866400000001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470</v>
      </c>
      <c r="W133" s="1110"/>
      <c r="X133" s="1110"/>
      <c r="Y133" s="1110"/>
      <c r="Z133" s="1111"/>
      <c r="AA133" s="1112">
        <v>3.9</v>
      </c>
      <c r="AB133" s="1113"/>
      <c r="AC133" s="1113"/>
      <c r="AD133" s="1113"/>
      <c r="AE133" s="1114"/>
      <c r="AF133" s="1112">
        <v>3.7</v>
      </c>
      <c r="AG133" s="1113"/>
      <c r="AH133" s="1113"/>
      <c r="AI133" s="1113"/>
      <c r="AJ133" s="1114"/>
      <c r="AK133" s="1112">
        <v>3.2</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Z28" sqref="Z28"/>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G28" sqref="G28"/>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471</v>
      </c>
      <c r="B5" s="248"/>
      <c r="C5" s="248"/>
      <c r="D5" s="248"/>
      <c r="E5" s="248"/>
      <c r="F5" s="248"/>
      <c r="G5" s="248"/>
      <c r="H5" s="248"/>
      <c r="I5" s="248"/>
      <c r="J5" s="248"/>
      <c r="K5" s="248"/>
      <c r="L5" s="248"/>
      <c r="M5" s="248"/>
      <c r="N5" s="248"/>
      <c r="O5" s="249"/>
    </row>
    <row r="6" spans="1:16">
      <c r="A6" s="250"/>
      <c r="B6" s="246"/>
      <c r="C6" s="246"/>
      <c r="D6" s="246"/>
      <c r="E6" s="246"/>
      <c r="F6" s="246"/>
      <c r="G6" s="251" t="s">
        <v>472</v>
      </c>
      <c r="H6" s="251"/>
      <c r="I6" s="251"/>
      <c r="J6" s="251"/>
      <c r="K6" s="246"/>
      <c r="L6" s="246"/>
      <c r="M6" s="246"/>
      <c r="N6" s="246"/>
    </row>
    <row r="7" spans="1:16">
      <c r="A7" s="250"/>
      <c r="B7" s="246"/>
      <c r="C7" s="246"/>
      <c r="D7" s="246"/>
      <c r="E7" s="246"/>
      <c r="F7" s="246"/>
      <c r="G7" s="253"/>
      <c r="H7" s="254"/>
      <c r="I7" s="254"/>
      <c r="J7" s="255"/>
      <c r="K7" s="1150" t="s">
        <v>473</v>
      </c>
      <c r="L7" s="256"/>
      <c r="M7" s="257" t="s">
        <v>474</v>
      </c>
      <c r="N7" s="258"/>
    </row>
    <row r="8" spans="1:16">
      <c r="A8" s="250"/>
      <c r="B8" s="246"/>
      <c r="C8" s="246"/>
      <c r="D8" s="246"/>
      <c r="E8" s="246"/>
      <c r="F8" s="246"/>
      <c r="G8" s="259"/>
      <c r="H8" s="260"/>
      <c r="I8" s="260"/>
      <c r="J8" s="261"/>
      <c r="K8" s="1151"/>
      <c r="L8" s="262" t="s">
        <v>475</v>
      </c>
      <c r="M8" s="263" t="s">
        <v>476</v>
      </c>
      <c r="N8" s="264" t="s">
        <v>477</v>
      </c>
    </row>
    <row r="9" spans="1:16">
      <c r="A9" s="250"/>
      <c r="B9" s="246"/>
      <c r="C9" s="246"/>
      <c r="D9" s="246"/>
      <c r="E9" s="246"/>
      <c r="F9" s="246"/>
      <c r="G9" s="1152" t="s">
        <v>478</v>
      </c>
      <c r="H9" s="1153"/>
      <c r="I9" s="1153"/>
      <c r="J9" s="1154"/>
      <c r="K9" s="265">
        <v>829049</v>
      </c>
      <c r="L9" s="266">
        <v>69645</v>
      </c>
      <c r="M9" s="267">
        <v>85687</v>
      </c>
      <c r="N9" s="268">
        <v>-18.7</v>
      </c>
    </row>
    <row r="10" spans="1:16">
      <c r="A10" s="250"/>
      <c r="B10" s="246"/>
      <c r="C10" s="246"/>
      <c r="D10" s="246"/>
      <c r="E10" s="246"/>
      <c r="F10" s="246"/>
      <c r="G10" s="1152" t="s">
        <v>479</v>
      </c>
      <c r="H10" s="1153"/>
      <c r="I10" s="1153"/>
      <c r="J10" s="1154"/>
      <c r="K10" s="269">
        <v>80605</v>
      </c>
      <c r="L10" s="270">
        <v>6771</v>
      </c>
      <c r="M10" s="271">
        <v>10096</v>
      </c>
      <c r="N10" s="272">
        <v>-32.9</v>
      </c>
    </row>
    <row r="11" spans="1:16" ht="13.5" customHeight="1">
      <c r="A11" s="250"/>
      <c r="B11" s="246"/>
      <c r="C11" s="246"/>
      <c r="D11" s="246"/>
      <c r="E11" s="246"/>
      <c r="F11" s="246"/>
      <c r="G11" s="1152" t="s">
        <v>480</v>
      </c>
      <c r="H11" s="1153"/>
      <c r="I11" s="1153"/>
      <c r="J11" s="1154"/>
      <c r="K11" s="269">
        <v>221198</v>
      </c>
      <c r="L11" s="270">
        <v>18582</v>
      </c>
      <c r="M11" s="271">
        <v>13592</v>
      </c>
      <c r="N11" s="272">
        <v>36.700000000000003</v>
      </c>
    </row>
    <row r="12" spans="1:16" ht="13.5" customHeight="1">
      <c r="A12" s="250"/>
      <c r="B12" s="246"/>
      <c r="C12" s="246"/>
      <c r="D12" s="246"/>
      <c r="E12" s="246"/>
      <c r="F12" s="246"/>
      <c r="G12" s="1152" t="s">
        <v>481</v>
      </c>
      <c r="H12" s="1153"/>
      <c r="I12" s="1153"/>
      <c r="J12" s="1154"/>
      <c r="K12" s="269" t="s">
        <v>482</v>
      </c>
      <c r="L12" s="270" t="s">
        <v>482</v>
      </c>
      <c r="M12" s="271">
        <v>962</v>
      </c>
      <c r="N12" s="272" t="s">
        <v>482</v>
      </c>
    </row>
    <row r="13" spans="1:16" ht="13.5" customHeight="1">
      <c r="A13" s="250"/>
      <c r="B13" s="246"/>
      <c r="C13" s="246"/>
      <c r="D13" s="246"/>
      <c r="E13" s="246"/>
      <c r="F13" s="246"/>
      <c r="G13" s="1152" t="s">
        <v>483</v>
      </c>
      <c r="H13" s="1153"/>
      <c r="I13" s="1153"/>
      <c r="J13" s="1154"/>
      <c r="K13" s="269" t="s">
        <v>482</v>
      </c>
      <c r="L13" s="270" t="s">
        <v>482</v>
      </c>
      <c r="M13" s="271">
        <v>34</v>
      </c>
      <c r="N13" s="272" t="s">
        <v>482</v>
      </c>
    </row>
    <row r="14" spans="1:16" ht="13.5" customHeight="1">
      <c r="A14" s="250"/>
      <c r="B14" s="246"/>
      <c r="C14" s="246"/>
      <c r="D14" s="246"/>
      <c r="E14" s="246"/>
      <c r="F14" s="246"/>
      <c r="G14" s="1152" t="s">
        <v>484</v>
      </c>
      <c r="H14" s="1153"/>
      <c r="I14" s="1153"/>
      <c r="J14" s="1154"/>
      <c r="K14" s="269">
        <v>56766</v>
      </c>
      <c r="L14" s="270">
        <v>4769</v>
      </c>
      <c r="M14" s="271">
        <v>3922</v>
      </c>
      <c r="N14" s="272">
        <v>21.6</v>
      </c>
    </row>
    <row r="15" spans="1:16" ht="13.5" customHeight="1">
      <c r="A15" s="250"/>
      <c r="B15" s="246"/>
      <c r="C15" s="246"/>
      <c r="D15" s="246"/>
      <c r="E15" s="246"/>
      <c r="F15" s="246"/>
      <c r="G15" s="1152" t="s">
        <v>485</v>
      </c>
      <c r="H15" s="1153"/>
      <c r="I15" s="1153"/>
      <c r="J15" s="1154"/>
      <c r="K15" s="269">
        <v>21789</v>
      </c>
      <c r="L15" s="270">
        <v>1830</v>
      </c>
      <c r="M15" s="271">
        <v>1815</v>
      </c>
      <c r="N15" s="272">
        <v>0.8</v>
      </c>
    </row>
    <row r="16" spans="1:16">
      <c r="A16" s="250"/>
      <c r="B16" s="246"/>
      <c r="C16" s="246"/>
      <c r="D16" s="246"/>
      <c r="E16" s="246"/>
      <c r="F16" s="246"/>
      <c r="G16" s="1155" t="s">
        <v>486</v>
      </c>
      <c r="H16" s="1156"/>
      <c r="I16" s="1156"/>
      <c r="J16" s="1157"/>
      <c r="K16" s="270">
        <v>-82565</v>
      </c>
      <c r="L16" s="270">
        <v>-6936</v>
      </c>
      <c r="M16" s="271">
        <v>-9409</v>
      </c>
      <c r="N16" s="272">
        <v>-26.3</v>
      </c>
    </row>
    <row r="17" spans="1:16">
      <c r="A17" s="250"/>
      <c r="B17" s="246"/>
      <c r="C17" s="246"/>
      <c r="D17" s="246"/>
      <c r="E17" s="246"/>
      <c r="F17" s="246"/>
      <c r="G17" s="1155" t="s">
        <v>171</v>
      </c>
      <c r="H17" s="1156"/>
      <c r="I17" s="1156"/>
      <c r="J17" s="1157"/>
      <c r="K17" s="270">
        <v>1126842</v>
      </c>
      <c r="L17" s="270">
        <v>94661</v>
      </c>
      <c r="M17" s="271">
        <v>106699</v>
      </c>
      <c r="N17" s="272">
        <v>-11.3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487</v>
      </c>
      <c r="H19" s="246"/>
      <c r="I19" s="246"/>
      <c r="J19" s="246"/>
      <c r="K19" s="246"/>
      <c r="L19" s="246"/>
      <c r="M19" s="246"/>
      <c r="N19" s="246"/>
    </row>
    <row r="20" spans="1:16">
      <c r="A20" s="250"/>
      <c r="B20" s="246"/>
      <c r="C20" s="246"/>
      <c r="D20" s="246"/>
      <c r="E20" s="246"/>
      <c r="F20" s="246"/>
      <c r="G20" s="274"/>
      <c r="H20" s="275"/>
      <c r="I20" s="275"/>
      <c r="J20" s="276"/>
      <c r="K20" s="277" t="s">
        <v>488</v>
      </c>
      <c r="L20" s="278" t="s">
        <v>489</v>
      </c>
      <c r="M20" s="279" t="s">
        <v>490</v>
      </c>
      <c r="N20" s="280"/>
    </row>
    <row r="21" spans="1:16" s="286" customFormat="1">
      <c r="A21" s="281"/>
      <c r="B21" s="251"/>
      <c r="C21" s="251"/>
      <c r="D21" s="251"/>
      <c r="E21" s="251"/>
      <c r="F21" s="251"/>
      <c r="G21" s="1147" t="s">
        <v>491</v>
      </c>
      <c r="H21" s="1148"/>
      <c r="I21" s="1148"/>
      <c r="J21" s="1149"/>
      <c r="K21" s="282">
        <v>8.57</v>
      </c>
      <c r="L21" s="283">
        <v>9.99</v>
      </c>
      <c r="M21" s="284">
        <v>-1.42</v>
      </c>
      <c r="N21" s="251"/>
      <c r="O21" s="285"/>
      <c r="P21" s="281"/>
    </row>
    <row r="22" spans="1:16" s="286" customFormat="1">
      <c r="A22" s="281"/>
      <c r="B22" s="251"/>
      <c r="C22" s="251"/>
      <c r="D22" s="251"/>
      <c r="E22" s="251"/>
      <c r="F22" s="251"/>
      <c r="G22" s="1147" t="s">
        <v>492</v>
      </c>
      <c r="H22" s="1148"/>
      <c r="I22" s="1148"/>
      <c r="J22" s="1149"/>
      <c r="K22" s="287">
        <v>95</v>
      </c>
      <c r="L22" s="288">
        <v>96.4</v>
      </c>
      <c r="M22" s="289">
        <v>-1.4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495</v>
      </c>
      <c r="H29" s="251"/>
      <c r="I29" s="251"/>
      <c r="J29" s="251"/>
      <c r="K29" s="246"/>
      <c r="L29" s="246"/>
      <c r="M29" s="246"/>
      <c r="N29" s="246"/>
      <c r="O29" s="295"/>
    </row>
    <row r="30" spans="1:16">
      <c r="A30" s="250"/>
      <c r="B30" s="246"/>
      <c r="C30" s="246"/>
      <c r="D30" s="246"/>
      <c r="E30" s="246"/>
      <c r="F30" s="246"/>
      <c r="G30" s="253"/>
      <c r="H30" s="254"/>
      <c r="I30" s="254"/>
      <c r="J30" s="255"/>
      <c r="K30" s="1150" t="s">
        <v>473</v>
      </c>
      <c r="L30" s="256"/>
      <c r="M30" s="257" t="s">
        <v>474</v>
      </c>
      <c r="N30" s="258"/>
    </row>
    <row r="31" spans="1:16">
      <c r="A31" s="250"/>
      <c r="B31" s="246"/>
      <c r="C31" s="246"/>
      <c r="D31" s="246"/>
      <c r="E31" s="246"/>
      <c r="F31" s="246"/>
      <c r="G31" s="259"/>
      <c r="H31" s="260"/>
      <c r="I31" s="260"/>
      <c r="J31" s="261"/>
      <c r="K31" s="1151"/>
      <c r="L31" s="262" t="s">
        <v>475</v>
      </c>
      <c r="M31" s="263" t="s">
        <v>476</v>
      </c>
      <c r="N31" s="264" t="s">
        <v>477</v>
      </c>
    </row>
    <row r="32" spans="1:16" ht="27" customHeight="1">
      <c r="A32" s="250"/>
      <c r="B32" s="246"/>
      <c r="C32" s="246"/>
      <c r="D32" s="246"/>
      <c r="E32" s="246"/>
      <c r="F32" s="246"/>
      <c r="G32" s="1163" t="s">
        <v>496</v>
      </c>
      <c r="H32" s="1164"/>
      <c r="I32" s="1164"/>
      <c r="J32" s="1165"/>
      <c r="K32" s="296">
        <v>228224</v>
      </c>
      <c r="L32" s="296">
        <v>19172</v>
      </c>
      <c r="M32" s="297">
        <v>51894</v>
      </c>
      <c r="N32" s="298">
        <v>-63.1</v>
      </c>
    </row>
    <row r="33" spans="1:16" ht="13.5" customHeight="1">
      <c r="A33" s="250"/>
      <c r="B33" s="246"/>
      <c r="C33" s="246"/>
      <c r="D33" s="246"/>
      <c r="E33" s="246"/>
      <c r="F33" s="246"/>
      <c r="G33" s="1163" t="s">
        <v>497</v>
      </c>
      <c r="H33" s="1164"/>
      <c r="I33" s="1164"/>
      <c r="J33" s="1165"/>
      <c r="K33" s="296" t="s">
        <v>482</v>
      </c>
      <c r="L33" s="296" t="s">
        <v>482</v>
      </c>
      <c r="M33" s="297" t="s">
        <v>482</v>
      </c>
      <c r="N33" s="298" t="s">
        <v>482</v>
      </c>
    </row>
    <row r="34" spans="1:16" ht="27" customHeight="1">
      <c r="A34" s="250"/>
      <c r="B34" s="246"/>
      <c r="C34" s="246"/>
      <c r="D34" s="246"/>
      <c r="E34" s="246"/>
      <c r="F34" s="246"/>
      <c r="G34" s="1163" t="s">
        <v>498</v>
      </c>
      <c r="H34" s="1164"/>
      <c r="I34" s="1164"/>
      <c r="J34" s="1165"/>
      <c r="K34" s="296" t="s">
        <v>482</v>
      </c>
      <c r="L34" s="296" t="s">
        <v>482</v>
      </c>
      <c r="M34" s="297">
        <v>10</v>
      </c>
      <c r="N34" s="298" t="s">
        <v>482</v>
      </c>
    </row>
    <row r="35" spans="1:16" ht="27" customHeight="1">
      <c r="A35" s="250"/>
      <c r="B35" s="246"/>
      <c r="C35" s="246"/>
      <c r="D35" s="246"/>
      <c r="E35" s="246"/>
      <c r="F35" s="246"/>
      <c r="G35" s="1163" t="s">
        <v>499</v>
      </c>
      <c r="H35" s="1164"/>
      <c r="I35" s="1164"/>
      <c r="J35" s="1165"/>
      <c r="K35" s="296">
        <v>375</v>
      </c>
      <c r="L35" s="296">
        <v>32</v>
      </c>
      <c r="M35" s="297">
        <v>15077</v>
      </c>
      <c r="N35" s="298">
        <v>-99.8</v>
      </c>
    </row>
    <row r="36" spans="1:16" ht="27" customHeight="1">
      <c r="A36" s="250"/>
      <c r="B36" s="246"/>
      <c r="C36" s="246"/>
      <c r="D36" s="246"/>
      <c r="E36" s="246"/>
      <c r="F36" s="246"/>
      <c r="G36" s="1163" t="s">
        <v>500</v>
      </c>
      <c r="H36" s="1164"/>
      <c r="I36" s="1164"/>
      <c r="J36" s="1165"/>
      <c r="K36" s="296">
        <v>140728</v>
      </c>
      <c r="L36" s="296">
        <v>11822</v>
      </c>
      <c r="M36" s="297">
        <v>4066</v>
      </c>
      <c r="N36" s="298">
        <v>190.8</v>
      </c>
    </row>
    <row r="37" spans="1:16" ht="13.5" customHeight="1">
      <c r="A37" s="250"/>
      <c r="B37" s="246"/>
      <c r="C37" s="246"/>
      <c r="D37" s="246"/>
      <c r="E37" s="246"/>
      <c r="F37" s="246"/>
      <c r="G37" s="1163" t="s">
        <v>501</v>
      </c>
      <c r="H37" s="1164"/>
      <c r="I37" s="1164"/>
      <c r="J37" s="1165"/>
      <c r="K37" s="296" t="s">
        <v>482</v>
      </c>
      <c r="L37" s="296" t="s">
        <v>482</v>
      </c>
      <c r="M37" s="297">
        <v>901</v>
      </c>
      <c r="N37" s="298" t="s">
        <v>482</v>
      </c>
    </row>
    <row r="38" spans="1:16" ht="27" customHeight="1">
      <c r="A38" s="250"/>
      <c r="B38" s="246"/>
      <c r="C38" s="246"/>
      <c r="D38" s="246"/>
      <c r="E38" s="246"/>
      <c r="F38" s="246"/>
      <c r="G38" s="1166" t="s">
        <v>502</v>
      </c>
      <c r="H38" s="1167"/>
      <c r="I38" s="1167"/>
      <c r="J38" s="1168"/>
      <c r="K38" s="299" t="s">
        <v>482</v>
      </c>
      <c r="L38" s="299" t="s">
        <v>482</v>
      </c>
      <c r="M38" s="300">
        <v>5</v>
      </c>
      <c r="N38" s="301" t="s">
        <v>482</v>
      </c>
      <c r="O38" s="295"/>
    </row>
    <row r="39" spans="1:16">
      <c r="A39" s="250"/>
      <c r="B39" s="246"/>
      <c r="C39" s="246"/>
      <c r="D39" s="246"/>
      <c r="E39" s="246"/>
      <c r="F39" s="246"/>
      <c r="G39" s="1166" t="s">
        <v>503</v>
      </c>
      <c r="H39" s="1167"/>
      <c r="I39" s="1167"/>
      <c r="J39" s="1168"/>
      <c r="K39" s="302" t="s">
        <v>482</v>
      </c>
      <c r="L39" s="302" t="s">
        <v>482</v>
      </c>
      <c r="M39" s="303">
        <v>-2383</v>
      </c>
      <c r="N39" s="304" t="s">
        <v>482</v>
      </c>
      <c r="O39" s="295"/>
    </row>
    <row r="40" spans="1:16" ht="27" customHeight="1">
      <c r="A40" s="250"/>
      <c r="B40" s="246"/>
      <c r="C40" s="246"/>
      <c r="D40" s="246"/>
      <c r="E40" s="246"/>
      <c r="F40" s="246"/>
      <c r="G40" s="1163" t="s">
        <v>504</v>
      </c>
      <c r="H40" s="1164"/>
      <c r="I40" s="1164"/>
      <c r="J40" s="1165"/>
      <c r="K40" s="302">
        <v>-288926</v>
      </c>
      <c r="L40" s="302">
        <v>-24271</v>
      </c>
      <c r="M40" s="303">
        <v>-48190</v>
      </c>
      <c r="N40" s="304">
        <v>-49.6</v>
      </c>
      <c r="O40" s="295"/>
    </row>
    <row r="41" spans="1:16">
      <c r="A41" s="250"/>
      <c r="B41" s="246"/>
      <c r="C41" s="246"/>
      <c r="D41" s="246"/>
      <c r="E41" s="246"/>
      <c r="F41" s="246"/>
      <c r="G41" s="1169" t="s">
        <v>282</v>
      </c>
      <c r="H41" s="1170"/>
      <c r="I41" s="1170"/>
      <c r="J41" s="1171"/>
      <c r="K41" s="296">
        <v>80401</v>
      </c>
      <c r="L41" s="302">
        <v>6754</v>
      </c>
      <c r="M41" s="303">
        <v>21380</v>
      </c>
      <c r="N41" s="304">
        <v>-68.400000000000006</v>
      </c>
      <c r="O41" s="295"/>
    </row>
    <row r="42" spans="1:16">
      <c r="A42" s="250"/>
      <c r="B42" s="246"/>
      <c r="C42" s="246"/>
      <c r="D42" s="246"/>
      <c r="E42" s="246"/>
      <c r="F42" s="246"/>
      <c r="G42" s="305" t="s">
        <v>505</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506</v>
      </c>
      <c r="B47" s="246"/>
      <c r="C47" s="246"/>
      <c r="D47" s="246"/>
      <c r="E47" s="246"/>
      <c r="F47" s="246"/>
      <c r="G47" s="246"/>
      <c r="H47" s="246"/>
      <c r="I47" s="246"/>
      <c r="J47" s="246"/>
      <c r="K47" s="246"/>
      <c r="L47" s="246"/>
      <c r="M47" s="246"/>
      <c r="N47" s="246"/>
    </row>
    <row r="48" spans="1:16">
      <c r="A48" s="250"/>
      <c r="B48" s="246"/>
      <c r="C48" s="246"/>
      <c r="D48" s="246"/>
      <c r="E48" s="246"/>
      <c r="F48" s="246"/>
      <c r="G48" s="310" t="s">
        <v>507</v>
      </c>
      <c r="H48" s="310"/>
      <c r="I48" s="310"/>
      <c r="J48" s="310"/>
      <c r="K48" s="310"/>
      <c r="L48" s="310"/>
      <c r="M48" s="311"/>
      <c r="N48" s="310"/>
    </row>
    <row r="49" spans="1:14" ht="13.5" customHeight="1">
      <c r="A49" s="250"/>
      <c r="B49" s="246"/>
      <c r="C49" s="246"/>
      <c r="D49" s="246"/>
      <c r="E49" s="246"/>
      <c r="F49" s="246"/>
      <c r="G49" s="312"/>
      <c r="H49" s="313"/>
      <c r="I49" s="1158" t="s">
        <v>473</v>
      </c>
      <c r="J49" s="1160" t="s">
        <v>508</v>
      </c>
      <c r="K49" s="1161"/>
      <c r="L49" s="1161"/>
      <c r="M49" s="1161"/>
      <c r="N49" s="1162"/>
    </row>
    <row r="50" spans="1:14">
      <c r="A50" s="250"/>
      <c r="B50" s="246"/>
      <c r="C50" s="246"/>
      <c r="D50" s="246"/>
      <c r="E50" s="246"/>
      <c r="F50" s="246"/>
      <c r="G50" s="314"/>
      <c r="H50" s="315"/>
      <c r="I50" s="1159"/>
      <c r="J50" s="316" t="s">
        <v>509</v>
      </c>
      <c r="K50" s="317" t="s">
        <v>510</v>
      </c>
      <c r="L50" s="318" t="s">
        <v>511</v>
      </c>
      <c r="M50" s="319" t="s">
        <v>512</v>
      </c>
      <c r="N50" s="320" t="s">
        <v>513</v>
      </c>
    </row>
    <row r="51" spans="1:14">
      <c r="A51" s="250"/>
      <c r="B51" s="246"/>
      <c r="C51" s="246"/>
      <c r="D51" s="246"/>
      <c r="E51" s="246"/>
      <c r="F51" s="246"/>
      <c r="G51" s="312" t="s">
        <v>514</v>
      </c>
      <c r="H51" s="313"/>
      <c r="I51" s="321">
        <v>246630</v>
      </c>
      <c r="J51" s="322">
        <v>19672</v>
      </c>
      <c r="K51" s="323">
        <v>-59.7</v>
      </c>
      <c r="L51" s="324">
        <v>66496</v>
      </c>
      <c r="M51" s="325">
        <v>-6.2</v>
      </c>
      <c r="N51" s="326">
        <v>-53.5</v>
      </c>
    </row>
    <row r="52" spans="1:14">
      <c r="A52" s="250"/>
      <c r="B52" s="246"/>
      <c r="C52" s="246"/>
      <c r="D52" s="246"/>
      <c r="E52" s="246"/>
      <c r="F52" s="246"/>
      <c r="G52" s="327"/>
      <c r="H52" s="328" t="s">
        <v>515</v>
      </c>
      <c r="I52" s="329">
        <v>230312</v>
      </c>
      <c r="J52" s="330">
        <v>18371</v>
      </c>
      <c r="K52" s="331">
        <v>-40.799999999999997</v>
      </c>
      <c r="L52" s="332">
        <v>36530</v>
      </c>
      <c r="M52" s="333">
        <v>-8.4</v>
      </c>
      <c r="N52" s="334">
        <v>-32.4</v>
      </c>
    </row>
    <row r="53" spans="1:14">
      <c r="A53" s="250"/>
      <c r="B53" s="246"/>
      <c r="C53" s="246"/>
      <c r="D53" s="246"/>
      <c r="E53" s="246"/>
      <c r="F53" s="246"/>
      <c r="G53" s="312" t="s">
        <v>516</v>
      </c>
      <c r="H53" s="313"/>
      <c r="I53" s="321">
        <v>490645</v>
      </c>
      <c r="J53" s="322">
        <v>39416</v>
      </c>
      <c r="K53" s="323">
        <v>100.4</v>
      </c>
      <c r="L53" s="324">
        <v>82748</v>
      </c>
      <c r="M53" s="325">
        <v>24.4</v>
      </c>
      <c r="N53" s="326">
        <v>76</v>
      </c>
    </row>
    <row r="54" spans="1:14">
      <c r="A54" s="250"/>
      <c r="B54" s="246"/>
      <c r="C54" s="246"/>
      <c r="D54" s="246"/>
      <c r="E54" s="246"/>
      <c r="F54" s="246"/>
      <c r="G54" s="327"/>
      <c r="H54" s="328" t="s">
        <v>515</v>
      </c>
      <c r="I54" s="329">
        <v>419921</v>
      </c>
      <c r="J54" s="330">
        <v>33734</v>
      </c>
      <c r="K54" s="331">
        <v>83.6</v>
      </c>
      <c r="L54" s="332">
        <v>44732</v>
      </c>
      <c r="M54" s="333">
        <v>22.5</v>
      </c>
      <c r="N54" s="334">
        <v>61.1</v>
      </c>
    </row>
    <row r="55" spans="1:14">
      <c r="A55" s="250"/>
      <c r="B55" s="246"/>
      <c r="C55" s="246"/>
      <c r="D55" s="246"/>
      <c r="E55" s="246"/>
      <c r="F55" s="246"/>
      <c r="G55" s="312" t="s">
        <v>517</v>
      </c>
      <c r="H55" s="313"/>
      <c r="I55" s="321">
        <v>334445</v>
      </c>
      <c r="J55" s="322">
        <v>27171</v>
      </c>
      <c r="K55" s="323">
        <v>-31.1</v>
      </c>
      <c r="L55" s="324">
        <v>91837</v>
      </c>
      <c r="M55" s="325">
        <v>11</v>
      </c>
      <c r="N55" s="326">
        <v>-42.1</v>
      </c>
    </row>
    <row r="56" spans="1:14">
      <c r="A56" s="250"/>
      <c r="B56" s="246"/>
      <c r="C56" s="246"/>
      <c r="D56" s="246"/>
      <c r="E56" s="246"/>
      <c r="F56" s="246"/>
      <c r="G56" s="327"/>
      <c r="H56" s="328" t="s">
        <v>515</v>
      </c>
      <c r="I56" s="329">
        <v>264472</v>
      </c>
      <c r="J56" s="330">
        <v>21486</v>
      </c>
      <c r="K56" s="331">
        <v>-36.299999999999997</v>
      </c>
      <c r="L56" s="332">
        <v>54439</v>
      </c>
      <c r="M56" s="333">
        <v>21.7</v>
      </c>
      <c r="N56" s="334">
        <v>-58</v>
      </c>
    </row>
    <row r="57" spans="1:14">
      <c r="A57" s="250"/>
      <c r="B57" s="246"/>
      <c r="C57" s="246"/>
      <c r="D57" s="246"/>
      <c r="E57" s="246"/>
      <c r="F57" s="246"/>
      <c r="G57" s="312" t="s">
        <v>518</v>
      </c>
      <c r="H57" s="313"/>
      <c r="I57" s="321">
        <v>518646</v>
      </c>
      <c r="J57" s="322">
        <v>42888</v>
      </c>
      <c r="K57" s="323">
        <v>57.8</v>
      </c>
      <c r="L57" s="324">
        <v>75972</v>
      </c>
      <c r="M57" s="325">
        <v>-17.3</v>
      </c>
      <c r="N57" s="326">
        <v>75.099999999999994</v>
      </c>
    </row>
    <row r="58" spans="1:14">
      <c r="A58" s="250"/>
      <c r="B58" s="246"/>
      <c r="C58" s="246"/>
      <c r="D58" s="246"/>
      <c r="E58" s="246"/>
      <c r="F58" s="246"/>
      <c r="G58" s="327"/>
      <c r="H58" s="328" t="s">
        <v>515</v>
      </c>
      <c r="I58" s="329">
        <v>407009</v>
      </c>
      <c r="J58" s="330">
        <v>33657</v>
      </c>
      <c r="K58" s="331">
        <v>56.6</v>
      </c>
      <c r="L58" s="332">
        <v>40712</v>
      </c>
      <c r="M58" s="333">
        <v>-25.2</v>
      </c>
      <c r="N58" s="334">
        <v>81.8</v>
      </c>
    </row>
    <row r="59" spans="1:14">
      <c r="A59" s="250"/>
      <c r="B59" s="246"/>
      <c r="C59" s="246"/>
      <c r="D59" s="246"/>
      <c r="E59" s="246"/>
      <c r="F59" s="246"/>
      <c r="G59" s="312" t="s">
        <v>519</v>
      </c>
      <c r="H59" s="313"/>
      <c r="I59" s="321">
        <v>436798</v>
      </c>
      <c r="J59" s="322">
        <v>36693</v>
      </c>
      <c r="K59" s="323">
        <v>-14.4</v>
      </c>
      <c r="L59" s="324">
        <v>79466</v>
      </c>
      <c r="M59" s="325">
        <v>4.5999999999999996</v>
      </c>
      <c r="N59" s="326">
        <v>-19</v>
      </c>
    </row>
    <row r="60" spans="1:14">
      <c r="A60" s="250"/>
      <c r="B60" s="246"/>
      <c r="C60" s="246"/>
      <c r="D60" s="246"/>
      <c r="E60" s="246"/>
      <c r="F60" s="246"/>
      <c r="G60" s="327"/>
      <c r="H60" s="328" t="s">
        <v>515</v>
      </c>
      <c r="I60" s="335">
        <v>337517</v>
      </c>
      <c r="J60" s="330">
        <v>28353</v>
      </c>
      <c r="K60" s="331">
        <v>-15.8</v>
      </c>
      <c r="L60" s="332">
        <v>44645</v>
      </c>
      <c r="M60" s="333">
        <v>9.6999999999999993</v>
      </c>
      <c r="N60" s="334">
        <v>-25.5</v>
      </c>
    </row>
    <row r="61" spans="1:14">
      <c r="A61" s="250"/>
      <c r="B61" s="246"/>
      <c r="C61" s="246"/>
      <c r="D61" s="246"/>
      <c r="E61" s="246"/>
      <c r="F61" s="246"/>
      <c r="G61" s="312" t="s">
        <v>520</v>
      </c>
      <c r="H61" s="336"/>
      <c r="I61" s="337">
        <v>405433</v>
      </c>
      <c r="J61" s="338">
        <v>33168</v>
      </c>
      <c r="K61" s="339">
        <v>10.6</v>
      </c>
      <c r="L61" s="340">
        <v>79304</v>
      </c>
      <c r="M61" s="341">
        <v>3.3</v>
      </c>
      <c r="N61" s="326">
        <v>7.3</v>
      </c>
    </row>
    <row r="62" spans="1:14">
      <c r="A62" s="250"/>
      <c r="B62" s="246"/>
      <c r="C62" s="246"/>
      <c r="D62" s="246"/>
      <c r="E62" s="246"/>
      <c r="F62" s="246"/>
      <c r="G62" s="327"/>
      <c r="H62" s="328" t="s">
        <v>515</v>
      </c>
      <c r="I62" s="329">
        <v>331846</v>
      </c>
      <c r="J62" s="330">
        <v>27120</v>
      </c>
      <c r="K62" s="331">
        <v>9.5</v>
      </c>
      <c r="L62" s="332">
        <v>44212</v>
      </c>
      <c r="M62" s="333">
        <v>4.0999999999999996</v>
      </c>
      <c r="N62" s="334">
        <v>5.4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I103" sqref="I10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A107" sqref="A107"/>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72" t="s">
        <v>3</v>
      </c>
      <c r="D47" s="1172"/>
      <c r="E47" s="1173"/>
      <c r="F47" s="11">
        <v>14.45</v>
      </c>
      <c r="G47" s="12">
        <v>13.27</v>
      </c>
      <c r="H47" s="12">
        <v>11.31</v>
      </c>
      <c r="I47" s="12">
        <v>14.22</v>
      </c>
      <c r="J47" s="13">
        <v>16.04</v>
      </c>
    </row>
    <row r="48" spans="2:10" ht="57.75" customHeight="1">
      <c r="B48" s="14"/>
      <c r="C48" s="1174" t="s">
        <v>4</v>
      </c>
      <c r="D48" s="1174"/>
      <c r="E48" s="1175"/>
      <c r="F48" s="15">
        <v>6.94</v>
      </c>
      <c r="G48" s="16">
        <v>6.87</v>
      </c>
      <c r="H48" s="16">
        <v>5.97</v>
      </c>
      <c r="I48" s="16">
        <v>6.98</v>
      </c>
      <c r="J48" s="17">
        <v>7.13</v>
      </c>
    </row>
    <row r="49" spans="2:10" ht="57.75" customHeight="1" thickBot="1">
      <c r="B49" s="18"/>
      <c r="C49" s="1176" t="s">
        <v>5</v>
      </c>
      <c r="D49" s="1176"/>
      <c r="E49" s="1177"/>
      <c r="F49" s="19">
        <v>0.09</v>
      </c>
      <c r="G49" s="20" t="s">
        <v>527</v>
      </c>
      <c r="H49" s="20" t="s">
        <v>528</v>
      </c>
      <c r="I49" s="20">
        <v>4.58</v>
      </c>
      <c r="J49" s="21">
        <v>1.75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2018-04-19T06:41:05Z</cp:lastPrinted>
  <dcterms:created xsi:type="dcterms:W3CDTF">2018-01-24T04:18:18Z</dcterms:created>
  <dcterms:modified xsi:type="dcterms:W3CDTF">2018-11-01T11:55:28Z</dcterms:modified>
</cp:coreProperties>
</file>