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1q1zJKzu3KBDmJTahgT0DEdlA5r7Jr/GmG4ovTz7cT5HBOo52jSMMssKQxZOW2Y381JXD0Mxc56c8R0OwXPnJw==" workbookSaltValue="I8QngBxbZ6TUoC47Lvzpgg==" workbookSpinCount="100000"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LH32" i="4" s="1"/>
  <c r="DR7" i="5"/>
  <c r="DQ7" i="5"/>
  <c r="JV32" i="4" s="1"/>
  <c r="DP7" i="5"/>
  <c r="DO7" i="5"/>
  <c r="DN7" i="5"/>
  <c r="DM7" i="5"/>
  <c r="KO31" i="4" s="1"/>
  <c r="DL7" i="5"/>
  <c r="DK7" i="5"/>
  <c r="DI7" i="5"/>
  <c r="DH7" i="5"/>
  <c r="LT78" i="4" s="1"/>
  <c r="DG7" i="5"/>
  <c r="DF7" i="5"/>
  <c r="KP78" i="4" s="1"/>
  <c r="DE7" i="5"/>
  <c r="DD7" i="5"/>
  <c r="MI77" i="4" s="1"/>
  <c r="DC7" i="5"/>
  <c r="DB7" i="5"/>
  <c r="DA7" i="5"/>
  <c r="CZ7" i="5"/>
  <c r="KA77" i="4" s="1"/>
  <c r="CN7" i="5"/>
  <c r="CM7" i="5"/>
  <c r="CV67" i="4" s="1"/>
  <c r="BZ7" i="5"/>
  <c r="BY7" i="5"/>
  <c r="LH53" i="4" s="1"/>
  <c r="BX7" i="5"/>
  <c r="BW7" i="5"/>
  <c r="JV53" i="4" s="1"/>
  <c r="BV7" i="5"/>
  <c r="BU7" i="5"/>
  <c r="MA52" i="4" s="1"/>
  <c r="BT7" i="5"/>
  <c r="BS7" i="5"/>
  <c r="BR7" i="5"/>
  <c r="BQ7" i="5"/>
  <c r="JC52" i="4" s="1"/>
  <c r="BO7" i="5"/>
  <c r="BN7" i="5"/>
  <c r="BM7" i="5"/>
  <c r="BL7" i="5"/>
  <c r="BK7" i="5"/>
  <c r="BJ7" i="5"/>
  <c r="BI7" i="5"/>
  <c r="BH7" i="5"/>
  <c r="BG7" i="5"/>
  <c r="BF7" i="5"/>
  <c r="BD7" i="5"/>
  <c r="BC7" i="5"/>
  <c r="BZ53" i="4" s="1"/>
  <c r="BB7" i="5"/>
  <c r="BA7" i="5"/>
  <c r="AZ7" i="5"/>
  <c r="AY7" i="5"/>
  <c r="CS52" i="4" s="1"/>
  <c r="AX7" i="5"/>
  <c r="AW7" i="5"/>
  <c r="BG52" i="4" s="1"/>
  <c r="AV7" i="5"/>
  <c r="AU7" i="5"/>
  <c r="U52" i="4" s="1"/>
  <c r="AS7" i="5"/>
  <c r="AR7" i="5"/>
  <c r="AQ7" i="5"/>
  <c r="AP7" i="5"/>
  <c r="AO7" i="5"/>
  <c r="AN7" i="5"/>
  <c r="AM7" i="5"/>
  <c r="AL7" i="5"/>
  <c r="AK7" i="5"/>
  <c r="AJ7" i="5"/>
  <c r="AH7" i="5"/>
  <c r="AG7" i="5"/>
  <c r="BZ32" i="4" s="1"/>
  <c r="AF7" i="5"/>
  <c r="AE7" i="5"/>
  <c r="AN32" i="4" s="1"/>
  <c r="AD7" i="5"/>
  <c r="AC7" i="5"/>
  <c r="CS31" i="4" s="1"/>
  <c r="AB7" i="5"/>
  <c r="AA7" i="5"/>
  <c r="Z7" i="5"/>
  <c r="Y7" i="5"/>
  <c r="U31" i="4" s="1"/>
  <c r="X7" i="5"/>
  <c r="W7" i="5"/>
  <c r="V7" i="5"/>
  <c r="U7" i="5"/>
  <c r="LJ8" i="4" s="1"/>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MA53" i="4"/>
  <c r="KO53" i="4"/>
  <c r="JC53" i="4"/>
  <c r="HJ53" i="4"/>
  <c r="GQ53" i="4"/>
  <c r="FX53" i="4"/>
  <c r="FE53" i="4"/>
  <c r="EL53" i="4"/>
  <c r="CS53" i="4"/>
  <c r="BG53" i="4"/>
  <c r="AN53" i="4"/>
  <c r="U53" i="4"/>
  <c r="LH52" i="4"/>
  <c r="KO52" i="4"/>
  <c r="JV52" i="4"/>
  <c r="HJ52" i="4"/>
  <c r="GQ52" i="4"/>
  <c r="FX52" i="4"/>
  <c r="FE52" i="4"/>
  <c r="EL52" i="4"/>
  <c r="BZ52" i="4"/>
  <c r="AN52" i="4"/>
  <c r="MA32" i="4"/>
  <c r="KO32" i="4"/>
  <c r="JC32" i="4"/>
  <c r="HJ32" i="4"/>
  <c r="GQ32" i="4"/>
  <c r="FX32" i="4"/>
  <c r="FE32" i="4"/>
  <c r="EL32" i="4"/>
  <c r="CS32" i="4"/>
  <c r="BG32" i="4"/>
  <c r="U32" i="4"/>
  <c r="MA31" i="4"/>
  <c r="LH31" i="4"/>
  <c r="JV31" i="4"/>
  <c r="JC31" i="4"/>
  <c r="HJ31" i="4"/>
  <c r="GQ31" i="4"/>
  <c r="FX31" i="4"/>
  <c r="FE31" i="4"/>
  <c r="EL31" i="4"/>
  <c r="BZ31" i="4"/>
  <c r="BG31" i="4"/>
  <c r="AN31" i="4"/>
  <c r="LJ10" i="4"/>
  <c r="JQ10" i="4"/>
  <c r="HX10" i="4"/>
  <c r="DU10" i="4"/>
  <c r="CF10" i="4"/>
  <c r="AQ10" i="4"/>
  <c r="B10" i="4"/>
  <c r="JQ8" i="4"/>
  <c r="HX8" i="4"/>
  <c r="DU8" i="4"/>
  <c r="CF8" i="4"/>
  <c r="AQ8" i="4"/>
  <c r="B8" i="4"/>
  <c r="B6" i="4"/>
  <c r="BZ76" i="4" l="1"/>
  <c r="MA51" i="4"/>
  <c r="MI76" i="4"/>
  <c r="HJ51" i="4"/>
  <c r="MA30" i="4"/>
  <c r="IT76" i="4"/>
  <c r="CS51" i="4"/>
  <c r="HJ30" i="4"/>
  <c r="CS30" i="4"/>
  <c r="C11" i="5"/>
  <c r="D11" i="5"/>
  <c r="E11" i="5"/>
  <c r="B11" i="5"/>
  <c r="BK76" i="4" l="1"/>
  <c r="LH51" i="4"/>
  <c r="GQ30" i="4"/>
  <c r="LT76" i="4"/>
  <c r="GQ51" i="4"/>
  <c r="LH30" i="4"/>
  <c r="BZ51" i="4"/>
  <c r="BZ30" i="4"/>
  <c r="IE76" i="4"/>
  <c r="HP76" i="4"/>
  <c r="BG51" i="4"/>
  <c r="BG30" i="4"/>
  <c r="FX51" i="4"/>
  <c r="AV76" i="4"/>
  <c r="KO51" i="4"/>
  <c r="KO30" i="4"/>
  <c r="LE76" i="4"/>
  <c r="FX30" i="4"/>
  <c r="KP76" i="4"/>
  <c r="FE51" i="4"/>
  <c r="JV30" i="4"/>
  <c r="HA76" i="4"/>
  <c r="AN51" i="4"/>
  <c r="FE30" i="4"/>
  <c r="AN30" i="4"/>
  <c r="AG76" i="4"/>
  <c r="JV51" i="4"/>
  <c r="R76" i="4"/>
  <c r="JC51" i="4"/>
  <c r="KA76" i="4"/>
  <c r="EL51" i="4"/>
  <c r="JC30" i="4"/>
  <c r="GL76" i="4"/>
  <c r="U51" i="4"/>
  <c r="EL30" i="4"/>
  <c r="U30" i="4"/>
</calcChain>
</file>

<file path=xl/sharedStrings.xml><?xml version="1.0" encoding="utf-8"?>
<sst xmlns="http://schemas.openxmlformats.org/spreadsheetml/2006/main" count="287" uniqueCount="135">
  <si>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</si>
  <si>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</si>
  <si>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</si>
  <si>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</si>
  <si>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</si>
  <si>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</si>
  <si>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</si>
  <si>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</si>
  <si>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</si>
  <si>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</si>
  <si>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</si>
  <si>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</si>
  <si>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</si>
  <si>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</si>
  <si>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</si>
  <si>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</si>
  <si>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</si>
  <si>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</si>
  <si>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</si>
  <si>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</si>
  <si>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</si>
  <si>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</si>
  <si>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</si>
  <si>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</si>
  <si>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</si>
  <si>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</si>
  <si>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</si>
  <si>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</si>
  <si>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</si>
  <si>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</si>
  <si>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</si>
  <si>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</si>
  <si>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</si>
  <si>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</si>
  <si>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</si>
  <si>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</si>
  <si>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</si>
  <si>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</si>
  <si>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</si>
  <si>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</si>
  <si>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</si>
  <si>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</si>
  <si>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</si>
  <si>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</si>
  <si>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</si>
  <si>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</si>
  <si>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</si>
  <si>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</si>
  <si>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</si>
  <si>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</si>
  <si>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</si>
  <si>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</si>
  <si>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</si>
  <si>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</si>
  <si>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</si>
  <si>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</si>
  <si>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</si>
  <si>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</si>
  <si>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</si>
  <si>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</si>
  <si>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</si>
  <si>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</si>
  <si>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</si>
  <si>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</si>
  <si>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</si>
  <si>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</si>
  <si>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</si>
  <si>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</si>
  <si>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</si>
  <si>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</si>
  <si>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</si>
  <si>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</si>
  <si>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</si>
  <si>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</si>
  <si>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</si>
  <si>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</si>
  <si>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</si>
  <si>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</si>
  <si>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</si>
  <si>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</si>
  <si>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</si>
  <si>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</si>
  <si>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</si>
  <si>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</si>
  <si>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</si>
  <si>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</si>
  <si>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</si>
  <si>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</si>
  <si>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</si>
  <si>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</si>
  <si>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</si>
  <si>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</si>
  <si>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</si>
  <si>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</si>
  <si>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</si>
  <si>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</si>
  <si>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</si>
  <si>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</si>
  <si>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</si>
  <si>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</si>
  <si>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</si>
  <si>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</si>
  <si>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</si>
  <si>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</si>
  <si>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</si>
  <si>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</si>
  <si>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</si>
  <si>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</si>
  <si>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</si>
  <si>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</si>
  <si>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</si>
  <si>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</si>
  <si>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</si>
  <si>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埼玉県　川口市</t>
  </si>
  <si>
    <t>川口駅南地下公共駐車場</t>
  </si>
  <si>
    <t>法非適用</t>
  </si>
  <si>
    <t>駐車場整備事業</t>
  </si>
  <si>
    <t>-</t>
  </si>
  <si>
    <t>Ａ２Ｂ２</t>
  </si>
  <si>
    <t>該当数値なし</t>
  </si>
  <si>
    <t>都市計画駐車場</t>
  </si>
  <si>
    <t>地下式</t>
  </si>
  <si>
    <t>公共施設</t>
  </si>
  <si>
    <t>有</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</si>
  <si>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</si>
  <si>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</si>
  <si>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</si>
  <si>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</si>
  <si>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</si>
  <si>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</si>
  <si>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</si>
  <si>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⑪稼働率について、当施設については全国平均及び類似施設平均を大きく上回っており、駐車場施設としての需要は大きいと判断されます。</t>
    <rPh sb="1" eb="3">
      <t>カドウ</t>
    </rPh>
    <rPh sb="3" eb="4">
      <t>リツ</t>
    </rPh>
    <rPh sb="9" eb="10">
      <t>トウ</t>
    </rPh>
    <rPh sb="10" eb="12">
      <t>シセツ</t>
    </rPh>
    <rPh sb="17" eb="19">
      <t>ゼンコク</t>
    </rPh>
    <rPh sb="19" eb="21">
      <t>ヘイキン</t>
    </rPh>
    <rPh sb="21" eb="22">
      <t>オヨ</t>
    </rPh>
    <rPh sb="23" eb="25">
      <t>ルイジ</t>
    </rPh>
    <rPh sb="25" eb="27">
      <t>シセツ</t>
    </rPh>
    <rPh sb="27" eb="29">
      <t>ヘイキン</t>
    </rPh>
    <rPh sb="30" eb="31">
      <t>オオ</t>
    </rPh>
    <rPh sb="40" eb="43">
      <t>チュウシャジョウ</t>
    </rPh>
    <rPh sb="43" eb="45">
      <t>シセツ</t>
    </rPh>
    <rPh sb="49" eb="51">
      <t>ジュヨウ</t>
    </rPh>
    <rPh sb="52" eb="53">
      <t>オオ</t>
    </rPh>
    <rPh sb="56" eb="58">
      <t>ハンダン</t>
    </rPh>
    <phoneticPr fontId="6"/>
  </si>
  <si>
    <t>①収益的収支比率が100％を大きく下回っておりますが、地方債の償還が完了する平成37年度以降は大幅に改善する見込みです。
②他会計補助金比率、③駐車台数一台あたりの他会計補助金額については、全国平均及び類似施設平均を大きく上回っており、他会計への依存度は大きい状況ですが、地方債の償還が完了する平成37年度以降は大幅に改善する見込みです。
④売上高GOP比率については、全国平均及び類似施設平均を大きく上回っており、施設の営業に関する収益性は高いと判断できます。
⑤EBITDAについては、経年比較において減少傾向にありますが、地方債の償還が完了する平成37年度以降は大幅に改善する見込みです。</t>
    <rPh sb="1" eb="4">
      <t>シュウエキテキ</t>
    </rPh>
    <rPh sb="4" eb="6">
      <t>シュウシ</t>
    </rPh>
    <rPh sb="6" eb="8">
      <t>ヒリツ</t>
    </rPh>
    <rPh sb="14" eb="15">
      <t>オオ</t>
    </rPh>
    <rPh sb="17" eb="18">
      <t>シタ</t>
    </rPh>
    <rPh sb="18" eb="19">
      <t>マワ</t>
    </rPh>
    <rPh sb="27" eb="30">
      <t>チホウサイ</t>
    </rPh>
    <rPh sb="31" eb="33">
      <t>ショウカン</t>
    </rPh>
    <rPh sb="34" eb="36">
      <t>カンリョウ</t>
    </rPh>
    <rPh sb="38" eb="40">
      <t>ヘイセイ</t>
    </rPh>
    <rPh sb="42" eb="44">
      <t>ネンド</t>
    </rPh>
    <rPh sb="44" eb="46">
      <t>イコウ</t>
    </rPh>
    <rPh sb="47" eb="49">
      <t>オオハバ</t>
    </rPh>
    <rPh sb="50" eb="52">
      <t>カイゼン</t>
    </rPh>
    <rPh sb="54" eb="56">
      <t>ミコ</t>
    </rPh>
    <rPh sb="111" eb="113">
      <t>ウワマワ</t>
    </rPh>
    <rPh sb="127" eb="128">
      <t>オオ</t>
    </rPh>
    <rPh sb="130" eb="132">
      <t>ジョウキョウ</t>
    </rPh>
    <rPh sb="136" eb="139">
      <t>チホウサイ</t>
    </rPh>
    <rPh sb="140" eb="142">
      <t>ショウカン</t>
    </rPh>
    <rPh sb="143" eb="145">
      <t>カンリョウ</t>
    </rPh>
    <rPh sb="147" eb="149">
      <t>ヘイセイ</t>
    </rPh>
    <rPh sb="151" eb="153">
      <t>ネンド</t>
    </rPh>
    <rPh sb="153" eb="155">
      <t>イコウ</t>
    </rPh>
    <rPh sb="156" eb="158">
      <t>オオハバ</t>
    </rPh>
    <rPh sb="159" eb="161">
      <t>カイゼン</t>
    </rPh>
    <rPh sb="163" eb="165">
      <t>ミコ</t>
    </rPh>
    <rPh sb="185" eb="187">
      <t>ゼンコク</t>
    </rPh>
    <rPh sb="187" eb="189">
      <t>ヘイキン</t>
    </rPh>
    <rPh sb="189" eb="190">
      <t>オヨ</t>
    </rPh>
    <rPh sb="245" eb="247">
      <t>ケイネン</t>
    </rPh>
    <rPh sb="247" eb="249">
      <t>ヒカク</t>
    </rPh>
    <rPh sb="253" eb="255">
      <t>ゲンショウ</t>
    </rPh>
    <rPh sb="255" eb="257">
      <t>ケイコウ</t>
    </rPh>
    <rPh sb="264" eb="267">
      <t>チホウサイ</t>
    </rPh>
    <rPh sb="268" eb="270">
      <t>ショウカン</t>
    </rPh>
    <rPh sb="271" eb="273">
      <t>カンリョウ</t>
    </rPh>
    <rPh sb="275" eb="277">
      <t>ヘイセイ</t>
    </rPh>
    <rPh sb="279" eb="281">
      <t>ネンド</t>
    </rPh>
    <rPh sb="281" eb="283">
      <t>イコウ</t>
    </rPh>
    <rPh sb="284" eb="286">
      <t>オオハバ</t>
    </rPh>
    <rPh sb="287" eb="289">
      <t>カイゼン</t>
    </rPh>
    <rPh sb="291" eb="293">
      <t>ミコ</t>
    </rPh>
    <phoneticPr fontId="6"/>
  </si>
  <si>
    <t>当施設については、川口駅周辺の駐車場不足に起因する道路機能の低下を解消し、交通の円滑化と健全な都市機能の更新を目的として、平成１８年度に設置されたものであります。
収益等の状況については、料金収入に対して地方債の償還金が非常に大きいため、他会計補助金の依存度がかなり高い状況となっており、償還が完了する平成３７年度まではこの状況が続くものと考えられます。
しかしながら、稼働率は高い水準であり、駐車場施設としての需要は大きいため、平成３７年度以降には収益等の状況は改善し、健全な経営状態となることが見込まれます。</t>
    <rPh sb="0" eb="1">
      <t>トウ</t>
    </rPh>
    <rPh sb="1" eb="3">
      <t>シセツ</t>
    </rPh>
    <rPh sb="9" eb="12">
      <t>カワグチエキ</t>
    </rPh>
    <rPh sb="12" eb="14">
      <t>シュウヘン</t>
    </rPh>
    <rPh sb="15" eb="18">
      <t>チュウシャジョウ</t>
    </rPh>
    <rPh sb="18" eb="20">
      <t>ブソク</t>
    </rPh>
    <rPh sb="21" eb="23">
      <t>キイン</t>
    </rPh>
    <rPh sb="25" eb="27">
      <t>ドウロ</t>
    </rPh>
    <rPh sb="27" eb="29">
      <t>キノウ</t>
    </rPh>
    <rPh sb="30" eb="32">
      <t>テイカ</t>
    </rPh>
    <rPh sb="33" eb="35">
      <t>カイショウ</t>
    </rPh>
    <rPh sb="37" eb="39">
      <t>コウツウ</t>
    </rPh>
    <rPh sb="40" eb="43">
      <t>エンカツカ</t>
    </rPh>
    <rPh sb="44" eb="46">
      <t>ケンゼン</t>
    </rPh>
    <rPh sb="47" eb="49">
      <t>トシ</t>
    </rPh>
    <rPh sb="49" eb="51">
      <t>キノウ</t>
    </rPh>
    <rPh sb="52" eb="54">
      <t>コウシン</t>
    </rPh>
    <rPh sb="55" eb="57">
      <t>モクテキ</t>
    </rPh>
    <rPh sb="61" eb="63">
      <t>ヘイセイ</t>
    </rPh>
    <rPh sb="65" eb="67">
      <t>ネンド</t>
    </rPh>
    <rPh sb="68" eb="70">
      <t>セッチ</t>
    </rPh>
    <rPh sb="82" eb="85">
      <t>シュウエキトウ</t>
    </rPh>
    <rPh sb="86" eb="88">
      <t>ジョウキョウ</t>
    </rPh>
    <rPh sb="94" eb="96">
      <t>リョウキン</t>
    </rPh>
    <rPh sb="96" eb="98">
      <t>シュウニュウ</t>
    </rPh>
    <rPh sb="99" eb="100">
      <t>タイ</t>
    </rPh>
    <rPh sb="102" eb="105">
      <t>チホウサイ</t>
    </rPh>
    <rPh sb="106" eb="108">
      <t>ショウカン</t>
    </rPh>
    <rPh sb="108" eb="109">
      <t>キン</t>
    </rPh>
    <rPh sb="110" eb="112">
      <t>ヒジョウ</t>
    </rPh>
    <rPh sb="113" eb="114">
      <t>オオ</t>
    </rPh>
    <rPh sb="119" eb="120">
      <t>タ</t>
    </rPh>
    <rPh sb="120" eb="122">
      <t>カイケイ</t>
    </rPh>
    <rPh sb="122" eb="125">
      <t>ホジョキン</t>
    </rPh>
    <rPh sb="126" eb="129">
      <t>イゾンド</t>
    </rPh>
    <rPh sb="133" eb="134">
      <t>タカ</t>
    </rPh>
    <rPh sb="135" eb="137">
      <t>ジョウキョウ</t>
    </rPh>
    <rPh sb="144" eb="146">
      <t>ショウカン</t>
    </rPh>
    <rPh sb="147" eb="149">
      <t>カンリョウ</t>
    </rPh>
    <rPh sb="151" eb="153">
      <t>ヘイセイ</t>
    </rPh>
    <rPh sb="155" eb="157">
      <t>ネンド</t>
    </rPh>
    <rPh sb="162" eb="164">
      <t>ジョウキョウ</t>
    </rPh>
    <rPh sb="165" eb="166">
      <t>ツヅ</t>
    </rPh>
    <rPh sb="170" eb="171">
      <t>カンガ</t>
    </rPh>
    <rPh sb="185" eb="187">
      <t>カドウ</t>
    </rPh>
    <rPh sb="187" eb="188">
      <t>リツ</t>
    </rPh>
    <rPh sb="189" eb="190">
      <t>タカ</t>
    </rPh>
    <rPh sb="191" eb="193">
      <t>スイジュン</t>
    </rPh>
    <rPh sb="197" eb="200">
      <t>チュウシャジョウ</t>
    </rPh>
    <rPh sb="200" eb="202">
      <t>シセツ</t>
    </rPh>
    <rPh sb="206" eb="208">
      <t>ジュヨウ</t>
    </rPh>
    <rPh sb="209" eb="210">
      <t>オオ</t>
    </rPh>
    <rPh sb="215" eb="217">
      <t>ヘイセイ</t>
    </rPh>
    <rPh sb="219" eb="221">
      <t>ネンド</t>
    </rPh>
    <rPh sb="221" eb="223">
      <t>イコウ</t>
    </rPh>
    <rPh sb="225" eb="227">
      <t>シュウエキ</t>
    </rPh>
    <rPh sb="227" eb="228">
      <t>トウ</t>
    </rPh>
    <rPh sb="229" eb="231">
      <t>ジョウキョウ</t>
    </rPh>
    <rPh sb="232" eb="234">
      <t>カイゼン</t>
    </rPh>
    <rPh sb="236" eb="238">
      <t>ケンゼン</t>
    </rPh>
    <rPh sb="239" eb="241">
      <t>ケイエイ</t>
    </rPh>
    <rPh sb="241" eb="243">
      <t>ジョウタイ</t>
    </rPh>
    <rPh sb="249" eb="251">
      <t>ミコ</t>
    </rPh>
    <phoneticPr fontId="6"/>
  </si>
  <si>
    <t>⑥有形固定資産減価償却率について、当施設は地方公営企業法非適用事業であるため、指標は算出されません。
⑦敷地の地価については、当施設は再開発事業で整備された複合施設の地下にあり、保留床を取得して設置したものであるため、当施設単体の地価は算出されません。
⑧設備投資見込額については、現在調査を行っており、算出できておりません。
⑨累積欠損金比率について、当施設は地方公営企業法非適用事業であるため、指標は算出されません。
⑩企業債残高対料金収入比率について、全国平均及び類似施設平均を大きく上回っておりますが、経年比較では減少傾向にあり、平成３７年度に償還が完了する見込みです。</t>
    <rPh sb="1" eb="3">
      <t>ユウケイ</t>
    </rPh>
    <rPh sb="3" eb="5">
      <t>コテイ</t>
    </rPh>
    <rPh sb="5" eb="7">
      <t>シサン</t>
    </rPh>
    <rPh sb="7" eb="9">
      <t>ゲンカ</t>
    </rPh>
    <rPh sb="9" eb="11">
      <t>ショウキャク</t>
    </rPh>
    <rPh sb="11" eb="12">
      <t>リツ</t>
    </rPh>
    <rPh sb="17" eb="18">
      <t>トウ</t>
    </rPh>
    <rPh sb="18" eb="20">
      <t>シセツ</t>
    </rPh>
    <rPh sb="21" eb="23">
      <t>チホウ</t>
    </rPh>
    <rPh sb="23" eb="25">
      <t>コウエイ</t>
    </rPh>
    <rPh sb="25" eb="27">
      <t>キギョウ</t>
    </rPh>
    <rPh sb="27" eb="28">
      <t>ホウ</t>
    </rPh>
    <rPh sb="28" eb="29">
      <t>ヒ</t>
    </rPh>
    <rPh sb="29" eb="31">
      <t>テキヨウ</t>
    </rPh>
    <rPh sb="31" eb="33">
      <t>ジギョウ</t>
    </rPh>
    <rPh sb="39" eb="41">
      <t>シヒョウ</t>
    </rPh>
    <rPh sb="42" eb="44">
      <t>サンシュツ</t>
    </rPh>
    <rPh sb="52" eb="54">
      <t>シキチ</t>
    </rPh>
    <rPh sb="55" eb="57">
      <t>チカ</t>
    </rPh>
    <rPh sb="63" eb="64">
      <t>トウ</t>
    </rPh>
    <rPh sb="64" eb="66">
      <t>シセツ</t>
    </rPh>
    <rPh sb="67" eb="70">
      <t>サイカイハツ</t>
    </rPh>
    <rPh sb="70" eb="72">
      <t>ジギョウ</t>
    </rPh>
    <rPh sb="73" eb="75">
      <t>セイビ</t>
    </rPh>
    <rPh sb="78" eb="80">
      <t>フクゴウ</t>
    </rPh>
    <rPh sb="80" eb="82">
      <t>シセツ</t>
    </rPh>
    <rPh sb="83" eb="85">
      <t>チカ</t>
    </rPh>
    <rPh sb="89" eb="91">
      <t>ホリュウ</t>
    </rPh>
    <rPh sb="91" eb="92">
      <t>ユカ</t>
    </rPh>
    <rPh sb="93" eb="95">
      <t>シュトク</t>
    </rPh>
    <rPh sb="97" eb="99">
      <t>セッチ</t>
    </rPh>
    <rPh sb="109" eb="110">
      <t>トウ</t>
    </rPh>
    <rPh sb="110" eb="112">
      <t>シセツ</t>
    </rPh>
    <rPh sb="112" eb="114">
      <t>タンタイ</t>
    </rPh>
    <rPh sb="115" eb="117">
      <t>チカ</t>
    </rPh>
    <rPh sb="118" eb="120">
      <t>サンシュツ</t>
    </rPh>
    <rPh sb="128" eb="130">
      <t>セツビ</t>
    </rPh>
    <rPh sb="130" eb="132">
      <t>トウシ</t>
    </rPh>
    <rPh sb="132" eb="134">
      <t>ミコ</t>
    </rPh>
    <rPh sb="134" eb="135">
      <t>ガク</t>
    </rPh>
    <rPh sb="141" eb="143">
      <t>ゲンザイ</t>
    </rPh>
    <rPh sb="143" eb="145">
      <t>チョウサ</t>
    </rPh>
    <rPh sb="146" eb="147">
      <t>オコナ</t>
    </rPh>
    <rPh sb="152" eb="154">
      <t>サンシュツ</t>
    </rPh>
    <rPh sb="165" eb="167">
      <t>ルイセキ</t>
    </rPh>
    <rPh sb="167" eb="170">
      <t>ケッソンキン</t>
    </rPh>
    <rPh sb="170" eb="172">
      <t>ヒリツ</t>
    </rPh>
    <rPh sb="212" eb="214">
      <t>キギョウ</t>
    </rPh>
    <rPh sb="229" eb="231">
      <t>ゼンコク</t>
    </rPh>
    <rPh sb="231" eb="233">
      <t>ヘイキン</t>
    </rPh>
    <rPh sb="233" eb="234">
      <t>オヨ</t>
    </rPh>
    <rPh sb="235" eb="237">
      <t>ルイジ</t>
    </rPh>
    <rPh sb="237" eb="239">
      <t>シセツ</t>
    </rPh>
    <rPh sb="239" eb="241">
      <t>ヘイキン</t>
    </rPh>
    <rPh sb="245" eb="247">
      <t>ウワマワ</t>
    </rPh>
    <rPh sb="255" eb="257">
      <t>ケイネン</t>
    </rPh>
    <rPh sb="257" eb="259">
      <t>ヒカク</t>
    </rPh>
    <rPh sb="261" eb="263">
      <t>ゲンショウ</t>
    </rPh>
    <rPh sb="263" eb="265">
      <t>ケイコウ</t>
    </rPh>
    <rPh sb="269" eb="271">
      <t>ヘイセイ</t>
    </rPh>
    <rPh sb="273" eb="275">
      <t>ネンド</t>
    </rPh>
    <rPh sb="276" eb="278">
      <t>ショウカン</t>
    </rPh>
    <rPh sb="279" eb="281">
      <t>カンリョウ</t>
    </rPh>
    <rPh sb="283" eb="285">
      <t>ミコ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</si>
</sst>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56.4</c:v>
                </c:pt>
                <c:pt idx="1">
                  <c:v>57.2</c:v>
                </c:pt>
                <c:pt idx="2">
                  <c:v>56.9</c:v>
                </c:pt>
                <c:pt idx="3">
                  <c:v>57.1</c:v>
                </c:pt>
                <c:pt idx="4">
                  <c:v>55.7</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01142528"/>
        <c:axId val="10114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108.7</c:v>
                </c:pt>
                <c:pt idx="2">
                  <c:v>121</c:v>
                </c:pt>
                <c:pt idx="3">
                  <c:v>123.7</c:v>
                </c:pt>
                <c:pt idx="4">
                  <c:v>126</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01142528"/>
        <c:axId val="101144448"/>
      </c:lineChart>
      <c:dateAx>
        <c:axId val="101142528"/>
        <c:scaling>
          <c:orientation val="minMax"/>
        </c:scaling>
        <c:delete val="1"/>
        <c:axPos val="b"/>
        <c:numFmt formatCode="ge" sourceLinked="1"/>
        <c:majorTickMark val="none"/>
        <c:minorTickMark val="none"/>
        <c:tickLblPos val="none"/>
        <c:crossAx val="101144448"/>
        <c:crosses val="autoZero"/>
        <c:auto val="1"/>
        <c:lblOffset val="100"/>
        <c:baseTimeUnit val="years"/>
      </c:dateAx>
      <c:valAx>
        <c:axId val="101144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142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1158.3</c:v>
                </c:pt>
                <c:pt idx="1">
                  <c:v>1010.6</c:v>
                </c:pt>
                <c:pt idx="2">
                  <c:v>932.2</c:v>
                </c:pt>
                <c:pt idx="3">
                  <c:v>828.9</c:v>
                </c:pt>
                <c:pt idx="4">
                  <c:v>780.7</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84162048"/>
        <c:axId val="841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329.2</c:v>
                </c:pt>
                <c:pt idx="1">
                  <c:v>205.4</c:v>
                </c:pt>
                <c:pt idx="2">
                  <c:v>155</c:v>
                </c:pt>
                <c:pt idx="3">
                  <c:v>181.2</c:v>
                </c:pt>
                <c:pt idx="4">
                  <c:v>152.4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84162048"/>
        <c:axId val="84163968"/>
      </c:lineChart>
      <c:dateAx>
        <c:axId val="84162048"/>
        <c:scaling>
          <c:orientation val="minMax"/>
        </c:scaling>
        <c:delete val="1"/>
        <c:axPos val="b"/>
        <c:numFmt formatCode="ge" sourceLinked="1"/>
        <c:majorTickMark val="none"/>
        <c:minorTickMark val="none"/>
        <c:tickLblPos val="none"/>
        <c:crossAx val="84163968"/>
        <c:crosses val="autoZero"/>
        <c:auto val="1"/>
        <c:lblOffset val="100"/>
        <c:baseTimeUnit val="years"/>
      </c:dateAx>
      <c:valAx>
        <c:axId val="84163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16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88761472"/>
        <c:axId val="8876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88761472"/>
        <c:axId val="88763392"/>
      </c:lineChart>
      <c:dateAx>
        <c:axId val="88761472"/>
        <c:scaling>
          <c:orientation val="minMax"/>
        </c:scaling>
        <c:delete val="1"/>
        <c:axPos val="b"/>
        <c:numFmt formatCode="ge" sourceLinked="1"/>
        <c:majorTickMark val="none"/>
        <c:minorTickMark val="none"/>
        <c:tickLblPos val="none"/>
        <c:crossAx val="88763392"/>
        <c:crosses val="autoZero"/>
        <c:auto val="1"/>
        <c:lblOffset val="100"/>
        <c:baseTimeUnit val="years"/>
      </c:dateAx>
      <c:valAx>
        <c:axId val="88763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761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64066048"/>
        <c:axId val="16406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64066048"/>
        <c:axId val="164067968"/>
      </c:lineChart>
      <c:dateAx>
        <c:axId val="164066048"/>
        <c:scaling>
          <c:orientation val="minMax"/>
        </c:scaling>
        <c:delete val="1"/>
        <c:axPos val="b"/>
        <c:numFmt formatCode="ge" sourceLinked="1"/>
        <c:majorTickMark val="none"/>
        <c:minorTickMark val="none"/>
        <c:tickLblPos val="none"/>
        <c:crossAx val="164067968"/>
        <c:crosses val="autoZero"/>
        <c:auto val="1"/>
        <c:lblOffset val="100"/>
        <c:baseTimeUnit val="years"/>
      </c:dateAx>
      <c:valAx>
        <c:axId val="164067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06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46.5</c:v>
                </c:pt>
                <c:pt idx="1">
                  <c:v>45.2</c:v>
                </c:pt>
                <c:pt idx="2">
                  <c:v>45.8</c:v>
                </c:pt>
                <c:pt idx="3">
                  <c:v>45.5</c:v>
                </c:pt>
                <c:pt idx="4">
                  <c:v>47.2</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74482048"/>
        <c:axId val="7448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23.3</c:v>
                </c:pt>
                <c:pt idx="1">
                  <c:v>19.5</c:v>
                </c:pt>
                <c:pt idx="2">
                  <c:v>15.7</c:v>
                </c:pt>
                <c:pt idx="3">
                  <c:v>13.8</c:v>
                </c:pt>
                <c:pt idx="4">
                  <c:v>12.6</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74482048"/>
        <c:axId val="74483968"/>
      </c:lineChart>
      <c:dateAx>
        <c:axId val="74482048"/>
        <c:scaling>
          <c:orientation val="minMax"/>
        </c:scaling>
        <c:delete val="1"/>
        <c:axPos val="b"/>
        <c:numFmt formatCode="ge" sourceLinked="1"/>
        <c:majorTickMark val="none"/>
        <c:minorTickMark val="none"/>
        <c:tickLblPos val="none"/>
        <c:crossAx val="74483968"/>
        <c:crosses val="autoZero"/>
        <c:auto val="1"/>
        <c:lblOffset val="100"/>
        <c:baseTimeUnit val="years"/>
      </c:dateAx>
      <c:valAx>
        <c:axId val="74483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48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470</c:v>
                </c:pt>
                <c:pt idx="1">
                  <c:v>451</c:v>
                </c:pt>
                <c:pt idx="2">
                  <c:v>469</c:v>
                </c:pt>
                <c:pt idx="3">
                  <c:v>480</c:v>
                </c:pt>
                <c:pt idx="4">
                  <c:v>490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84082688"/>
        <c:axId val="8408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526</c:v>
                </c:pt>
                <c:pt idx="1">
                  <c:v>437</c:v>
                </c:pt>
                <c:pt idx="2">
                  <c:v>350</c:v>
                </c:pt>
                <c:pt idx="3">
                  <c:v>309</c:v>
                </c:pt>
                <c:pt idx="4">
                  <c:v>268</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84082688"/>
        <c:axId val="84084608"/>
      </c:lineChart>
      <c:dateAx>
        <c:axId val="84082688"/>
        <c:scaling>
          <c:orientation val="minMax"/>
        </c:scaling>
        <c:delete val="1"/>
        <c:axPos val="b"/>
        <c:numFmt formatCode="ge" sourceLinked="1"/>
        <c:majorTickMark val="none"/>
        <c:minorTickMark val="none"/>
        <c:tickLblPos val="none"/>
        <c:crossAx val="84084608"/>
        <c:crosses val="autoZero"/>
        <c:auto val="1"/>
        <c:lblOffset val="100"/>
        <c:baseTimeUnit val="years"/>
      </c:dateAx>
      <c:valAx>
        <c:axId val="84084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408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232.3</c:v>
                </c:pt>
                <c:pt idx="1">
                  <c:v>244</c:v>
                </c:pt>
                <c:pt idx="2">
                  <c:v>239.9</c:v>
                </c:pt>
                <c:pt idx="3">
                  <c:v>239.1</c:v>
                </c:pt>
                <c:pt idx="4">
                  <c:v>239.1</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00818304"/>
        <c:axId val="10082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166.9</c:v>
                </c:pt>
                <c:pt idx="1">
                  <c:v>166.3</c:v>
                </c:pt>
                <c:pt idx="2">
                  <c:v>161.9</c:v>
                </c:pt>
                <c:pt idx="3">
                  <c:v>162.80000000000001</c:v>
                </c:pt>
                <c:pt idx="4">
                  <c:v>162.19999999999999</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00818304"/>
        <c:axId val="100824576"/>
      </c:lineChart>
      <c:dateAx>
        <c:axId val="100818304"/>
        <c:scaling>
          <c:orientation val="minMax"/>
        </c:scaling>
        <c:delete val="1"/>
        <c:axPos val="b"/>
        <c:numFmt formatCode="ge" sourceLinked="1"/>
        <c:majorTickMark val="none"/>
        <c:minorTickMark val="none"/>
        <c:tickLblPos val="none"/>
        <c:crossAx val="100824576"/>
        <c:crosses val="autoZero"/>
        <c:auto val="1"/>
        <c:lblOffset val="100"/>
        <c:baseTimeUnit val="years"/>
      </c:dateAx>
      <c:valAx>
        <c:axId val="100824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81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60.9</c:v>
                </c:pt>
                <c:pt idx="1">
                  <c:v>69.8</c:v>
                </c:pt>
                <c:pt idx="2">
                  <c:v>67.3</c:v>
                </c:pt>
                <c:pt idx="3">
                  <c:v>69.2</c:v>
                </c:pt>
                <c:pt idx="4">
                  <c:v>68.5</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00838400"/>
        <c:axId val="1008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13.1</c:v>
                </c:pt>
                <c:pt idx="1">
                  <c:v>15.5</c:v>
                </c:pt>
                <c:pt idx="2">
                  <c:v>12.9</c:v>
                </c:pt>
                <c:pt idx="3">
                  <c:v>10.6</c:v>
                </c:pt>
                <c:pt idx="4">
                  <c:v>13.9</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00838400"/>
        <c:axId val="100852864"/>
      </c:lineChart>
      <c:dateAx>
        <c:axId val="100838400"/>
        <c:scaling>
          <c:orientation val="minMax"/>
        </c:scaling>
        <c:delete val="1"/>
        <c:axPos val="b"/>
        <c:numFmt formatCode="ge" sourceLinked="1"/>
        <c:majorTickMark val="none"/>
        <c:minorTickMark val="none"/>
        <c:tickLblPos val="none"/>
        <c:crossAx val="100852864"/>
        <c:crosses val="autoZero"/>
        <c:auto val="1"/>
        <c:lblOffset val="100"/>
        <c:baseTimeUnit val="years"/>
      </c:dateAx>
      <c:valAx>
        <c:axId val="100852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83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19448</c:v>
                </c:pt>
                <c:pt idx="1">
                  <c:v>18569</c:v>
                </c:pt>
                <c:pt idx="2">
                  <c:v>16256</c:v>
                </c:pt>
                <c:pt idx="3">
                  <c:v>14387</c:v>
                </c:pt>
                <c:pt idx="4">
                  <c:v>12059</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03045760"/>
        <c:axId val="10304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12369</c:v>
                </c:pt>
                <c:pt idx="1">
                  <c:v>12227</c:v>
                </c:pt>
                <c:pt idx="2">
                  <c:v>11248</c:v>
                </c:pt>
                <c:pt idx="3">
                  <c:v>13697</c:v>
                </c:pt>
                <c:pt idx="4">
                  <c:v>15586</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03045760"/>
        <c:axId val="103047936"/>
      </c:lineChart>
      <c:dateAx>
        <c:axId val="103045760"/>
        <c:scaling>
          <c:orientation val="minMax"/>
        </c:scaling>
        <c:delete val="1"/>
        <c:axPos val="b"/>
        <c:numFmt formatCode="ge" sourceLinked="1"/>
        <c:majorTickMark val="none"/>
        <c:minorTickMark val="none"/>
        <c:tickLblPos val="none"/>
        <c:crossAx val="103047936"/>
        <c:crosses val="autoZero"/>
        <c:auto val="1"/>
        <c:lblOffset val="100"/>
        <c:baseTimeUnit val="years"/>
      </c:dateAx>
      <c:valAx>
        <c:axId val="103047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04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31" zoomScaleNormal="100" zoomScaleSheetLayoutView="70" workbookViewId="0">
      <selection activeCell="ND48" sqref="ND48:NR48"/>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埼玉県川口市　川口駅南地下公共駐車場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有</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9174</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11</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248</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400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132</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56.4</v>
      </c>
      <c r="V31" s="117"/>
      <c r="W31" s="117"/>
      <c r="X31" s="117"/>
      <c r="Y31" s="117"/>
      <c r="Z31" s="117"/>
      <c r="AA31" s="117"/>
      <c r="AB31" s="117"/>
      <c r="AC31" s="117"/>
      <c r="AD31" s="117"/>
      <c r="AE31" s="117"/>
      <c r="AF31" s="117"/>
      <c r="AG31" s="117"/>
      <c r="AH31" s="117"/>
      <c r="AI31" s="117"/>
      <c r="AJ31" s="117"/>
      <c r="AK31" s="117"/>
      <c r="AL31" s="117"/>
      <c r="AM31" s="117"/>
      <c r="AN31" s="117">
        <f>データ!Z7</f>
        <v>57.2</v>
      </c>
      <c r="AO31" s="117"/>
      <c r="AP31" s="117"/>
      <c r="AQ31" s="117"/>
      <c r="AR31" s="117"/>
      <c r="AS31" s="117"/>
      <c r="AT31" s="117"/>
      <c r="AU31" s="117"/>
      <c r="AV31" s="117"/>
      <c r="AW31" s="117"/>
      <c r="AX31" s="117"/>
      <c r="AY31" s="117"/>
      <c r="AZ31" s="117"/>
      <c r="BA31" s="117"/>
      <c r="BB31" s="117"/>
      <c r="BC31" s="117"/>
      <c r="BD31" s="117"/>
      <c r="BE31" s="117"/>
      <c r="BF31" s="117"/>
      <c r="BG31" s="117">
        <f>データ!AA7</f>
        <v>56.9</v>
      </c>
      <c r="BH31" s="117"/>
      <c r="BI31" s="117"/>
      <c r="BJ31" s="117"/>
      <c r="BK31" s="117"/>
      <c r="BL31" s="117"/>
      <c r="BM31" s="117"/>
      <c r="BN31" s="117"/>
      <c r="BO31" s="117"/>
      <c r="BP31" s="117"/>
      <c r="BQ31" s="117"/>
      <c r="BR31" s="117"/>
      <c r="BS31" s="117"/>
      <c r="BT31" s="117"/>
      <c r="BU31" s="117"/>
      <c r="BV31" s="117"/>
      <c r="BW31" s="117"/>
      <c r="BX31" s="117"/>
      <c r="BY31" s="117"/>
      <c r="BZ31" s="117">
        <f>データ!AB7</f>
        <v>57.1</v>
      </c>
      <c r="CA31" s="117"/>
      <c r="CB31" s="117"/>
      <c r="CC31" s="117"/>
      <c r="CD31" s="117"/>
      <c r="CE31" s="117"/>
      <c r="CF31" s="117"/>
      <c r="CG31" s="117"/>
      <c r="CH31" s="117"/>
      <c r="CI31" s="117"/>
      <c r="CJ31" s="117"/>
      <c r="CK31" s="117"/>
      <c r="CL31" s="117"/>
      <c r="CM31" s="117"/>
      <c r="CN31" s="117"/>
      <c r="CO31" s="117"/>
      <c r="CP31" s="117"/>
      <c r="CQ31" s="117"/>
      <c r="CR31" s="117"/>
      <c r="CS31" s="117">
        <f>データ!AC7</f>
        <v>55.7</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46.5</v>
      </c>
      <c r="EM31" s="117"/>
      <c r="EN31" s="117"/>
      <c r="EO31" s="117"/>
      <c r="EP31" s="117"/>
      <c r="EQ31" s="117"/>
      <c r="ER31" s="117"/>
      <c r="ES31" s="117"/>
      <c r="ET31" s="117"/>
      <c r="EU31" s="117"/>
      <c r="EV31" s="117"/>
      <c r="EW31" s="117"/>
      <c r="EX31" s="117"/>
      <c r="EY31" s="117"/>
      <c r="EZ31" s="117"/>
      <c r="FA31" s="117"/>
      <c r="FB31" s="117"/>
      <c r="FC31" s="117"/>
      <c r="FD31" s="117"/>
      <c r="FE31" s="117">
        <f>データ!AK7</f>
        <v>45.2</v>
      </c>
      <c r="FF31" s="117"/>
      <c r="FG31" s="117"/>
      <c r="FH31" s="117"/>
      <c r="FI31" s="117"/>
      <c r="FJ31" s="117"/>
      <c r="FK31" s="117"/>
      <c r="FL31" s="117"/>
      <c r="FM31" s="117"/>
      <c r="FN31" s="117"/>
      <c r="FO31" s="117"/>
      <c r="FP31" s="117"/>
      <c r="FQ31" s="117"/>
      <c r="FR31" s="117"/>
      <c r="FS31" s="117"/>
      <c r="FT31" s="117"/>
      <c r="FU31" s="117"/>
      <c r="FV31" s="117"/>
      <c r="FW31" s="117"/>
      <c r="FX31" s="117">
        <f>データ!AL7</f>
        <v>45.8</v>
      </c>
      <c r="FY31" s="117"/>
      <c r="FZ31" s="117"/>
      <c r="GA31" s="117"/>
      <c r="GB31" s="117"/>
      <c r="GC31" s="117"/>
      <c r="GD31" s="117"/>
      <c r="GE31" s="117"/>
      <c r="GF31" s="117"/>
      <c r="GG31" s="117"/>
      <c r="GH31" s="117"/>
      <c r="GI31" s="117"/>
      <c r="GJ31" s="117"/>
      <c r="GK31" s="117"/>
      <c r="GL31" s="117"/>
      <c r="GM31" s="117"/>
      <c r="GN31" s="117"/>
      <c r="GO31" s="117"/>
      <c r="GP31" s="117"/>
      <c r="GQ31" s="117">
        <f>データ!AM7</f>
        <v>45.5</v>
      </c>
      <c r="GR31" s="117"/>
      <c r="GS31" s="117"/>
      <c r="GT31" s="117"/>
      <c r="GU31" s="117"/>
      <c r="GV31" s="117"/>
      <c r="GW31" s="117"/>
      <c r="GX31" s="117"/>
      <c r="GY31" s="117"/>
      <c r="GZ31" s="117"/>
      <c r="HA31" s="117"/>
      <c r="HB31" s="117"/>
      <c r="HC31" s="117"/>
      <c r="HD31" s="117"/>
      <c r="HE31" s="117"/>
      <c r="HF31" s="117"/>
      <c r="HG31" s="117"/>
      <c r="HH31" s="117"/>
      <c r="HI31" s="117"/>
      <c r="HJ31" s="117">
        <f>データ!AN7</f>
        <v>47.2</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232.3</v>
      </c>
      <c r="JD31" s="119"/>
      <c r="JE31" s="119"/>
      <c r="JF31" s="119"/>
      <c r="JG31" s="119"/>
      <c r="JH31" s="119"/>
      <c r="JI31" s="119"/>
      <c r="JJ31" s="119"/>
      <c r="JK31" s="119"/>
      <c r="JL31" s="119"/>
      <c r="JM31" s="119"/>
      <c r="JN31" s="119"/>
      <c r="JO31" s="119"/>
      <c r="JP31" s="119"/>
      <c r="JQ31" s="119"/>
      <c r="JR31" s="119"/>
      <c r="JS31" s="119"/>
      <c r="JT31" s="119"/>
      <c r="JU31" s="120"/>
      <c r="JV31" s="118">
        <f>データ!DL7</f>
        <v>244</v>
      </c>
      <c r="JW31" s="119"/>
      <c r="JX31" s="119"/>
      <c r="JY31" s="119"/>
      <c r="JZ31" s="119"/>
      <c r="KA31" s="119"/>
      <c r="KB31" s="119"/>
      <c r="KC31" s="119"/>
      <c r="KD31" s="119"/>
      <c r="KE31" s="119"/>
      <c r="KF31" s="119"/>
      <c r="KG31" s="119"/>
      <c r="KH31" s="119"/>
      <c r="KI31" s="119"/>
      <c r="KJ31" s="119"/>
      <c r="KK31" s="119"/>
      <c r="KL31" s="119"/>
      <c r="KM31" s="119"/>
      <c r="KN31" s="120"/>
      <c r="KO31" s="118">
        <f>データ!DM7</f>
        <v>239.9</v>
      </c>
      <c r="KP31" s="119"/>
      <c r="KQ31" s="119"/>
      <c r="KR31" s="119"/>
      <c r="KS31" s="119"/>
      <c r="KT31" s="119"/>
      <c r="KU31" s="119"/>
      <c r="KV31" s="119"/>
      <c r="KW31" s="119"/>
      <c r="KX31" s="119"/>
      <c r="KY31" s="119"/>
      <c r="KZ31" s="119"/>
      <c r="LA31" s="119"/>
      <c r="LB31" s="119"/>
      <c r="LC31" s="119"/>
      <c r="LD31" s="119"/>
      <c r="LE31" s="119"/>
      <c r="LF31" s="119"/>
      <c r="LG31" s="120"/>
      <c r="LH31" s="118">
        <f>データ!DN7</f>
        <v>239.1</v>
      </c>
      <c r="LI31" s="119"/>
      <c r="LJ31" s="119"/>
      <c r="LK31" s="119"/>
      <c r="LL31" s="119"/>
      <c r="LM31" s="119"/>
      <c r="LN31" s="119"/>
      <c r="LO31" s="119"/>
      <c r="LP31" s="119"/>
      <c r="LQ31" s="119"/>
      <c r="LR31" s="119"/>
      <c r="LS31" s="119"/>
      <c r="LT31" s="119"/>
      <c r="LU31" s="119"/>
      <c r="LV31" s="119"/>
      <c r="LW31" s="119"/>
      <c r="LX31" s="119"/>
      <c r="LY31" s="119"/>
      <c r="LZ31" s="120"/>
      <c r="MA31" s="118">
        <f>データ!DO7</f>
        <v>239.1</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106.2</v>
      </c>
      <c r="V32" s="117"/>
      <c r="W32" s="117"/>
      <c r="X32" s="117"/>
      <c r="Y32" s="117"/>
      <c r="Z32" s="117"/>
      <c r="AA32" s="117"/>
      <c r="AB32" s="117"/>
      <c r="AC32" s="117"/>
      <c r="AD32" s="117"/>
      <c r="AE32" s="117"/>
      <c r="AF32" s="117"/>
      <c r="AG32" s="117"/>
      <c r="AH32" s="117"/>
      <c r="AI32" s="117"/>
      <c r="AJ32" s="117"/>
      <c r="AK32" s="117"/>
      <c r="AL32" s="117"/>
      <c r="AM32" s="117"/>
      <c r="AN32" s="117">
        <f>データ!AE7</f>
        <v>108.7</v>
      </c>
      <c r="AO32" s="117"/>
      <c r="AP32" s="117"/>
      <c r="AQ32" s="117"/>
      <c r="AR32" s="117"/>
      <c r="AS32" s="117"/>
      <c r="AT32" s="117"/>
      <c r="AU32" s="117"/>
      <c r="AV32" s="117"/>
      <c r="AW32" s="117"/>
      <c r="AX32" s="117"/>
      <c r="AY32" s="117"/>
      <c r="AZ32" s="117"/>
      <c r="BA32" s="117"/>
      <c r="BB32" s="117"/>
      <c r="BC32" s="117"/>
      <c r="BD32" s="117"/>
      <c r="BE32" s="117"/>
      <c r="BF32" s="117"/>
      <c r="BG32" s="117">
        <f>データ!AF7</f>
        <v>121</v>
      </c>
      <c r="BH32" s="117"/>
      <c r="BI32" s="117"/>
      <c r="BJ32" s="117"/>
      <c r="BK32" s="117"/>
      <c r="BL32" s="117"/>
      <c r="BM32" s="117"/>
      <c r="BN32" s="117"/>
      <c r="BO32" s="117"/>
      <c r="BP32" s="117"/>
      <c r="BQ32" s="117"/>
      <c r="BR32" s="117"/>
      <c r="BS32" s="117"/>
      <c r="BT32" s="117"/>
      <c r="BU32" s="117"/>
      <c r="BV32" s="117"/>
      <c r="BW32" s="117"/>
      <c r="BX32" s="117"/>
      <c r="BY32" s="117"/>
      <c r="BZ32" s="117">
        <f>データ!AG7</f>
        <v>123.7</v>
      </c>
      <c r="CA32" s="117"/>
      <c r="CB32" s="117"/>
      <c r="CC32" s="117"/>
      <c r="CD32" s="117"/>
      <c r="CE32" s="117"/>
      <c r="CF32" s="117"/>
      <c r="CG32" s="117"/>
      <c r="CH32" s="117"/>
      <c r="CI32" s="117"/>
      <c r="CJ32" s="117"/>
      <c r="CK32" s="117"/>
      <c r="CL32" s="117"/>
      <c r="CM32" s="117"/>
      <c r="CN32" s="117"/>
      <c r="CO32" s="117"/>
      <c r="CP32" s="117"/>
      <c r="CQ32" s="117"/>
      <c r="CR32" s="117"/>
      <c r="CS32" s="117">
        <f>データ!AH7</f>
        <v>126</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23.3</v>
      </c>
      <c r="EM32" s="117"/>
      <c r="EN32" s="117"/>
      <c r="EO32" s="117"/>
      <c r="EP32" s="117"/>
      <c r="EQ32" s="117"/>
      <c r="ER32" s="117"/>
      <c r="ES32" s="117"/>
      <c r="ET32" s="117"/>
      <c r="EU32" s="117"/>
      <c r="EV32" s="117"/>
      <c r="EW32" s="117"/>
      <c r="EX32" s="117"/>
      <c r="EY32" s="117"/>
      <c r="EZ32" s="117"/>
      <c r="FA32" s="117"/>
      <c r="FB32" s="117"/>
      <c r="FC32" s="117"/>
      <c r="FD32" s="117"/>
      <c r="FE32" s="117">
        <f>データ!AP7</f>
        <v>19.5</v>
      </c>
      <c r="FF32" s="117"/>
      <c r="FG32" s="117"/>
      <c r="FH32" s="117"/>
      <c r="FI32" s="117"/>
      <c r="FJ32" s="117"/>
      <c r="FK32" s="117"/>
      <c r="FL32" s="117"/>
      <c r="FM32" s="117"/>
      <c r="FN32" s="117"/>
      <c r="FO32" s="117"/>
      <c r="FP32" s="117"/>
      <c r="FQ32" s="117"/>
      <c r="FR32" s="117"/>
      <c r="FS32" s="117"/>
      <c r="FT32" s="117"/>
      <c r="FU32" s="117"/>
      <c r="FV32" s="117"/>
      <c r="FW32" s="117"/>
      <c r="FX32" s="117">
        <f>データ!AQ7</f>
        <v>15.7</v>
      </c>
      <c r="FY32" s="117"/>
      <c r="FZ32" s="117"/>
      <c r="GA32" s="117"/>
      <c r="GB32" s="117"/>
      <c r="GC32" s="117"/>
      <c r="GD32" s="117"/>
      <c r="GE32" s="117"/>
      <c r="GF32" s="117"/>
      <c r="GG32" s="117"/>
      <c r="GH32" s="117"/>
      <c r="GI32" s="117"/>
      <c r="GJ32" s="117"/>
      <c r="GK32" s="117"/>
      <c r="GL32" s="117"/>
      <c r="GM32" s="117"/>
      <c r="GN32" s="117"/>
      <c r="GO32" s="117"/>
      <c r="GP32" s="117"/>
      <c r="GQ32" s="117">
        <f>データ!AR7</f>
        <v>13.8</v>
      </c>
      <c r="GR32" s="117"/>
      <c r="GS32" s="117"/>
      <c r="GT32" s="117"/>
      <c r="GU32" s="117"/>
      <c r="GV32" s="117"/>
      <c r="GW32" s="117"/>
      <c r="GX32" s="117"/>
      <c r="GY32" s="117"/>
      <c r="GZ32" s="117"/>
      <c r="HA32" s="117"/>
      <c r="HB32" s="117"/>
      <c r="HC32" s="117"/>
      <c r="HD32" s="117"/>
      <c r="HE32" s="117"/>
      <c r="HF32" s="117"/>
      <c r="HG32" s="117"/>
      <c r="HH32" s="117"/>
      <c r="HI32" s="117"/>
      <c r="HJ32" s="117">
        <f>データ!AS7</f>
        <v>12.6</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166.9</v>
      </c>
      <c r="JD32" s="119"/>
      <c r="JE32" s="119"/>
      <c r="JF32" s="119"/>
      <c r="JG32" s="119"/>
      <c r="JH32" s="119"/>
      <c r="JI32" s="119"/>
      <c r="JJ32" s="119"/>
      <c r="JK32" s="119"/>
      <c r="JL32" s="119"/>
      <c r="JM32" s="119"/>
      <c r="JN32" s="119"/>
      <c r="JO32" s="119"/>
      <c r="JP32" s="119"/>
      <c r="JQ32" s="119"/>
      <c r="JR32" s="119"/>
      <c r="JS32" s="119"/>
      <c r="JT32" s="119"/>
      <c r="JU32" s="120"/>
      <c r="JV32" s="118">
        <f>データ!DQ7</f>
        <v>166.3</v>
      </c>
      <c r="JW32" s="119"/>
      <c r="JX32" s="119"/>
      <c r="JY32" s="119"/>
      <c r="JZ32" s="119"/>
      <c r="KA32" s="119"/>
      <c r="KB32" s="119"/>
      <c r="KC32" s="119"/>
      <c r="KD32" s="119"/>
      <c r="KE32" s="119"/>
      <c r="KF32" s="119"/>
      <c r="KG32" s="119"/>
      <c r="KH32" s="119"/>
      <c r="KI32" s="119"/>
      <c r="KJ32" s="119"/>
      <c r="KK32" s="119"/>
      <c r="KL32" s="119"/>
      <c r="KM32" s="119"/>
      <c r="KN32" s="120"/>
      <c r="KO32" s="118">
        <f>データ!DR7</f>
        <v>161.9</v>
      </c>
      <c r="KP32" s="119"/>
      <c r="KQ32" s="119"/>
      <c r="KR32" s="119"/>
      <c r="KS32" s="119"/>
      <c r="KT32" s="119"/>
      <c r="KU32" s="119"/>
      <c r="KV32" s="119"/>
      <c r="KW32" s="119"/>
      <c r="KX32" s="119"/>
      <c r="KY32" s="119"/>
      <c r="KZ32" s="119"/>
      <c r="LA32" s="119"/>
      <c r="LB32" s="119"/>
      <c r="LC32" s="119"/>
      <c r="LD32" s="119"/>
      <c r="LE32" s="119"/>
      <c r="LF32" s="119"/>
      <c r="LG32" s="120"/>
      <c r="LH32" s="118">
        <f>データ!DS7</f>
        <v>162.80000000000001</v>
      </c>
      <c r="LI32" s="119"/>
      <c r="LJ32" s="119"/>
      <c r="LK32" s="119"/>
      <c r="LL32" s="119"/>
      <c r="LM32" s="119"/>
      <c r="LN32" s="119"/>
      <c r="LO32" s="119"/>
      <c r="LP32" s="119"/>
      <c r="LQ32" s="119"/>
      <c r="LR32" s="119"/>
      <c r="LS32" s="119"/>
      <c r="LT32" s="119"/>
      <c r="LU32" s="119"/>
      <c r="LV32" s="119"/>
      <c r="LW32" s="119"/>
      <c r="LX32" s="119"/>
      <c r="LY32" s="119"/>
      <c r="LZ32" s="120"/>
      <c r="MA32" s="118">
        <f>データ!DT7</f>
        <v>162.19999999999999</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134</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131</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470</v>
      </c>
      <c r="V52" s="125"/>
      <c r="W52" s="125"/>
      <c r="X52" s="125"/>
      <c r="Y52" s="125"/>
      <c r="Z52" s="125"/>
      <c r="AA52" s="125"/>
      <c r="AB52" s="125"/>
      <c r="AC52" s="125"/>
      <c r="AD52" s="125"/>
      <c r="AE52" s="125"/>
      <c r="AF52" s="125"/>
      <c r="AG52" s="125"/>
      <c r="AH52" s="125"/>
      <c r="AI52" s="125"/>
      <c r="AJ52" s="125"/>
      <c r="AK52" s="125"/>
      <c r="AL52" s="125"/>
      <c r="AM52" s="125"/>
      <c r="AN52" s="125">
        <f>データ!AV7</f>
        <v>451</v>
      </c>
      <c r="AO52" s="125"/>
      <c r="AP52" s="125"/>
      <c r="AQ52" s="125"/>
      <c r="AR52" s="125"/>
      <c r="AS52" s="125"/>
      <c r="AT52" s="125"/>
      <c r="AU52" s="125"/>
      <c r="AV52" s="125"/>
      <c r="AW52" s="125"/>
      <c r="AX52" s="125"/>
      <c r="AY52" s="125"/>
      <c r="AZ52" s="125"/>
      <c r="BA52" s="125"/>
      <c r="BB52" s="125"/>
      <c r="BC52" s="125"/>
      <c r="BD52" s="125"/>
      <c r="BE52" s="125"/>
      <c r="BF52" s="125"/>
      <c r="BG52" s="125">
        <f>データ!AW7</f>
        <v>469</v>
      </c>
      <c r="BH52" s="125"/>
      <c r="BI52" s="125"/>
      <c r="BJ52" s="125"/>
      <c r="BK52" s="125"/>
      <c r="BL52" s="125"/>
      <c r="BM52" s="125"/>
      <c r="BN52" s="125"/>
      <c r="BO52" s="125"/>
      <c r="BP52" s="125"/>
      <c r="BQ52" s="125"/>
      <c r="BR52" s="125"/>
      <c r="BS52" s="125"/>
      <c r="BT52" s="125"/>
      <c r="BU52" s="125"/>
      <c r="BV52" s="125"/>
      <c r="BW52" s="125"/>
      <c r="BX52" s="125"/>
      <c r="BY52" s="125"/>
      <c r="BZ52" s="125">
        <f>データ!AX7</f>
        <v>480</v>
      </c>
      <c r="CA52" s="125"/>
      <c r="CB52" s="125"/>
      <c r="CC52" s="125"/>
      <c r="CD52" s="125"/>
      <c r="CE52" s="125"/>
      <c r="CF52" s="125"/>
      <c r="CG52" s="125"/>
      <c r="CH52" s="125"/>
      <c r="CI52" s="125"/>
      <c r="CJ52" s="125"/>
      <c r="CK52" s="125"/>
      <c r="CL52" s="125"/>
      <c r="CM52" s="125"/>
      <c r="CN52" s="125"/>
      <c r="CO52" s="125"/>
      <c r="CP52" s="125"/>
      <c r="CQ52" s="125"/>
      <c r="CR52" s="125"/>
      <c r="CS52" s="125">
        <f>データ!AY7</f>
        <v>490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60.9</v>
      </c>
      <c r="EM52" s="117"/>
      <c r="EN52" s="117"/>
      <c r="EO52" s="117"/>
      <c r="EP52" s="117"/>
      <c r="EQ52" s="117"/>
      <c r="ER52" s="117"/>
      <c r="ES52" s="117"/>
      <c r="ET52" s="117"/>
      <c r="EU52" s="117"/>
      <c r="EV52" s="117"/>
      <c r="EW52" s="117"/>
      <c r="EX52" s="117"/>
      <c r="EY52" s="117"/>
      <c r="EZ52" s="117"/>
      <c r="FA52" s="117"/>
      <c r="FB52" s="117"/>
      <c r="FC52" s="117"/>
      <c r="FD52" s="117"/>
      <c r="FE52" s="117">
        <f>データ!BG7</f>
        <v>69.8</v>
      </c>
      <c r="FF52" s="117"/>
      <c r="FG52" s="117"/>
      <c r="FH52" s="117"/>
      <c r="FI52" s="117"/>
      <c r="FJ52" s="117"/>
      <c r="FK52" s="117"/>
      <c r="FL52" s="117"/>
      <c r="FM52" s="117"/>
      <c r="FN52" s="117"/>
      <c r="FO52" s="117"/>
      <c r="FP52" s="117"/>
      <c r="FQ52" s="117"/>
      <c r="FR52" s="117"/>
      <c r="FS52" s="117"/>
      <c r="FT52" s="117"/>
      <c r="FU52" s="117"/>
      <c r="FV52" s="117"/>
      <c r="FW52" s="117"/>
      <c r="FX52" s="117">
        <f>データ!BH7</f>
        <v>67.3</v>
      </c>
      <c r="FY52" s="117"/>
      <c r="FZ52" s="117"/>
      <c r="GA52" s="117"/>
      <c r="GB52" s="117"/>
      <c r="GC52" s="117"/>
      <c r="GD52" s="117"/>
      <c r="GE52" s="117"/>
      <c r="GF52" s="117"/>
      <c r="GG52" s="117"/>
      <c r="GH52" s="117"/>
      <c r="GI52" s="117"/>
      <c r="GJ52" s="117"/>
      <c r="GK52" s="117"/>
      <c r="GL52" s="117"/>
      <c r="GM52" s="117"/>
      <c r="GN52" s="117"/>
      <c r="GO52" s="117"/>
      <c r="GP52" s="117"/>
      <c r="GQ52" s="117">
        <f>データ!BI7</f>
        <v>69.2</v>
      </c>
      <c r="GR52" s="117"/>
      <c r="GS52" s="117"/>
      <c r="GT52" s="117"/>
      <c r="GU52" s="117"/>
      <c r="GV52" s="117"/>
      <c r="GW52" s="117"/>
      <c r="GX52" s="117"/>
      <c r="GY52" s="117"/>
      <c r="GZ52" s="117"/>
      <c r="HA52" s="117"/>
      <c r="HB52" s="117"/>
      <c r="HC52" s="117"/>
      <c r="HD52" s="117"/>
      <c r="HE52" s="117"/>
      <c r="HF52" s="117"/>
      <c r="HG52" s="117"/>
      <c r="HH52" s="117"/>
      <c r="HI52" s="117"/>
      <c r="HJ52" s="117">
        <f>データ!BJ7</f>
        <v>68.5</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19448</v>
      </c>
      <c r="JD52" s="125"/>
      <c r="JE52" s="125"/>
      <c r="JF52" s="125"/>
      <c r="JG52" s="125"/>
      <c r="JH52" s="125"/>
      <c r="JI52" s="125"/>
      <c r="JJ52" s="125"/>
      <c r="JK52" s="125"/>
      <c r="JL52" s="125"/>
      <c r="JM52" s="125"/>
      <c r="JN52" s="125"/>
      <c r="JO52" s="125"/>
      <c r="JP52" s="125"/>
      <c r="JQ52" s="125"/>
      <c r="JR52" s="125"/>
      <c r="JS52" s="125"/>
      <c r="JT52" s="125"/>
      <c r="JU52" s="125"/>
      <c r="JV52" s="125">
        <f>データ!BR7</f>
        <v>18569</v>
      </c>
      <c r="JW52" s="125"/>
      <c r="JX52" s="125"/>
      <c r="JY52" s="125"/>
      <c r="JZ52" s="125"/>
      <c r="KA52" s="125"/>
      <c r="KB52" s="125"/>
      <c r="KC52" s="125"/>
      <c r="KD52" s="125"/>
      <c r="KE52" s="125"/>
      <c r="KF52" s="125"/>
      <c r="KG52" s="125"/>
      <c r="KH52" s="125"/>
      <c r="KI52" s="125"/>
      <c r="KJ52" s="125"/>
      <c r="KK52" s="125"/>
      <c r="KL52" s="125"/>
      <c r="KM52" s="125"/>
      <c r="KN52" s="125"/>
      <c r="KO52" s="125">
        <f>データ!BS7</f>
        <v>16256</v>
      </c>
      <c r="KP52" s="125"/>
      <c r="KQ52" s="125"/>
      <c r="KR52" s="125"/>
      <c r="KS52" s="125"/>
      <c r="KT52" s="125"/>
      <c r="KU52" s="125"/>
      <c r="KV52" s="125"/>
      <c r="KW52" s="125"/>
      <c r="KX52" s="125"/>
      <c r="KY52" s="125"/>
      <c r="KZ52" s="125"/>
      <c r="LA52" s="125"/>
      <c r="LB52" s="125"/>
      <c r="LC52" s="125"/>
      <c r="LD52" s="125"/>
      <c r="LE52" s="125"/>
      <c r="LF52" s="125"/>
      <c r="LG52" s="125"/>
      <c r="LH52" s="125">
        <f>データ!BT7</f>
        <v>14387</v>
      </c>
      <c r="LI52" s="125"/>
      <c r="LJ52" s="125"/>
      <c r="LK52" s="125"/>
      <c r="LL52" s="125"/>
      <c r="LM52" s="125"/>
      <c r="LN52" s="125"/>
      <c r="LO52" s="125"/>
      <c r="LP52" s="125"/>
      <c r="LQ52" s="125"/>
      <c r="LR52" s="125"/>
      <c r="LS52" s="125"/>
      <c r="LT52" s="125"/>
      <c r="LU52" s="125"/>
      <c r="LV52" s="125"/>
      <c r="LW52" s="125"/>
      <c r="LX52" s="125"/>
      <c r="LY52" s="125"/>
      <c r="LZ52" s="125"/>
      <c r="MA52" s="125">
        <f>データ!BU7</f>
        <v>12059</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526</v>
      </c>
      <c r="V53" s="125"/>
      <c r="W53" s="125"/>
      <c r="X53" s="125"/>
      <c r="Y53" s="125"/>
      <c r="Z53" s="125"/>
      <c r="AA53" s="125"/>
      <c r="AB53" s="125"/>
      <c r="AC53" s="125"/>
      <c r="AD53" s="125"/>
      <c r="AE53" s="125"/>
      <c r="AF53" s="125"/>
      <c r="AG53" s="125"/>
      <c r="AH53" s="125"/>
      <c r="AI53" s="125"/>
      <c r="AJ53" s="125"/>
      <c r="AK53" s="125"/>
      <c r="AL53" s="125"/>
      <c r="AM53" s="125"/>
      <c r="AN53" s="125">
        <f>データ!BA7</f>
        <v>437</v>
      </c>
      <c r="AO53" s="125"/>
      <c r="AP53" s="125"/>
      <c r="AQ53" s="125"/>
      <c r="AR53" s="125"/>
      <c r="AS53" s="125"/>
      <c r="AT53" s="125"/>
      <c r="AU53" s="125"/>
      <c r="AV53" s="125"/>
      <c r="AW53" s="125"/>
      <c r="AX53" s="125"/>
      <c r="AY53" s="125"/>
      <c r="AZ53" s="125"/>
      <c r="BA53" s="125"/>
      <c r="BB53" s="125"/>
      <c r="BC53" s="125"/>
      <c r="BD53" s="125"/>
      <c r="BE53" s="125"/>
      <c r="BF53" s="125"/>
      <c r="BG53" s="125">
        <f>データ!BB7</f>
        <v>350</v>
      </c>
      <c r="BH53" s="125"/>
      <c r="BI53" s="125"/>
      <c r="BJ53" s="125"/>
      <c r="BK53" s="125"/>
      <c r="BL53" s="125"/>
      <c r="BM53" s="125"/>
      <c r="BN53" s="125"/>
      <c r="BO53" s="125"/>
      <c r="BP53" s="125"/>
      <c r="BQ53" s="125"/>
      <c r="BR53" s="125"/>
      <c r="BS53" s="125"/>
      <c r="BT53" s="125"/>
      <c r="BU53" s="125"/>
      <c r="BV53" s="125"/>
      <c r="BW53" s="125"/>
      <c r="BX53" s="125"/>
      <c r="BY53" s="125"/>
      <c r="BZ53" s="125">
        <f>データ!BC7</f>
        <v>309</v>
      </c>
      <c r="CA53" s="125"/>
      <c r="CB53" s="125"/>
      <c r="CC53" s="125"/>
      <c r="CD53" s="125"/>
      <c r="CE53" s="125"/>
      <c r="CF53" s="125"/>
      <c r="CG53" s="125"/>
      <c r="CH53" s="125"/>
      <c r="CI53" s="125"/>
      <c r="CJ53" s="125"/>
      <c r="CK53" s="125"/>
      <c r="CL53" s="125"/>
      <c r="CM53" s="125"/>
      <c r="CN53" s="125"/>
      <c r="CO53" s="125"/>
      <c r="CP53" s="125"/>
      <c r="CQ53" s="125"/>
      <c r="CR53" s="125"/>
      <c r="CS53" s="125">
        <f>データ!BD7</f>
        <v>268</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13.1</v>
      </c>
      <c r="EM53" s="117"/>
      <c r="EN53" s="117"/>
      <c r="EO53" s="117"/>
      <c r="EP53" s="117"/>
      <c r="EQ53" s="117"/>
      <c r="ER53" s="117"/>
      <c r="ES53" s="117"/>
      <c r="ET53" s="117"/>
      <c r="EU53" s="117"/>
      <c r="EV53" s="117"/>
      <c r="EW53" s="117"/>
      <c r="EX53" s="117"/>
      <c r="EY53" s="117"/>
      <c r="EZ53" s="117"/>
      <c r="FA53" s="117"/>
      <c r="FB53" s="117"/>
      <c r="FC53" s="117"/>
      <c r="FD53" s="117"/>
      <c r="FE53" s="117">
        <f>データ!BL7</f>
        <v>15.5</v>
      </c>
      <c r="FF53" s="117"/>
      <c r="FG53" s="117"/>
      <c r="FH53" s="117"/>
      <c r="FI53" s="117"/>
      <c r="FJ53" s="117"/>
      <c r="FK53" s="117"/>
      <c r="FL53" s="117"/>
      <c r="FM53" s="117"/>
      <c r="FN53" s="117"/>
      <c r="FO53" s="117"/>
      <c r="FP53" s="117"/>
      <c r="FQ53" s="117"/>
      <c r="FR53" s="117"/>
      <c r="FS53" s="117"/>
      <c r="FT53" s="117"/>
      <c r="FU53" s="117"/>
      <c r="FV53" s="117"/>
      <c r="FW53" s="117"/>
      <c r="FX53" s="117">
        <f>データ!BM7</f>
        <v>12.9</v>
      </c>
      <c r="FY53" s="117"/>
      <c r="FZ53" s="117"/>
      <c r="GA53" s="117"/>
      <c r="GB53" s="117"/>
      <c r="GC53" s="117"/>
      <c r="GD53" s="117"/>
      <c r="GE53" s="117"/>
      <c r="GF53" s="117"/>
      <c r="GG53" s="117"/>
      <c r="GH53" s="117"/>
      <c r="GI53" s="117"/>
      <c r="GJ53" s="117"/>
      <c r="GK53" s="117"/>
      <c r="GL53" s="117"/>
      <c r="GM53" s="117"/>
      <c r="GN53" s="117"/>
      <c r="GO53" s="117"/>
      <c r="GP53" s="117"/>
      <c r="GQ53" s="117">
        <f>データ!BN7</f>
        <v>10.6</v>
      </c>
      <c r="GR53" s="117"/>
      <c r="GS53" s="117"/>
      <c r="GT53" s="117"/>
      <c r="GU53" s="117"/>
      <c r="GV53" s="117"/>
      <c r="GW53" s="117"/>
      <c r="GX53" s="117"/>
      <c r="GY53" s="117"/>
      <c r="GZ53" s="117"/>
      <c r="HA53" s="117"/>
      <c r="HB53" s="117"/>
      <c r="HC53" s="117"/>
      <c r="HD53" s="117"/>
      <c r="HE53" s="117"/>
      <c r="HF53" s="117"/>
      <c r="HG53" s="117"/>
      <c r="HH53" s="117"/>
      <c r="HI53" s="117"/>
      <c r="HJ53" s="117">
        <f>データ!BO7</f>
        <v>13.9</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12369</v>
      </c>
      <c r="JD53" s="125"/>
      <c r="JE53" s="125"/>
      <c r="JF53" s="125"/>
      <c r="JG53" s="125"/>
      <c r="JH53" s="125"/>
      <c r="JI53" s="125"/>
      <c r="JJ53" s="125"/>
      <c r="JK53" s="125"/>
      <c r="JL53" s="125"/>
      <c r="JM53" s="125"/>
      <c r="JN53" s="125"/>
      <c r="JO53" s="125"/>
      <c r="JP53" s="125"/>
      <c r="JQ53" s="125"/>
      <c r="JR53" s="125"/>
      <c r="JS53" s="125"/>
      <c r="JT53" s="125"/>
      <c r="JU53" s="125"/>
      <c r="JV53" s="125">
        <f>データ!BW7</f>
        <v>12227</v>
      </c>
      <c r="JW53" s="125"/>
      <c r="JX53" s="125"/>
      <c r="JY53" s="125"/>
      <c r="JZ53" s="125"/>
      <c r="KA53" s="125"/>
      <c r="KB53" s="125"/>
      <c r="KC53" s="125"/>
      <c r="KD53" s="125"/>
      <c r="KE53" s="125"/>
      <c r="KF53" s="125"/>
      <c r="KG53" s="125"/>
      <c r="KH53" s="125"/>
      <c r="KI53" s="125"/>
      <c r="KJ53" s="125"/>
      <c r="KK53" s="125"/>
      <c r="KL53" s="125"/>
      <c r="KM53" s="125"/>
      <c r="KN53" s="125"/>
      <c r="KO53" s="125">
        <f>データ!BX7</f>
        <v>11248</v>
      </c>
      <c r="KP53" s="125"/>
      <c r="KQ53" s="125"/>
      <c r="KR53" s="125"/>
      <c r="KS53" s="125"/>
      <c r="KT53" s="125"/>
      <c r="KU53" s="125"/>
      <c r="KV53" s="125"/>
      <c r="KW53" s="125"/>
      <c r="KX53" s="125"/>
      <c r="KY53" s="125"/>
      <c r="KZ53" s="125"/>
      <c r="LA53" s="125"/>
      <c r="LB53" s="125"/>
      <c r="LC53" s="125"/>
      <c r="LD53" s="125"/>
      <c r="LE53" s="125"/>
      <c r="LF53" s="125"/>
      <c r="LG53" s="125"/>
      <c r="LH53" s="125">
        <f>データ!BY7</f>
        <v>13697</v>
      </c>
      <c r="LI53" s="125"/>
      <c r="LJ53" s="125"/>
      <c r="LK53" s="125"/>
      <c r="LL53" s="125"/>
      <c r="LM53" s="125"/>
      <c r="LN53" s="125"/>
      <c r="LO53" s="125"/>
      <c r="LP53" s="125"/>
      <c r="LQ53" s="125"/>
      <c r="LR53" s="125"/>
      <c r="LS53" s="125"/>
      <c r="LT53" s="125"/>
      <c r="LU53" s="125"/>
      <c r="LV53" s="125"/>
      <c r="LW53" s="125"/>
      <c r="LX53" s="125"/>
      <c r="LY53" s="125"/>
      <c r="LZ53" s="125"/>
      <c r="MA53" s="125">
        <f>データ!BZ7</f>
        <v>15586</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133</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1158.3</v>
      </c>
      <c r="KB77" s="119"/>
      <c r="KC77" s="119"/>
      <c r="KD77" s="119"/>
      <c r="KE77" s="119"/>
      <c r="KF77" s="119"/>
      <c r="KG77" s="119"/>
      <c r="KH77" s="119"/>
      <c r="KI77" s="119"/>
      <c r="KJ77" s="119"/>
      <c r="KK77" s="119"/>
      <c r="KL77" s="119"/>
      <c r="KM77" s="119"/>
      <c r="KN77" s="119"/>
      <c r="KO77" s="120"/>
      <c r="KP77" s="118">
        <f>データ!DA7</f>
        <v>1010.6</v>
      </c>
      <c r="KQ77" s="119"/>
      <c r="KR77" s="119"/>
      <c r="KS77" s="119"/>
      <c r="KT77" s="119"/>
      <c r="KU77" s="119"/>
      <c r="KV77" s="119"/>
      <c r="KW77" s="119"/>
      <c r="KX77" s="119"/>
      <c r="KY77" s="119"/>
      <c r="KZ77" s="119"/>
      <c r="LA77" s="119"/>
      <c r="LB77" s="119"/>
      <c r="LC77" s="119"/>
      <c r="LD77" s="120"/>
      <c r="LE77" s="118">
        <f>データ!DB7</f>
        <v>932.2</v>
      </c>
      <c r="LF77" s="119"/>
      <c r="LG77" s="119"/>
      <c r="LH77" s="119"/>
      <c r="LI77" s="119"/>
      <c r="LJ77" s="119"/>
      <c r="LK77" s="119"/>
      <c r="LL77" s="119"/>
      <c r="LM77" s="119"/>
      <c r="LN77" s="119"/>
      <c r="LO77" s="119"/>
      <c r="LP77" s="119"/>
      <c r="LQ77" s="119"/>
      <c r="LR77" s="119"/>
      <c r="LS77" s="120"/>
      <c r="LT77" s="118">
        <f>データ!DC7</f>
        <v>828.9</v>
      </c>
      <c r="LU77" s="119"/>
      <c r="LV77" s="119"/>
      <c r="LW77" s="119"/>
      <c r="LX77" s="119"/>
      <c r="LY77" s="119"/>
      <c r="LZ77" s="119"/>
      <c r="MA77" s="119"/>
      <c r="MB77" s="119"/>
      <c r="MC77" s="119"/>
      <c r="MD77" s="119"/>
      <c r="ME77" s="119"/>
      <c r="MF77" s="119"/>
      <c r="MG77" s="119"/>
      <c r="MH77" s="120"/>
      <c r="MI77" s="118">
        <f>データ!DD7</f>
        <v>780.7</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329.2</v>
      </c>
      <c r="KB78" s="119"/>
      <c r="KC78" s="119"/>
      <c r="KD78" s="119"/>
      <c r="KE78" s="119"/>
      <c r="KF78" s="119"/>
      <c r="KG78" s="119"/>
      <c r="KH78" s="119"/>
      <c r="KI78" s="119"/>
      <c r="KJ78" s="119"/>
      <c r="KK78" s="119"/>
      <c r="KL78" s="119"/>
      <c r="KM78" s="119"/>
      <c r="KN78" s="119"/>
      <c r="KO78" s="120"/>
      <c r="KP78" s="118">
        <f>データ!DF7</f>
        <v>205.4</v>
      </c>
      <c r="KQ78" s="119"/>
      <c r="KR78" s="119"/>
      <c r="KS78" s="119"/>
      <c r="KT78" s="119"/>
      <c r="KU78" s="119"/>
      <c r="KV78" s="119"/>
      <c r="KW78" s="119"/>
      <c r="KX78" s="119"/>
      <c r="KY78" s="119"/>
      <c r="KZ78" s="119"/>
      <c r="LA78" s="119"/>
      <c r="LB78" s="119"/>
      <c r="LC78" s="119"/>
      <c r="LD78" s="120"/>
      <c r="LE78" s="118">
        <f>データ!DG7</f>
        <v>155</v>
      </c>
      <c r="LF78" s="119"/>
      <c r="LG78" s="119"/>
      <c r="LH78" s="119"/>
      <c r="LI78" s="119"/>
      <c r="LJ78" s="119"/>
      <c r="LK78" s="119"/>
      <c r="LL78" s="119"/>
      <c r="LM78" s="119"/>
      <c r="LN78" s="119"/>
      <c r="LO78" s="119"/>
      <c r="LP78" s="119"/>
      <c r="LQ78" s="119"/>
      <c r="LR78" s="119"/>
      <c r="LS78" s="120"/>
      <c r="LT78" s="118">
        <f>データ!DH7</f>
        <v>181.2</v>
      </c>
      <c r="LU78" s="119"/>
      <c r="LV78" s="119"/>
      <c r="LW78" s="119"/>
      <c r="LX78" s="119"/>
      <c r="LY78" s="119"/>
      <c r="LZ78" s="119"/>
      <c r="MA78" s="119"/>
      <c r="MB78" s="119"/>
      <c r="MC78" s="119"/>
      <c r="MD78" s="119"/>
      <c r="ME78" s="119"/>
      <c r="MF78" s="119"/>
      <c r="MG78" s="119"/>
      <c r="MH78" s="120"/>
      <c r="MI78" s="118">
        <f>データ!DI7</f>
        <v>152.4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elxocYg49CW581SQ/joKrtRNPCH4+yjCZypTV5GG849mzrgcFi4Ee2C48jntSlUqMQ/JLN41H0i8Y+O60h45Zg==" saltValue="h/3uBtOjEOKlDgnL18Ewj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112038</v>
      </c>
      <c r="D6" s="61">
        <f t="shared" si="1"/>
        <v>47</v>
      </c>
      <c r="E6" s="61">
        <f t="shared" si="1"/>
        <v>14</v>
      </c>
      <c r="F6" s="61">
        <f t="shared" si="1"/>
        <v>0</v>
      </c>
      <c r="G6" s="61">
        <f t="shared" si="1"/>
        <v>3</v>
      </c>
      <c r="H6" s="61" t="str">
        <f>SUBSTITUTE(H8,"　","")</f>
        <v>埼玉県川口市</v>
      </c>
      <c r="I6" s="61" t="str">
        <f t="shared" si="1"/>
        <v>川口駅南地下公共駐車場</v>
      </c>
      <c r="J6" s="61" t="str">
        <f t="shared" si="1"/>
        <v>法非適用</v>
      </c>
      <c r="K6" s="61" t="str">
        <f t="shared" si="1"/>
        <v>駐車場整備事業</v>
      </c>
      <c r="L6" s="61" t="str">
        <f t="shared" si="1"/>
        <v>-</v>
      </c>
      <c r="M6" s="61" t="str">
        <f t="shared" si="1"/>
        <v>Ａ２Ｂ２</v>
      </c>
      <c r="N6" s="61">
        <f t="shared" si="1"/>
        <v>0</v>
      </c>
      <c r="O6" s="62" t="str">
        <f t="shared" si="1"/>
        <v>該当数値なし</v>
      </c>
      <c r="P6" s="63" t="str">
        <f t="shared" si="1"/>
        <v>都市計画駐車場</v>
      </c>
      <c r="Q6" s="63" t="str">
        <f t="shared" si="1"/>
        <v>地下式</v>
      </c>
      <c r="R6" s="64">
        <f t="shared" si="1"/>
        <v>11</v>
      </c>
      <c r="S6" s="63" t="str">
        <f t="shared" si="1"/>
        <v>公共施設</v>
      </c>
      <c r="T6" s="63" t="str">
        <f t="shared" si="1"/>
        <v>有</v>
      </c>
      <c r="U6" s="64">
        <f t="shared" si="1"/>
        <v>9174</v>
      </c>
      <c r="V6" s="64">
        <f t="shared" si="1"/>
        <v>248</v>
      </c>
      <c r="W6" s="64">
        <f t="shared" si="1"/>
        <v>400</v>
      </c>
      <c r="X6" s="63" t="str">
        <f t="shared" si="1"/>
        <v>導入なし</v>
      </c>
      <c r="Y6" s="65">
        <f>IF(Y8="-",NA(),Y8)</f>
        <v>56.4</v>
      </c>
      <c r="Z6" s="65">
        <f t="shared" ref="Z6:AH6" si="2">IF(Z8="-",NA(),Z8)</f>
        <v>57.2</v>
      </c>
      <c r="AA6" s="65">
        <f t="shared" si="2"/>
        <v>56.9</v>
      </c>
      <c r="AB6" s="65">
        <f t="shared" si="2"/>
        <v>57.1</v>
      </c>
      <c r="AC6" s="65">
        <f t="shared" si="2"/>
        <v>55.7</v>
      </c>
      <c r="AD6" s="65">
        <f t="shared" si="2"/>
        <v>106.2</v>
      </c>
      <c r="AE6" s="65">
        <f t="shared" si="2"/>
        <v>108.7</v>
      </c>
      <c r="AF6" s="65">
        <f t="shared" si="2"/>
        <v>121</v>
      </c>
      <c r="AG6" s="65">
        <f t="shared" si="2"/>
        <v>123.7</v>
      </c>
      <c r="AH6" s="65">
        <f t="shared" si="2"/>
        <v>126</v>
      </c>
      <c r="AI6" s="62" t="str">
        <f>IF(AI8="-","",IF(AI8="-","【-】","【"&amp;SUBSTITUTE(TEXT(AI8,"#,##0.0"),"-","△")&amp;"】"))</f>
        <v>【275.4】</v>
      </c>
      <c r="AJ6" s="65">
        <f>IF(AJ8="-",NA(),AJ8)</f>
        <v>46.5</v>
      </c>
      <c r="AK6" s="65">
        <f t="shared" ref="AK6:AS6" si="3">IF(AK8="-",NA(),AK8)</f>
        <v>45.2</v>
      </c>
      <c r="AL6" s="65">
        <f t="shared" si="3"/>
        <v>45.8</v>
      </c>
      <c r="AM6" s="65">
        <f t="shared" si="3"/>
        <v>45.5</v>
      </c>
      <c r="AN6" s="65">
        <f t="shared" si="3"/>
        <v>47.2</v>
      </c>
      <c r="AO6" s="65">
        <f t="shared" si="3"/>
        <v>23.3</v>
      </c>
      <c r="AP6" s="65">
        <f t="shared" si="3"/>
        <v>19.5</v>
      </c>
      <c r="AQ6" s="65">
        <f t="shared" si="3"/>
        <v>15.7</v>
      </c>
      <c r="AR6" s="65">
        <f t="shared" si="3"/>
        <v>13.8</v>
      </c>
      <c r="AS6" s="65">
        <f t="shared" si="3"/>
        <v>12.6</v>
      </c>
      <c r="AT6" s="62" t="str">
        <f>IF(AT8="-","",IF(AT8="-","【-】","【"&amp;SUBSTITUTE(TEXT(AT8,"#,##0.0"),"-","△")&amp;"】"))</f>
        <v>【13.3】</v>
      </c>
      <c r="AU6" s="66">
        <f>IF(AU8="-",NA(),AU8)</f>
        <v>470</v>
      </c>
      <c r="AV6" s="66">
        <f t="shared" ref="AV6:BD6" si="4">IF(AV8="-",NA(),AV8)</f>
        <v>451</v>
      </c>
      <c r="AW6" s="66">
        <f t="shared" si="4"/>
        <v>469</v>
      </c>
      <c r="AX6" s="66">
        <f t="shared" si="4"/>
        <v>480</v>
      </c>
      <c r="AY6" s="66">
        <f t="shared" si="4"/>
        <v>490</v>
      </c>
      <c r="AZ6" s="66">
        <f t="shared" si="4"/>
        <v>526</v>
      </c>
      <c r="BA6" s="66">
        <f t="shared" si="4"/>
        <v>437</v>
      </c>
      <c r="BB6" s="66">
        <f t="shared" si="4"/>
        <v>350</v>
      </c>
      <c r="BC6" s="66">
        <f t="shared" si="4"/>
        <v>309</v>
      </c>
      <c r="BD6" s="66">
        <f t="shared" si="4"/>
        <v>268</v>
      </c>
      <c r="BE6" s="64" t="str">
        <f>IF(BE8="-","",IF(BE8="-","【-】","【"&amp;SUBSTITUTE(TEXT(BE8,"#,##0"),"-","△")&amp;"】"))</f>
        <v>【140】</v>
      </c>
      <c r="BF6" s="65">
        <f>IF(BF8="-",NA(),BF8)</f>
        <v>60.9</v>
      </c>
      <c r="BG6" s="65">
        <f t="shared" ref="BG6:BO6" si="5">IF(BG8="-",NA(),BG8)</f>
        <v>69.8</v>
      </c>
      <c r="BH6" s="65">
        <f t="shared" si="5"/>
        <v>67.3</v>
      </c>
      <c r="BI6" s="65">
        <f t="shared" si="5"/>
        <v>69.2</v>
      </c>
      <c r="BJ6" s="65">
        <f t="shared" si="5"/>
        <v>68.5</v>
      </c>
      <c r="BK6" s="65">
        <f t="shared" si="5"/>
        <v>13.1</v>
      </c>
      <c r="BL6" s="65">
        <f t="shared" si="5"/>
        <v>15.5</v>
      </c>
      <c r="BM6" s="65">
        <f t="shared" si="5"/>
        <v>12.9</v>
      </c>
      <c r="BN6" s="65">
        <f t="shared" si="5"/>
        <v>10.6</v>
      </c>
      <c r="BO6" s="65">
        <f t="shared" si="5"/>
        <v>13.9</v>
      </c>
      <c r="BP6" s="62" t="str">
        <f>IF(BP8="-","",IF(BP8="-","【-】","【"&amp;SUBSTITUTE(TEXT(BP8,"#,##0.0"),"-","△")&amp;"】"))</f>
        <v>【45.2】</v>
      </c>
      <c r="BQ6" s="66">
        <f>IF(BQ8="-",NA(),BQ8)</f>
        <v>19448</v>
      </c>
      <c r="BR6" s="66">
        <f t="shared" ref="BR6:BZ6" si="6">IF(BR8="-",NA(),BR8)</f>
        <v>18569</v>
      </c>
      <c r="BS6" s="66">
        <f t="shared" si="6"/>
        <v>16256</v>
      </c>
      <c r="BT6" s="66">
        <f t="shared" si="6"/>
        <v>14387</v>
      </c>
      <c r="BU6" s="66">
        <f t="shared" si="6"/>
        <v>12059</v>
      </c>
      <c r="BV6" s="66">
        <f t="shared" si="6"/>
        <v>12369</v>
      </c>
      <c r="BW6" s="66">
        <f t="shared" si="6"/>
        <v>12227</v>
      </c>
      <c r="BX6" s="66">
        <f t="shared" si="6"/>
        <v>11248</v>
      </c>
      <c r="BY6" s="66">
        <f t="shared" si="6"/>
        <v>13697</v>
      </c>
      <c r="BZ6" s="66">
        <f t="shared" si="6"/>
        <v>15586</v>
      </c>
      <c r="CA6" s="64" t="str">
        <f>IF(CA8="-","",IF(CA8="-","【-】","【"&amp;SUBSTITUTE(TEXT(CA8,"#,##0"),"-","△")&amp;"】"))</f>
        <v>【19,129】</v>
      </c>
      <c r="CB6" s="65"/>
      <c r="CC6" s="65"/>
      <c r="CD6" s="65"/>
      <c r="CE6" s="65"/>
      <c r="CF6" s="65"/>
      <c r="CG6" s="65"/>
      <c r="CH6" s="65"/>
      <c r="CI6" s="65"/>
      <c r="CJ6" s="65"/>
      <c r="CK6" s="65"/>
      <c r="CL6" s="62" t="s">
        <v>110</v>
      </c>
      <c r="CM6" s="64">
        <f t="shared" ref="CM6:CN6" si="7">CM8</f>
        <v>0</v>
      </c>
      <c r="CN6" s="64" t="str">
        <f t="shared" si="7"/>
        <v>-</v>
      </c>
      <c r="CO6" s="65"/>
      <c r="CP6" s="65"/>
      <c r="CQ6" s="65"/>
      <c r="CR6" s="65"/>
      <c r="CS6" s="65"/>
      <c r="CT6" s="65"/>
      <c r="CU6" s="65"/>
      <c r="CV6" s="65"/>
      <c r="CW6" s="65"/>
      <c r="CX6" s="65"/>
      <c r="CY6" s="62" t="s">
        <v>110</v>
      </c>
      <c r="CZ6" s="65">
        <f>IF(CZ8="-",NA(),CZ8)</f>
        <v>1158.3</v>
      </c>
      <c r="DA6" s="65">
        <f t="shared" ref="DA6:DI6" si="8">IF(DA8="-",NA(),DA8)</f>
        <v>1010.6</v>
      </c>
      <c r="DB6" s="65">
        <f t="shared" si="8"/>
        <v>932.2</v>
      </c>
      <c r="DC6" s="65">
        <f t="shared" si="8"/>
        <v>828.9</v>
      </c>
      <c r="DD6" s="65">
        <f t="shared" si="8"/>
        <v>780.7</v>
      </c>
      <c r="DE6" s="65">
        <f t="shared" si="8"/>
        <v>329.2</v>
      </c>
      <c r="DF6" s="65">
        <f t="shared" si="8"/>
        <v>205.4</v>
      </c>
      <c r="DG6" s="65">
        <f t="shared" si="8"/>
        <v>155</v>
      </c>
      <c r="DH6" s="65">
        <f t="shared" si="8"/>
        <v>181.2</v>
      </c>
      <c r="DI6" s="65">
        <f t="shared" si="8"/>
        <v>152.4</v>
      </c>
      <c r="DJ6" s="62" t="str">
        <f>IF(DJ8="-","",IF(DJ8="-","【-】","【"&amp;SUBSTITUTE(TEXT(DJ8,"#,##0.0"),"-","△")&amp;"】"))</f>
        <v>【122.6】</v>
      </c>
      <c r="DK6" s="65">
        <f>IF(DK8="-",NA(),DK8)</f>
        <v>232.3</v>
      </c>
      <c r="DL6" s="65">
        <f t="shared" ref="DL6:DT6" si="9">IF(DL8="-",NA(),DL8)</f>
        <v>244</v>
      </c>
      <c r="DM6" s="65">
        <f t="shared" si="9"/>
        <v>239.9</v>
      </c>
      <c r="DN6" s="65">
        <f t="shared" si="9"/>
        <v>239.1</v>
      </c>
      <c r="DO6" s="65">
        <f t="shared" si="9"/>
        <v>239.1</v>
      </c>
      <c r="DP6" s="65">
        <f t="shared" si="9"/>
        <v>166.9</v>
      </c>
      <c r="DQ6" s="65">
        <f t="shared" si="9"/>
        <v>166.3</v>
      </c>
      <c r="DR6" s="65">
        <f t="shared" si="9"/>
        <v>161.9</v>
      </c>
      <c r="DS6" s="65">
        <f t="shared" si="9"/>
        <v>162.80000000000001</v>
      </c>
      <c r="DT6" s="65">
        <f t="shared" si="9"/>
        <v>162.19999999999999</v>
      </c>
      <c r="DU6" s="62" t="str">
        <f>IF(DU8="-","",IF(DU8="-","【-】","【"&amp;SUBSTITUTE(TEXT(DU8,"#,##0.0"),"-","△")&amp;"】"))</f>
        <v>【194.5】</v>
      </c>
    </row>
    <row r="7" spans="1:125" s="67" customFormat="1">
      <c r="A7" s="50" t="s">
        <v>111</v>
      </c>
      <c r="B7" s="61">
        <f t="shared" ref="B7:X7" si="10">B8</f>
        <v>2016</v>
      </c>
      <c r="C7" s="61">
        <f t="shared" si="10"/>
        <v>112038</v>
      </c>
      <c r="D7" s="61">
        <f t="shared" si="10"/>
        <v>47</v>
      </c>
      <c r="E7" s="61">
        <f t="shared" si="10"/>
        <v>14</v>
      </c>
      <c r="F7" s="61">
        <f t="shared" si="10"/>
        <v>0</v>
      </c>
      <c r="G7" s="61">
        <f t="shared" si="10"/>
        <v>3</v>
      </c>
      <c r="H7" s="61" t="str">
        <f t="shared" si="10"/>
        <v>埼玉県　川口市</v>
      </c>
      <c r="I7" s="61" t="str">
        <f t="shared" si="10"/>
        <v>川口駅南地下公共駐車場</v>
      </c>
      <c r="J7" s="61" t="str">
        <f t="shared" si="10"/>
        <v>法非適用</v>
      </c>
      <c r="K7" s="61" t="str">
        <f t="shared" si="10"/>
        <v>駐車場整備事業</v>
      </c>
      <c r="L7" s="61" t="str">
        <f t="shared" si="10"/>
        <v>-</v>
      </c>
      <c r="M7" s="61" t="str">
        <f t="shared" si="10"/>
        <v>Ａ２Ｂ２</v>
      </c>
      <c r="N7" s="61">
        <f t="shared" si="10"/>
        <v>0</v>
      </c>
      <c r="O7" s="62" t="str">
        <f t="shared" si="10"/>
        <v>該当数値なし</v>
      </c>
      <c r="P7" s="63" t="str">
        <f t="shared" si="10"/>
        <v>都市計画駐車場</v>
      </c>
      <c r="Q7" s="63" t="str">
        <f t="shared" si="10"/>
        <v>地下式</v>
      </c>
      <c r="R7" s="64">
        <f t="shared" si="10"/>
        <v>11</v>
      </c>
      <c r="S7" s="63" t="str">
        <f t="shared" si="10"/>
        <v>公共施設</v>
      </c>
      <c r="T7" s="63" t="str">
        <f t="shared" si="10"/>
        <v>有</v>
      </c>
      <c r="U7" s="64">
        <f t="shared" si="10"/>
        <v>9174</v>
      </c>
      <c r="V7" s="64">
        <f t="shared" si="10"/>
        <v>248</v>
      </c>
      <c r="W7" s="64">
        <f t="shared" si="10"/>
        <v>400</v>
      </c>
      <c r="X7" s="63" t="str">
        <f t="shared" si="10"/>
        <v>導入なし</v>
      </c>
      <c r="Y7" s="65">
        <f>Y8</f>
        <v>56.4</v>
      </c>
      <c r="Z7" s="65">
        <f t="shared" ref="Z7:AH7" si="11">Z8</f>
        <v>57.2</v>
      </c>
      <c r="AA7" s="65">
        <f t="shared" si="11"/>
        <v>56.9</v>
      </c>
      <c r="AB7" s="65">
        <f t="shared" si="11"/>
        <v>57.1</v>
      </c>
      <c r="AC7" s="65">
        <f t="shared" si="11"/>
        <v>55.7</v>
      </c>
      <c r="AD7" s="65">
        <f t="shared" si="11"/>
        <v>106.2</v>
      </c>
      <c r="AE7" s="65">
        <f t="shared" si="11"/>
        <v>108.7</v>
      </c>
      <c r="AF7" s="65">
        <f t="shared" si="11"/>
        <v>121</v>
      </c>
      <c r="AG7" s="65">
        <f t="shared" si="11"/>
        <v>123.7</v>
      </c>
      <c r="AH7" s="65">
        <f t="shared" si="11"/>
        <v>126</v>
      </c>
      <c r="AI7" s="62"/>
      <c r="AJ7" s="65">
        <f>AJ8</f>
        <v>46.5</v>
      </c>
      <c r="AK7" s="65">
        <f t="shared" ref="AK7:AS7" si="12">AK8</f>
        <v>45.2</v>
      </c>
      <c r="AL7" s="65">
        <f t="shared" si="12"/>
        <v>45.8</v>
      </c>
      <c r="AM7" s="65">
        <f t="shared" si="12"/>
        <v>45.5</v>
      </c>
      <c r="AN7" s="65">
        <f t="shared" si="12"/>
        <v>47.2</v>
      </c>
      <c r="AO7" s="65">
        <f t="shared" si="12"/>
        <v>23.3</v>
      </c>
      <c r="AP7" s="65">
        <f t="shared" si="12"/>
        <v>19.5</v>
      </c>
      <c r="AQ7" s="65">
        <f t="shared" si="12"/>
        <v>15.7</v>
      </c>
      <c r="AR7" s="65">
        <f t="shared" si="12"/>
        <v>13.8</v>
      </c>
      <c r="AS7" s="65">
        <f t="shared" si="12"/>
        <v>12.6</v>
      </c>
      <c r="AT7" s="62"/>
      <c r="AU7" s="66">
        <f>AU8</f>
        <v>470</v>
      </c>
      <c r="AV7" s="66">
        <f t="shared" ref="AV7:BD7" si="13">AV8</f>
        <v>451</v>
      </c>
      <c r="AW7" s="66">
        <f t="shared" si="13"/>
        <v>469</v>
      </c>
      <c r="AX7" s="66">
        <f t="shared" si="13"/>
        <v>480</v>
      </c>
      <c r="AY7" s="66">
        <f t="shared" si="13"/>
        <v>490</v>
      </c>
      <c r="AZ7" s="66">
        <f t="shared" si="13"/>
        <v>526</v>
      </c>
      <c r="BA7" s="66">
        <f t="shared" si="13"/>
        <v>437</v>
      </c>
      <c r="BB7" s="66">
        <f t="shared" si="13"/>
        <v>350</v>
      </c>
      <c r="BC7" s="66">
        <f t="shared" si="13"/>
        <v>309</v>
      </c>
      <c r="BD7" s="66">
        <f t="shared" si="13"/>
        <v>268</v>
      </c>
      <c r="BE7" s="64"/>
      <c r="BF7" s="65">
        <f>BF8</f>
        <v>60.9</v>
      </c>
      <c r="BG7" s="65">
        <f t="shared" ref="BG7:BO7" si="14">BG8</f>
        <v>69.8</v>
      </c>
      <c r="BH7" s="65">
        <f t="shared" si="14"/>
        <v>67.3</v>
      </c>
      <c r="BI7" s="65">
        <f t="shared" si="14"/>
        <v>69.2</v>
      </c>
      <c r="BJ7" s="65">
        <f t="shared" si="14"/>
        <v>68.5</v>
      </c>
      <c r="BK7" s="65">
        <f t="shared" si="14"/>
        <v>13.1</v>
      </c>
      <c r="BL7" s="65">
        <f t="shared" si="14"/>
        <v>15.5</v>
      </c>
      <c r="BM7" s="65">
        <f t="shared" si="14"/>
        <v>12.9</v>
      </c>
      <c r="BN7" s="65">
        <f t="shared" si="14"/>
        <v>10.6</v>
      </c>
      <c r="BO7" s="65">
        <f t="shared" si="14"/>
        <v>13.9</v>
      </c>
      <c r="BP7" s="62"/>
      <c r="BQ7" s="66">
        <f>BQ8</f>
        <v>19448</v>
      </c>
      <c r="BR7" s="66">
        <f t="shared" ref="BR7:BZ7" si="15">BR8</f>
        <v>18569</v>
      </c>
      <c r="BS7" s="66">
        <f t="shared" si="15"/>
        <v>16256</v>
      </c>
      <c r="BT7" s="66">
        <f t="shared" si="15"/>
        <v>14387</v>
      </c>
      <c r="BU7" s="66">
        <f t="shared" si="15"/>
        <v>12059</v>
      </c>
      <c r="BV7" s="66">
        <f t="shared" si="15"/>
        <v>12369</v>
      </c>
      <c r="BW7" s="66">
        <f t="shared" si="15"/>
        <v>12227</v>
      </c>
      <c r="BX7" s="66">
        <f t="shared" si="15"/>
        <v>11248</v>
      </c>
      <c r="BY7" s="66">
        <f t="shared" si="15"/>
        <v>13697</v>
      </c>
      <c r="BZ7" s="66">
        <f t="shared" si="15"/>
        <v>15586</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t="str">
        <f>CN8</f>
        <v>-</v>
      </c>
      <c r="CO7" s="65" t="s">
        <v>112</v>
      </c>
      <c r="CP7" s="65" t="s">
        <v>112</v>
      </c>
      <c r="CQ7" s="65" t="s">
        <v>112</v>
      </c>
      <c r="CR7" s="65" t="s">
        <v>112</v>
      </c>
      <c r="CS7" s="65" t="s">
        <v>112</v>
      </c>
      <c r="CT7" s="65" t="s">
        <v>112</v>
      </c>
      <c r="CU7" s="65" t="s">
        <v>112</v>
      </c>
      <c r="CV7" s="65" t="s">
        <v>112</v>
      </c>
      <c r="CW7" s="65" t="s">
        <v>112</v>
      </c>
      <c r="CX7" s="65" t="s">
        <v>110</v>
      </c>
      <c r="CY7" s="62"/>
      <c r="CZ7" s="65">
        <f>CZ8</f>
        <v>1158.3</v>
      </c>
      <c r="DA7" s="65">
        <f t="shared" ref="DA7:DI7" si="16">DA8</f>
        <v>1010.6</v>
      </c>
      <c r="DB7" s="65">
        <f t="shared" si="16"/>
        <v>932.2</v>
      </c>
      <c r="DC7" s="65">
        <f t="shared" si="16"/>
        <v>828.9</v>
      </c>
      <c r="DD7" s="65">
        <f t="shared" si="16"/>
        <v>780.7</v>
      </c>
      <c r="DE7" s="65">
        <f t="shared" si="16"/>
        <v>329.2</v>
      </c>
      <c r="DF7" s="65">
        <f t="shared" si="16"/>
        <v>205.4</v>
      </c>
      <c r="DG7" s="65">
        <f t="shared" si="16"/>
        <v>155</v>
      </c>
      <c r="DH7" s="65">
        <f t="shared" si="16"/>
        <v>181.2</v>
      </c>
      <c r="DI7" s="65">
        <f t="shared" si="16"/>
        <v>152.4</v>
      </c>
      <c r="DJ7" s="62"/>
      <c r="DK7" s="65">
        <f>DK8</f>
        <v>232.3</v>
      </c>
      <c r="DL7" s="65">
        <f t="shared" ref="DL7:DT7" si="17">DL8</f>
        <v>244</v>
      </c>
      <c r="DM7" s="65">
        <f t="shared" si="17"/>
        <v>239.9</v>
      </c>
      <c r="DN7" s="65">
        <f t="shared" si="17"/>
        <v>239.1</v>
      </c>
      <c r="DO7" s="65">
        <f t="shared" si="17"/>
        <v>239.1</v>
      </c>
      <c r="DP7" s="65">
        <f t="shared" si="17"/>
        <v>166.9</v>
      </c>
      <c r="DQ7" s="65">
        <f t="shared" si="17"/>
        <v>166.3</v>
      </c>
      <c r="DR7" s="65">
        <f t="shared" si="17"/>
        <v>161.9</v>
      </c>
      <c r="DS7" s="65">
        <f t="shared" si="17"/>
        <v>162.80000000000001</v>
      </c>
      <c r="DT7" s="65">
        <f t="shared" si="17"/>
        <v>162.19999999999999</v>
      </c>
      <c r="DU7" s="62"/>
    </row>
    <row r="8" spans="1:125" s="67" customFormat="1">
      <c r="A8" s="50"/>
      <c r="B8" s="68">
        <v>2016</v>
      </c>
      <c r="C8" s="68">
        <v>112038</v>
      </c>
      <c r="D8" s="68">
        <v>47</v>
      </c>
      <c r="E8" s="68">
        <v>14</v>
      </c>
      <c r="F8" s="68">
        <v>0</v>
      </c>
      <c r="G8" s="68">
        <v>3</v>
      </c>
      <c r="H8" s="68" t="s">
        <v>113</v>
      </c>
      <c r="I8" s="68" t="s">
        <v>114</v>
      </c>
      <c r="J8" s="68" t="s">
        <v>115</v>
      </c>
      <c r="K8" s="68" t="s">
        <v>116</v>
      </c>
      <c r="L8" s="68" t="s">
        <v>117</v>
      </c>
      <c r="M8" s="68" t="s">
        <v>118</v>
      </c>
      <c r="N8" s="68"/>
      <c r="O8" s="69" t="s">
        <v>119</v>
      </c>
      <c r="P8" s="70" t="s">
        <v>120</v>
      </c>
      <c r="Q8" s="70" t="s">
        <v>121</v>
      </c>
      <c r="R8" s="71">
        <v>11</v>
      </c>
      <c r="S8" s="70" t="s">
        <v>122</v>
      </c>
      <c r="T8" s="70" t="s">
        <v>123</v>
      </c>
      <c r="U8" s="71">
        <v>9174</v>
      </c>
      <c r="V8" s="71">
        <v>248</v>
      </c>
      <c r="W8" s="71">
        <v>400</v>
      </c>
      <c r="X8" s="70" t="s">
        <v>124</v>
      </c>
      <c r="Y8" s="72">
        <v>56.4</v>
      </c>
      <c r="Z8" s="72">
        <v>57.2</v>
      </c>
      <c r="AA8" s="72">
        <v>56.9</v>
      </c>
      <c r="AB8" s="72">
        <v>57.1</v>
      </c>
      <c r="AC8" s="72">
        <v>55.7</v>
      </c>
      <c r="AD8" s="72">
        <v>106.2</v>
      </c>
      <c r="AE8" s="72">
        <v>108.7</v>
      </c>
      <c r="AF8" s="72">
        <v>121</v>
      </c>
      <c r="AG8" s="72">
        <v>123.7</v>
      </c>
      <c r="AH8" s="72">
        <v>126</v>
      </c>
      <c r="AI8" s="69">
        <v>275.39999999999998</v>
      </c>
      <c r="AJ8" s="72">
        <v>46.5</v>
      </c>
      <c r="AK8" s="72">
        <v>45.2</v>
      </c>
      <c r="AL8" s="72">
        <v>45.8</v>
      </c>
      <c r="AM8" s="72">
        <v>45.5</v>
      </c>
      <c r="AN8" s="72">
        <v>47.2</v>
      </c>
      <c r="AO8" s="72">
        <v>23.3</v>
      </c>
      <c r="AP8" s="72">
        <v>19.5</v>
      </c>
      <c r="AQ8" s="72">
        <v>15.7</v>
      </c>
      <c r="AR8" s="72">
        <v>13.8</v>
      </c>
      <c r="AS8" s="72">
        <v>12.6</v>
      </c>
      <c r="AT8" s="69">
        <v>13.3</v>
      </c>
      <c r="AU8" s="73">
        <v>470</v>
      </c>
      <c r="AV8" s="73">
        <v>451</v>
      </c>
      <c r="AW8" s="73">
        <v>469</v>
      </c>
      <c r="AX8" s="73">
        <v>480</v>
      </c>
      <c r="AY8" s="73">
        <v>490</v>
      </c>
      <c r="AZ8" s="73">
        <v>526</v>
      </c>
      <c r="BA8" s="73">
        <v>437</v>
      </c>
      <c r="BB8" s="73">
        <v>350</v>
      </c>
      <c r="BC8" s="73">
        <v>309</v>
      </c>
      <c r="BD8" s="73">
        <v>268</v>
      </c>
      <c r="BE8" s="73">
        <v>140</v>
      </c>
      <c r="BF8" s="72">
        <v>60.9</v>
      </c>
      <c r="BG8" s="72">
        <v>69.8</v>
      </c>
      <c r="BH8" s="72">
        <v>67.3</v>
      </c>
      <c r="BI8" s="72">
        <v>69.2</v>
      </c>
      <c r="BJ8" s="72">
        <v>68.5</v>
      </c>
      <c r="BK8" s="72">
        <v>13.1</v>
      </c>
      <c r="BL8" s="72">
        <v>15.5</v>
      </c>
      <c r="BM8" s="72">
        <v>12.9</v>
      </c>
      <c r="BN8" s="72">
        <v>10.6</v>
      </c>
      <c r="BO8" s="72">
        <v>13.9</v>
      </c>
      <c r="BP8" s="69">
        <v>45.2</v>
      </c>
      <c r="BQ8" s="73">
        <v>19448</v>
      </c>
      <c r="BR8" s="73">
        <v>18569</v>
      </c>
      <c r="BS8" s="73">
        <v>16256</v>
      </c>
      <c r="BT8" s="74">
        <v>14387</v>
      </c>
      <c r="BU8" s="74">
        <v>12059</v>
      </c>
      <c r="BV8" s="73">
        <v>12369</v>
      </c>
      <c r="BW8" s="73">
        <v>12227</v>
      </c>
      <c r="BX8" s="73">
        <v>11248</v>
      </c>
      <c r="BY8" s="73">
        <v>13697</v>
      </c>
      <c r="BZ8" s="73">
        <v>15586</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t="s">
        <v>117</v>
      </c>
      <c r="CO8" s="72" t="s">
        <v>117</v>
      </c>
      <c r="CP8" s="72" t="s">
        <v>117</v>
      </c>
      <c r="CQ8" s="72" t="s">
        <v>117</v>
      </c>
      <c r="CR8" s="72" t="s">
        <v>117</v>
      </c>
      <c r="CS8" s="72" t="s">
        <v>117</v>
      </c>
      <c r="CT8" s="72" t="s">
        <v>117</v>
      </c>
      <c r="CU8" s="72" t="s">
        <v>117</v>
      </c>
      <c r="CV8" s="72" t="s">
        <v>117</v>
      </c>
      <c r="CW8" s="72" t="s">
        <v>117</v>
      </c>
      <c r="CX8" s="72" t="s">
        <v>117</v>
      </c>
      <c r="CY8" s="69" t="s">
        <v>117</v>
      </c>
      <c r="CZ8" s="72">
        <v>1158.3</v>
      </c>
      <c r="DA8" s="72">
        <v>1010.6</v>
      </c>
      <c r="DB8" s="72">
        <v>932.2</v>
      </c>
      <c r="DC8" s="72">
        <v>828.9</v>
      </c>
      <c r="DD8" s="72">
        <v>780.7</v>
      </c>
      <c r="DE8" s="72">
        <v>329.2</v>
      </c>
      <c r="DF8" s="72">
        <v>205.4</v>
      </c>
      <c r="DG8" s="72">
        <v>155</v>
      </c>
      <c r="DH8" s="72">
        <v>181.2</v>
      </c>
      <c r="DI8" s="72">
        <v>152.4</v>
      </c>
      <c r="DJ8" s="69">
        <v>122.6</v>
      </c>
      <c r="DK8" s="72">
        <v>232.3</v>
      </c>
      <c r="DL8" s="72">
        <v>244</v>
      </c>
      <c r="DM8" s="72">
        <v>239.9</v>
      </c>
      <c r="DN8" s="72">
        <v>239.1</v>
      </c>
      <c r="DO8" s="72">
        <v>239.1</v>
      </c>
      <c r="DP8" s="72">
        <v>166.9</v>
      </c>
      <c r="DQ8" s="72">
        <v>166.3</v>
      </c>
      <c r="DR8" s="72">
        <v>161.9</v>
      </c>
      <c r="DS8" s="72">
        <v>162.80000000000001</v>
      </c>
      <c r="DT8" s="72">
        <v>162.19999999999999</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kwg</cp:lastModifiedBy>
  <cp:lastPrinted>2018-03-16T05:48:47Z</cp:lastPrinted>
  <dcterms:created xsi:type="dcterms:W3CDTF">2018-02-09T01:44:48Z</dcterms:created>
  <dcterms:modified xsi:type="dcterms:W3CDTF">2018-03-16T05:58:18Z</dcterms:modified>
  <cp:category/>
</cp:coreProperties>
</file>