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営比較分析表】2016_113484_46_010_001\"/>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<sst xmlns="http://schemas.openxmlformats.org/spreadsheetml/2006/main" count="232" uniqueCount="120">
  <si>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</si>
  <si>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</si>
  <si>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</si>
  <si>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</si>
  <si>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</si>
  <si>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</si>
  <si>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</si>
  <si>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</si>
  <si>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</si>
  <si>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</si>
  <si>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</si>
  <si>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</si>
  <si>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</si>
  <si>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</si>
  <si>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</si>
  <si>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</si>
  <si>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</si>
  <si>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</si>
  <si>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</si>
  <si>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</si>
  <si>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</si>
  <si>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</si>
  <si>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</si>
  <si>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</si>
  <si>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</si>
  <si>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</si>
  <si>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</si>
  <si>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</si>
  <si>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</si>
  <si>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</si>
  <si>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</si>
  <si>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</si>
  <si>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</si>
  <si>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</si>
  <si>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</si>
  <si>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</si>
  <si>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</si>
  <si>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</si>
  <si>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</si>
  <si>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</si>
  <si>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</si>
  <si>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</si>
  <si>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</si>
  <si>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</si>
  <si>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</si>
  <si>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</si>
  <si>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</si>
  <si>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</si>
  <si>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</si>
  <si>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</si>
  <si>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</si>
  <si>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</si>
  <si>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</si>
  <si>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</si>
  <si>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</si>
  <si>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</si>
  <si>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</si>
  <si>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</si>
  <si>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</si>
  <si>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</si>
  <si>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</si>
  <si>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</si>
  <si>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</si>
  <si>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</si>
  <si>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</si>
  <si>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</si>
  <si>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</si>
  <si>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</si>
  <si>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</si>
  <si>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</si>
  <si>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</si>
  <si>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</si>
  <si>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</si>
  <si>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</si>
  <si>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</si>
  <si>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</si>
  <si>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</si>
  <si>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</si>
  <si>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</si>
  <si>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</si>
  <si>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</si>
  <si>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</si>
  <si>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</si>
  <si>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</si>
  <si>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</si>
  <si>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</si>
  <si>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</si>
  <si>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</si>
  <si>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</si>
  <si>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</si>
  <si>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</si>
  <si>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</si>
  <si>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</si>
  <si>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</si>
  <si>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</si>
  <si>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</si>
  <si>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</si>
  <si>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</si>
  <si>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</si>
  <si>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</si>
  <si>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</si>
  <si>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</si>
  <si>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</si>
  <si>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</si>
  <si>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</si>
  <si>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鳩山町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</si>
  <si>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</si>
  <si>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</si>
  <si>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</si>
  <si>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</si>
  <si>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</si>
  <si>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</si>
  <si>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</si>
  <si>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</si>
  <si>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</si>
  <si>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</si>
  <si>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鳩山町水道事業は、これまで、業務の効率化を図りながら健全な事業運営に努めてきた。
　平成28年度にアセットマネジメントを実施し、その結果を基に老朽管更新基本計画を策定し、この計画に基づいた老朽管更新事業に平成29年度から取り組む予定である。
　また、平成28年度に将来にわたって安定的に水道事業を継続していくための中長期的な基本計画である「経営戦略」（「投資・財源計画」を含む）を策定し、さらなる業務の効率化を推進しながら、事業の健全性を確保するため、水道料金の引き上げ等の検討を行う必要がある。</t>
    <rPh sb="1" eb="4">
      <t>ハトヤママチ</t>
    </rPh>
    <rPh sb="4" eb="6">
      <t>スイドウ</t>
    </rPh>
    <rPh sb="6" eb="8">
      <t>ジギョウ</t>
    </rPh>
    <rPh sb="15" eb="17">
      <t>ギョウム</t>
    </rPh>
    <rPh sb="18" eb="21">
      <t>コウリツカ</t>
    </rPh>
    <rPh sb="22" eb="23">
      <t>ハカ</t>
    </rPh>
    <rPh sb="27" eb="29">
      <t>ケンゼン</t>
    </rPh>
    <rPh sb="30" eb="32">
      <t>ジギョウ</t>
    </rPh>
    <rPh sb="32" eb="34">
      <t>ウンエイ</t>
    </rPh>
    <rPh sb="35" eb="36">
      <t>ツト</t>
    </rPh>
    <rPh sb="43" eb="45">
      <t>ヘイセイ</t>
    </rPh>
    <rPh sb="47" eb="49">
      <t>ネンド</t>
    </rPh>
    <rPh sb="61" eb="63">
      <t>ジッシ</t>
    </rPh>
    <rPh sb="67" eb="69">
      <t>ケッカ</t>
    </rPh>
    <rPh sb="70" eb="71">
      <t>モト</t>
    </rPh>
    <phoneticPr fontId="4"/>
  </si>
  <si>
    <t>非設置</t>
    <rPh sb="0" eb="1">
      <t>ヒ</t>
    </rPh>
    <rPh sb="1" eb="3">
      <t>セッチ</t>
    </rPh>
    <phoneticPr fontId="4"/>
  </si>
  <si>
    <t>①経常収支比率
　指標値は100％を超えており、概ね平均値となっている。これは、単年度収支では黒字であることを示している。　
②累積欠損金比率
　これまで累積欠損金は生じておらず、今後も生じないように経営努力を継続する。
③流動比率
　平成26年度に施設改修がひと段落ついたため、それまで施設の耐震化に伴う支出による下降傾向から回復している。平成28年度は類似団体平均よりも高くなっている。なお、今後は、老朽管の更新事業が計画されており、流動比率にも留意しながら事業を推進する必要がある。
④企業債残高対給水収益率
　企業債については、近年借入を抑制しており、類似団体平均値、全国平均値よりも大幅に低い状況である。なお、今後は、老朽管の更新事業が計画されており借入を予定しているが、企業債残高の規模が適正に保たれるよう経営努力を継続する。
⑤料金回収率、⑥給水原価
　給水原価は、会計制度の変更に伴い算出式が変更し平成26年度は数値が大きく変化したが、その後は、横ばい傾向である。なお、料金回収率が100％を超えており、給水に係る費用が給水収益で賄われていることを示している。
⑦施設利用率、⑧有収率
　施設利用率は平成25年度以降横ばい傾向であり、類似団体平均値、全国平均値より高い値を維持している。有収率は前年に比べ減少しており、引き続き効率的な配水に努める。</t>
    <rPh sb="1" eb="3">
      <t>ケイジョウ</t>
    </rPh>
    <rPh sb="3" eb="5">
      <t>シュウシ</t>
    </rPh>
    <rPh sb="5" eb="7">
      <t>ヒリツ</t>
    </rPh>
    <rPh sb="9" eb="11">
      <t>シヒョウ</t>
    </rPh>
    <rPh sb="11" eb="12">
      <t>チ</t>
    </rPh>
    <rPh sb="18" eb="19">
      <t>コ</t>
    </rPh>
    <rPh sb="24" eb="25">
      <t>オオム</t>
    </rPh>
    <rPh sb="26" eb="29">
      <t>ヘイキンチ</t>
    </rPh>
    <rPh sb="40" eb="43">
      <t>タンネンド</t>
    </rPh>
    <rPh sb="43" eb="45">
      <t>シュウシ</t>
    </rPh>
    <rPh sb="47" eb="49">
      <t>クロジ</t>
    </rPh>
    <rPh sb="55" eb="56">
      <t>シメ</t>
    </rPh>
    <rPh sb="64" eb="66">
      <t>ルイセキ</t>
    </rPh>
    <rPh sb="66" eb="69">
      <t>ケッソンキン</t>
    </rPh>
    <rPh sb="69" eb="71">
      <t>ヒリツ</t>
    </rPh>
    <rPh sb="77" eb="79">
      <t>ルイセキ</t>
    </rPh>
    <rPh sb="79" eb="81">
      <t>ケッソン</t>
    </rPh>
    <rPh sb="81" eb="82">
      <t>キン</t>
    </rPh>
    <rPh sb="83" eb="84">
      <t>ショウ</t>
    </rPh>
    <rPh sb="90" eb="92">
      <t>コンゴ</t>
    </rPh>
    <rPh sb="93" eb="94">
      <t>ショウ</t>
    </rPh>
    <rPh sb="100" eb="102">
      <t>ケイエイ</t>
    </rPh>
    <rPh sb="102" eb="104">
      <t>ドリョク</t>
    </rPh>
    <rPh sb="105" eb="107">
      <t>ケイゾク</t>
    </rPh>
    <rPh sb="112" eb="114">
      <t>リュウドウ</t>
    </rPh>
    <rPh sb="114" eb="116">
      <t>ヒリツ</t>
    </rPh>
    <rPh sb="118" eb="120">
      <t>ヘイセイ</t>
    </rPh>
    <rPh sb="122" eb="124">
      <t>ネンド</t>
    </rPh>
    <rPh sb="125" eb="127">
      <t>シセツ</t>
    </rPh>
    <rPh sb="127" eb="129">
      <t>カイシュウ</t>
    </rPh>
    <rPh sb="132" eb="134">
      <t>ダンラク</t>
    </rPh>
    <rPh sb="144" eb="146">
      <t>シセツ</t>
    </rPh>
    <rPh sb="147" eb="150">
      <t>タイシンカ</t>
    </rPh>
    <rPh sb="151" eb="152">
      <t>トモナ</t>
    </rPh>
    <rPh sb="153" eb="155">
      <t>シシュツ</t>
    </rPh>
    <rPh sb="158" eb="160">
      <t>カコウ</t>
    </rPh>
    <rPh sb="160" eb="162">
      <t>ケイコウ</t>
    </rPh>
    <rPh sb="164" eb="166">
      <t>カイフク</t>
    </rPh>
    <rPh sb="171" eb="173">
      <t>ヘイセイ</t>
    </rPh>
    <rPh sb="175" eb="177">
      <t>ネンド</t>
    </rPh>
    <rPh sb="178" eb="180">
      <t>ルイジ</t>
    </rPh>
    <rPh sb="180" eb="182">
      <t>ダンタイ</t>
    </rPh>
    <rPh sb="182" eb="184">
      <t>ヘイキン</t>
    </rPh>
    <rPh sb="187" eb="188">
      <t>タカ</t>
    </rPh>
    <rPh sb="198" eb="200">
      <t>コンゴ</t>
    </rPh>
    <rPh sb="259" eb="262">
      <t>キギョウサイ</t>
    </rPh>
    <rPh sb="268" eb="270">
      <t>キンネン</t>
    </rPh>
    <rPh sb="270" eb="272">
      <t>カリイレ</t>
    </rPh>
    <rPh sb="273" eb="275">
      <t>ヨクセイ</t>
    </rPh>
    <rPh sb="280" eb="282">
      <t>ルイジ</t>
    </rPh>
    <rPh sb="282" eb="284">
      <t>ダンタイ</t>
    </rPh>
    <rPh sb="284" eb="287">
      <t>ヘイキンチ</t>
    </rPh>
    <rPh sb="288" eb="290">
      <t>ゼンコク</t>
    </rPh>
    <rPh sb="290" eb="292">
      <t>ヘイキン</t>
    </rPh>
    <rPh sb="292" eb="293">
      <t>チ</t>
    </rPh>
    <rPh sb="296" eb="298">
      <t>オオハバ</t>
    </rPh>
    <rPh sb="299" eb="300">
      <t>ヒク</t>
    </rPh>
    <rPh sb="301" eb="303">
      <t>ジョウキョウ</t>
    </rPh>
    <rPh sb="310" eb="312">
      <t>コンゴ</t>
    </rPh>
    <rPh sb="443" eb="445">
      <t>リョウキン</t>
    </rPh>
    <rPh sb="445" eb="448">
      <t>カイシュウリツ</t>
    </rPh>
    <rPh sb="454" eb="455">
      <t>コ</t>
    </rPh>
    <rPh sb="460" eb="462">
      <t>キュウスイ</t>
    </rPh>
    <rPh sb="463" eb="464">
      <t>カカ</t>
    </rPh>
    <rPh sb="465" eb="467">
      <t>ヒヨウ</t>
    </rPh>
    <rPh sb="468" eb="470">
      <t>キュウスイ</t>
    </rPh>
    <rPh sb="470" eb="472">
      <t>シュウエキ</t>
    </rPh>
    <rPh sb="473" eb="474">
      <t>マカナ</t>
    </rPh>
    <rPh sb="482" eb="483">
      <t>シメ</t>
    </rPh>
    <rPh sb="490" eb="492">
      <t>シセツ</t>
    </rPh>
    <rPh sb="492" eb="494">
      <t>リヨウ</t>
    </rPh>
    <rPh sb="494" eb="495">
      <t>リツ</t>
    </rPh>
    <rPh sb="497" eb="498">
      <t>ユウ</t>
    </rPh>
    <rPh sb="498" eb="499">
      <t>シュウ</t>
    </rPh>
    <rPh sb="499" eb="500">
      <t>リツ</t>
    </rPh>
    <rPh sb="502" eb="504">
      <t>シセツ</t>
    </rPh>
    <rPh sb="504" eb="506">
      <t>リヨウ</t>
    </rPh>
    <rPh sb="506" eb="507">
      <t>リツ</t>
    </rPh>
    <rPh sb="508" eb="510">
      <t>ヘイセイ</t>
    </rPh>
    <rPh sb="512" eb="514">
      <t>ネンド</t>
    </rPh>
    <rPh sb="514" eb="516">
      <t>イコウ</t>
    </rPh>
    <rPh sb="516" eb="517">
      <t>ヨコ</t>
    </rPh>
    <rPh sb="519" eb="521">
      <t>ケイコウ</t>
    </rPh>
    <rPh sb="525" eb="527">
      <t>ルイジ</t>
    </rPh>
    <rPh sb="527" eb="529">
      <t>ダンタイ</t>
    </rPh>
    <rPh sb="529" eb="532">
      <t>ヘイキンチ</t>
    </rPh>
    <rPh sb="533" eb="535">
      <t>ゼンコク</t>
    </rPh>
    <rPh sb="535" eb="537">
      <t>ヘイキン</t>
    </rPh>
    <rPh sb="537" eb="538">
      <t>チ</t>
    </rPh>
    <rPh sb="540" eb="541">
      <t>タカ</t>
    </rPh>
    <rPh sb="542" eb="543">
      <t>アタイ</t>
    </rPh>
    <rPh sb="544" eb="546">
      <t>イジ</t>
    </rPh>
    <rPh sb="551" eb="552">
      <t>ユウ</t>
    </rPh>
    <rPh sb="552" eb="553">
      <t>シュウ</t>
    </rPh>
    <rPh sb="553" eb="554">
      <t>リツ</t>
    </rPh>
    <rPh sb="555" eb="557">
      <t>ゼンネン</t>
    </rPh>
    <rPh sb="558" eb="559">
      <t>クラ</t>
    </rPh>
    <rPh sb="560" eb="562">
      <t>ゲンショウ</t>
    </rPh>
    <rPh sb="567" eb="568">
      <t>ヒ</t>
    </rPh>
    <rPh sb="569" eb="570">
      <t>ツヅ</t>
    </rPh>
    <rPh sb="571" eb="573">
      <t>コウリツ</t>
    </rPh>
    <rPh sb="573" eb="574">
      <t>テキ</t>
    </rPh>
    <rPh sb="575" eb="577">
      <t>ハイスイ</t>
    </rPh>
    <rPh sb="578" eb="579">
      <t>ツト</t>
    </rPh>
    <phoneticPr fontId="4"/>
  </si>
  <si>
    <t>①有形固定資産減価償却率
　水道資産の多くを占める管路は耐用年数に満たない資産が多く、大規模な更新時期となっていないことから、横ばいの状況が続いている、類似団体平均値と同程度の率となっており、類似団体の中では平均的な施設老朽化状況といえる。
②管路経年化率
　平成26年度までは横ばい傾向であったが、平成27年度から大幅に上昇した。これは、平成27年度に実施したアセットマネジメント検討により、事業創設当初に設置した管路が法定耐用年数を迎えることが明確となったためである。今後は、これら創設当時の老朽管の更新を行うことが必要である。
③管路更新率
　平成28年度にアセットマネジメントを実施し、その結果を基に将来にわたる安定的な事業経営を維持していくため計画的に老朽管の更新を行う必要がある。</t>
    <rPh sb="1" eb="3">
      <t>ユウケイ</t>
    </rPh>
    <rPh sb="3" eb="7">
      <t>コテイシサン</t>
    </rPh>
    <rPh sb="7" eb="9">
      <t>ゲンカ</t>
    </rPh>
    <rPh sb="9" eb="11">
      <t>ショウキャク</t>
    </rPh>
    <rPh sb="11" eb="12">
      <t>リツ</t>
    </rPh>
    <rPh sb="14" eb="16">
      <t>スイドウ</t>
    </rPh>
    <rPh sb="16" eb="18">
      <t>シサン</t>
    </rPh>
    <rPh sb="19" eb="20">
      <t>オオ</t>
    </rPh>
    <rPh sb="22" eb="23">
      <t>シ</t>
    </rPh>
    <rPh sb="25" eb="27">
      <t>カンロ</t>
    </rPh>
    <rPh sb="28" eb="30">
      <t>タイヨウ</t>
    </rPh>
    <rPh sb="30" eb="32">
      <t>ネンスウ</t>
    </rPh>
    <rPh sb="33" eb="34">
      <t>ミ</t>
    </rPh>
    <rPh sb="37" eb="39">
      <t>シサン</t>
    </rPh>
    <rPh sb="40" eb="41">
      <t>オオ</t>
    </rPh>
    <rPh sb="43" eb="46">
      <t>ダイキボ</t>
    </rPh>
    <rPh sb="47" eb="49">
      <t>コウシン</t>
    </rPh>
    <rPh sb="49" eb="51">
      <t>ジキ</t>
    </rPh>
    <rPh sb="63" eb="64">
      <t>ヨコ</t>
    </rPh>
    <rPh sb="67" eb="69">
      <t>ジョウキョウ</t>
    </rPh>
    <rPh sb="70" eb="71">
      <t>ツヅ</t>
    </rPh>
    <rPh sb="76" eb="78">
      <t>ルイジ</t>
    </rPh>
    <rPh sb="78" eb="80">
      <t>ダンタイ</t>
    </rPh>
    <rPh sb="80" eb="83">
      <t>ヘイキンチ</t>
    </rPh>
    <rPh sb="84" eb="87">
      <t>ドウテイド</t>
    </rPh>
    <rPh sb="88" eb="89">
      <t>リツ</t>
    </rPh>
    <rPh sb="96" eb="98">
      <t>ルイジ</t>
    </rPh>
    <rPh sb="98" eb="100">
      <t>ダンタイ</t>
    </rPh>
    <rPh sb="101" eb="102">
      <t>ナカ</t>
    </rPh>
    <rPh sb="104" eb="107">
      <t>ヘイキンテキ</t>
    </rPh>
    <rPh sb="108" eb="110">
      <t>シセツ</t>
    </rPh>
    <rPh sb="110" eb="112">
      <t>ロウキュウ</t>
    </rPh>
    <rPh sb="112" eb="113">
      <t>カ</t>
    </rPh>
    <rPh sb="113" eb="115">
      <t>ジョウキョウ</t>
    </rPh>
    <rPh sb="122" eb="124">
      <t>カンロ</t>
    </rPh>
    <rPh sb="124" eb="126">
      <t>ケイネン</t>
    </rPh>
    <rPh sb="126" eb="127">
      <t>カ</t>
    </rPh>
    <rPh sb="127" eb="128">
      <t>リツ</t>
    </rPh>
    <rPh sb="130" eb="132">
      <t>ヘイセイ</t>
    </rPh>
    <rPh sb="134" eb="135">
      <t>ネン</t>
    </rPh>
    <rPh sb="135" eb="136">
      <t>ド</t>
    </rPh>
    <rPh sb="139" eb="140">
      <t>ヨコ</t>
    </rPh>
    <rPh sb="142" eb="144">
      <t>ケイコウ</t>
    </rPh>
    <rPh sb="150" eb="152">
      <t>ヘイセイ</t>
    </rPh>
    <rPh sb="154" eb="156">
      <t>ネンド</t>
    </rPh>
    <rPh sb="158" eb="160">
      <t>オオハバ</t>
    </rPh>
    <rPh sb="161" eb="163">
      <t>ジョウショウ</t>
    </rPh>
    <rPh sb="170" eb="172">
      <t>ヘイセイ</t>
    </rPh>
    <rPh sb="174" eb="175">
      <t>ネン</t>
    </rPh>
    <rPh sb="175" eb="176">
      <t>ド</t>
    </rPh>
    <rPh sb="177" eb="179">
      <t>ジッシ</t>
    </rPh>
    <rPh sb="191" eb="193">
      <t>ケントウ</t>
    </rPh>
    <rPh sb="197" eb="199">
      <t>ジギョウ</t>
    </rPh>
    <rPh sb="199" eb="201">
      <t>ソウセツ</t>
    </rPh>
    <rPh sb="201" eb="203">
      <t>トウショ</t>
    </rPh>
    <rPh sb="204" eb="206">
      <t>セッチ</t>
    </rPh>
    <rPh sb="208" eb="210">
      <t>カンロ</t>
    </rPh>
    <rPh sb="211" eb="213">
      <t>ホウテイ</t>
    </rPh>
    <rPh sb="213" eb="215">
      <t>タイヨウ</t>
    </rPh>
    <rPh sb="215" eb="217">
      <t>ネンスウ</t>
    </rPh>
    <rPh sb="218" eb="219">
      <t>ムカ</t>
    </rPh>
    <rPh sb="224" eb="226">
      <t>メイカク</t>
    </rPh>
    <rPh sb="236" eb="238">
      <t>コンゴ</t>
    </rPh>
    <rPh sb="243" eb="245">
      <t>ソウセツ</t>
    </rPh>
    <rPh sb="245" eb="247">
      <t>トウジ</t>
    </rPh>
    <rPh sb="299" eb="301">
      <t>ケッカ</t>
    </rPh>
    <rPh sb="302" eb="303">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</si>
</sst>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c:v>
                </c:pt>
                <c:pt idx="1">
                  <c:v>0.17</c:v>
                </c:pt>
                <c:pt idx="2">
                  <c:v>0.46</c:v>
                </c:pt>
                <c:pt idx="3" formatCode="#,##0.00;&quot;△&quot;#,##0.00">
                  <c:v>0</c:v>
                </c:pt>
                <c:pt idx="4">
                  <c:v>0.27</c:v>
                </c:pt>
              </c:numCache>
            </c:numRef>
          </c:val>
        </c:ser>
        <c:dLbls>
          <c:showLegendKey val="0"/>
          <c:showVal val="0"/>
          <c:showCatName val="0"/>
          <c:showSerName val="0"/>
          <c:showPercent val="0"/>
          <c:showBubbleSize val="0"/>
        </c:dLbls>
        <c:gapWidth val="150"/>
        <c:axId val="188487120"/>
        <c:axId val="18848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88487120"/>
        <c:axId val="188487504"/>
      </c:lineChart>
      <c:dateAx>
        <c:axId val="188487120"/>
        <c:scaling>
          <c:orientation val="minMax"/>
        </c:scaling>
        <c:delete val="1"/>
        <c:axPos val="b"/>
        <c:numFmt formatCode="ge" sourceLinked="1"/>
        <c:majorTickMark val="none"/>
        <c:minorTickMark val="none"/>
        <c:tickLblPos val="none"/>
        <c:crossAx val="188487504"/>
        <c:crosses val="autoZero"/>
        <c:auto val="1"/>
        <c:lblOffset val="100"/>
        <c:baseTimeUnit val="years"/>
      </c:dateAx>
      <c:valAx>
        <c:axId val="1884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8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71.66</c:v>
                </c:pt>
                <c:pt idx="1">
                  <c:v>80.89</c:v>
                </c:pt>
                <c:pt idx="2">
                  <c:v>82.38</c:v>
                </c:pt>
                <c:pt idx="3">
                  <c:v>82.51</c:v>
                </c:pt>
                <c:pt idx="4">
                  <c:v>82.45</c:v>
                </c:pt>
              </c:numCache>
            </c:numRef>
          </c:val>
        </c:ser>
        <c:dLbls>
          <c:showLegendKey val="0"/>
          <c:showVal val="0"/>
          <c:showCatName val="0"/>
          <c:showSerName val="0"/>
          <c:showPercent val="0"/>
          <c:showBubbleSize val="0"/>
        </c:dLbls>
        <c:gapWidth val="150"/>
        <c:axId val="188638856"/>
        <c:axId val="18863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88638856"/>
        <c:axId val="188639248"/>
      </c:lineChart>
      <c:dateAx>
        <c:axId val="188638856"/>
        <c:scaling>
          <c:orientation val="minMax"/>
        </c:scaling>
        <c:delete val="1"/>
        <c:axPos val="b"/>
        <c:numFmt formatCode="ge" sourceLinked="1"/>
        <c:majorTickMark val="none"/>
        <c:minorTickMark val="none"/>
        <c:tickLblPos val="none"/>
        <c:crossAx val="188639248"/>
        <c:crosses val="autoZero"/>
        <c:auto val="1"/>
        <c:lblOffset val="100"/>
        <c:baseTimeUnit val="years"/>
      </c:dateAx>
      <c:valAx>
        <c:axId val="1886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95.3</c:v>
                </c:pt>
                <c:pt idx="1">
                  <c:v>94.93</c:v>
                </c:pt>
                <c:pt idx="2">
                  <c:v>92.38</c:v>
                </c:pt>
                <c:pt idx="3">
                  <c:v>92.49</c:v>
                </c:pt>
                <c:pt idx="4">
                  <c:v>91.78</c:v>
                </c:pt>
              </c:numCache>
            </c:numRef>
          </c:val>
        </c:ser>
        <c:dLbls>
          <c:showLegendKey val="0"/>
          <c:showVal val="0"/>
          <c:showCatName val="0"/>
          <c:showSerName val="0"/>
          <c:showPercent val="0"/>
          <c:showBubbleSize val="0"/>
        </c:dLbls>
        <c:gapWidth val="150"/>
        <c:axId val="188769208"/>
        <c:axId val="1887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88769208"/>
        <c:axId val="188769600"/>
      </c:lineChart>
      <c:dateAx>
        <c:axId val="188769208"/>
        <c:scaling>
          <c:orientation val="minMax"/>
        </c:scaling>
        <c:delete val="1"/>
        <c:axPos val="b"/>
        <c:numFmt formatCode="ge" sourceLinked="1"/>
        <c:majorTickMark val="none"/>
        <c:minorTickMark val="none"/>
        <c:tickLblPos val="none"/>
        <c:crossAx val="188769600"/>
        <c:crosses val="autoZero"/>
        <c:auto val="1"/>
        <c:lblOffset val="100"/>
        <c:baseTimeUnit val="years"/>
      </c:dateAx>
      <c:valAx>
        <c:axId val="1887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100.23</c:v>
                </c:pt>
                <c:pt idx="1">
                  <c:v>98.37</c:v>
                </c:pt>
                <c:pt idx="2">
                  <c:v>110.12</c:v>
                </c:pt>
                <c:pt idx="3">
                  <c:v>113.82</c:v>
                </c:pt>
                <c:pt idx="4">
                  <c:v>112.72</c:v>
                </c:pt>
              </c:numCache>
            </c:numRef>
          </c:val>
        </c:ser>
        <c:dLbls>
          <c:showLegendKey val="0"/>
          <c:showVal val="0"/>
          <c:showCatName val="0"/>
          <c:showSerName val="0"/>
          <c:showPercent val="0"/>
          <c:showBubbleSize val="0"/>
        </c:dLbls>
        <c:gapWidth val="150"/>
        <c:axId val="188542832"/>
        <c:axId val="18854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88542832"/>
        <c:axId val="188545264"/>
      </c:lineChart>
      <c:dateAx>
        <c:axId val="188542832"/>
        <c:scaling>
          <c:orientation val="minMax"/>
        </c:scaling>
        <c:delete val="1"/>
        <c:axPos val="b"/>
        <c:numFmt formatCode="ge" sourceLinked="1"/>
        <c:majorTickMark val="none"/>
        <c:minorTickMark val="none"/>
        <c:tickLblPos val="none"/>
        <c:crossAx val="188545264"/>
        <c:crosses val="autoZero"/>
        <c:auto val="1"/>
        <c:lblOffset val="100"/>
        <c:baseTimeUnit val="years"/>
      </c:dateAx>
      <c:valAx>
        <c:axId val="18854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48.3</c:v>
                </c:pt>
                <c:pt idx="1">
                  <c:v>48.41</c:v>
                </c:pt>
                <c:pt idx="2">
                  <c:v>46.46</c:v>
                </c:pt>
                <c:pt idx="3">
                  <c:v>48.18</c:v>
                </c:pt>
                <c:pt idx="4">
                  <c:v>49.63</c:v>
                </c:pt>
              </c:numCache>
            </c:numRef>
          </c:val>
        </c:ser>
        <c:dLbls>
          <c:showLegendKey val="0"/>
          <c:showVal val="0"/>
          <c:showCatName val="0"/>
          <c:showSerName val="0"/>
          <c:showPercent val="0"/>
          <c:showBubbleSize val="0"/>
        </c:dLbls>
        <c:gapWidth val="150"/>
        <c:axId val="188591552"/>
        <c:axId val="1885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88591552"/>
        <c:axId val="188591936"/>
      </c:lineChart>
      <c:dateAx>
        <c:axId val="188591552"/>
        <c:scaling>
          <c:orientation val="minMax"/>
        </c:scaling>
        <c:delete val="1"/>
        <c:axPos val="b"/>
        <c:numFmt formatCode="ge" sourceLinked="1"/>
        <c:majorTickMark val="none"/>
        <c:minorTickMark val="none"/>
        <c:tickLblPos val="none"/>
        <c:crossAx val="188591936"/>
        <c:crosses val="autoZero"/>
        <c:auto val="1"/>
        <c:lblOffset val="100"/>
        <c:baseTimeUnit val="years"/>
      </c:dateAx>
      <c:valAx>
        <c:axId val="1885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2.4500000000000002</c:v>
                </c:pt>
                <c:pt idx="1">
                  <c:v>2.4300000000000002</c:v>
                </c:pt>
                <c:pt idx="2">
                  <c:v>2.4</c:v>
                </c:pt>
                <c:pt idx="3">
                  <c:v>28.28</c:v>
                </c:pt>
                <c:pt idx="4">
                  <c:v>28.21</c:v>
                </c:pt>
              </c:numCache>
            </c:numRef>
          </c:val>
        </c:ser>
        <c:dLbls>
          <c:showLegendKey val="0"/>
          <c:showVal val="0"/>
          <c:showCatName val="0"/>
          <c:showSerName val="0"/>
          <c:showPercent val="0"/>
          <c:showBubbleSize val="0"/>
        </c:dLbls>
        <c:gapWidth val="150"/>
        <c:axId val="188675424"/>
        <c:axId val="11560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88675424"/>
        <c:axId val="115609784"/>
      </c:lineChart>
      <c:dateAx>
        <c:axId val="188675424"/>
        <c:scaling>
          <c:orientation val="minMax"/>
        </c:scaling>
        <c:delete val="1"/>
        <c:axPos val="b"/>
        <c:numFmt formatCode="ge" sourceLinked="1"/>
        <c:majorTickMark val="none"/>
        <c:minorTickMark val="none"/>
        <c:tickLblPos val="none"/>
        <c:crossAx val="115609784"/>
        <c:crosses val="autoZero"/>
        <c:auto val="1"/>
        <c:lblOffset val="100"/>
        <c:baseTimeUnit val="years"/>
      </c:dateAx>
      <c:valAx>
        <c:axId val="11560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612528"/>
        <c:axId val="11561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15612528"/>
        <c:axId val="115612920"/>
      </c:lineChart>
      <c:dateAx>
        <c:axId val="115612528"/>
        <c:scaling>
          <c:orientation val="minMax"/>
        </c:scaling>
        <c:delete val="1"/>
        <c:axPos val="b"/>
        <c:numFmt formatCode="ge" sourceLinked="1"/>
        <c:majorTickMark val="none"/>
        <c:minorTickMark val="none"/>
        <c:tickLblPos val="none"/>
        <c:crossAx val="115612920"/>
        <c:crosses val="autoZero"/>
        <c:auto val="1"/>
        <c:lblOffset val="100"/>
        <c:baseTimeUnit val="years"/>
      </c:dateAx>
      <c:valAx>
        <c:axId val="11561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61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4149.6099999999997</c:v>
                </c:pt>
                <c:pt idx="1">
                  <c:v>956.11</c:v>
                </c:pt>
                <c:pt idx="2">
                  <c:v>328.19</c:v>
                </c:pt>
                <c:pt idx="3">
                  <c:v>2104.7199999999998</c:v>
                </c:pt>
                <c:pt idx="4">
                  <c:v>1887.4</c:v>
                </c:pt>
              </c:numCache>
            </c:numRef>
          </c:val>
        </c:ser>
        <c:dLbls>
          <c:showLegendKey val="0"/>
          <c:showVal val="0"/>
          <c:showCatName val="0"/>
          <c:showSerName val="0"/>
          <c:showPercent val="0"/>
          <c:showBubbleSize val="0"/>
        </c:dLbls>
        <c:gapWidth val="150"/>
        <c:axId val="115614488"/>
        <c:axId val="1156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15614488"/>
        <c:axId val="115614880"/>
      </c:lineChart>
      <c:dateAx>
        <c:axId val="115614488"/>
        <c:scaling>
          <c:orientation val="minMax"/>
        </c:scaling>
        <c:delete val="1"/>
        <c:axPos val="b"/>
        <c:numFmt formatCode="ge" sourceLinked="1"/>
        <c:majorTickMark val="none"/>
        <c:minorTickMark val="none"/>
        <c:tickLblPos val="none"/>
        <c:crossAx val="115614880"/>
        <c:crosses val="autoZero"/>
        <c:auto val="1"/>
        <c:lblOffset val="100"/>
        <c:baseTimeUnit val="years"/>
      </c:dateAx>
      <c:valAx>
        <c:axId val="11561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61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30.53</c:v>
                </c:pt>
                <c:pt idx="1">
                  <c:v>28.91</c:v>
                </c:pt>
                <c:pt idx="2">
                  <c:v>26.32</c:v>
                </c:pt>
                <c:pt idx="3">
                  <c:v>23.01</c:v>
                </c:pt>
                <c:pt idx="4">
                  <c:v>20.010000000000002</c:v>
                </c:pt>
              </c:numCache>
            </c:numRef>
          </c:val>
        </c:ser>
        <c:dLbls>
          <c:showLegendKey val="0"/>
          <c:showVal val="0"/>
          <c:showCatName val="0"/>
          <c:showSerName val="0"/>
          <c:showPercent val="0"/>
          <c:showBubbleSize val="0"/>
        </c:dLbls>
        <c:gapWidth val="150"/>
        <c:axId val="188636112"/>
        <c:axId val="1886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88636112"/>
        <c:axId val="188636504"/>
      </c:lineChart>
      <c:dateAx>
        <c:axId val="188636112"/>
        <c:scaling>
          <c:orientation val="minMax"/>
        </c:scaling>
        <c:delete val="1"/>
        <c:axPos val="b"/>
        <c:numFmt formatCode="ge" sourceLinked="1"/>
        <c:majorTickMark val="none"/>
        <c:minorTickMark val="none"/>
        <c:tickLblPos val="none"/>
        <c:crossAx val="188636504"/>
        <c:crosses val="autoZero"/>
        <c:auto val="1"/>
        <c:lblOffset val="100"/>
        <c:baseTimeUnit val="years"/>
      </c:dateAx>
      <c:valAx>
        <c:axId val="18863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91.81</c:v>
                </c:pt>
                <c:pt idx="1">
                  <c:v>89.46</c:v>
                </c:pt>
                <c:pt idx="2">
                  <c:v>101.89</c:v>
                </c:pt>
                <c:pt idx="3">
                  <c:v>106.24</c:v>
                </c:pt>
                <c:pt idx="4">
                  <c:v>106.38</c:v>
                </c:pt>
              </c:numCache>
            </c:numRef>
          </c:val>
        </c:ser>
        <c:dLbls>
          <c:showLegendKey val="0"/>
          <c:showVal val="0"/>
          <c:showCatName val="0"/>
          <c:showSerName val="0"/>
          <c:showPercent val="0"/>
          <c:showBubbleSize val="0"/>
        </c:dLbls>
        <c:gapWidth val="150"/>
        <c:axId val="115614096"/>
        <c:axId val="11561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15614096"/>
        <c:axId val="115612136"/>
      </c:lineChart>
      <c:dateAx>
        <c:axId val="115614096"/>
        <c:scaling>
          <c:orientation val="minMax"/>
        </c:scaling>
        <c:delete val="1"/>
        <c:axPos val="b"/>
        <c:numFmt formatCode="ge" sourceLinked="1"/>
        <c:majorTickMark val="none"/>
        <c:minorTickMark val="none"/>
        <c:tickLblPos val="none"/>
        <c:crossAx val="115612136"/>
        <c:crosses val="autoZero"/>
        <c:auto val="1"/>
        <c:lblOffset val="100"/>
        <c:baseTimeUnit val="years"/>
      </c:dateAx>
      <c:valAx>
        <c:axId val="11561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156.01</c:v>
                </c:pt>
                <c:pt idx="1">
                  <c:v>158.77000000000001</c:v>
                </c:pt>
                <c:pt idx="2">
                  <c:v>139.02000000000001</c:v>
                </c:pt>
                <c:pt idx="3">
                  <c:v>134.01</c:v>
                </c:pt>
                <c:pt idx="4">
                  <c:v>134.31</c:v>
                </c:pt>
              </c:numCache>
            </c:numRef>
          </c:val>
        </c:ser>
        <c:dLbls>
          <c:showLegendKey val="0"/>
          <c:showVal val="0"/>
          <c:showCatName val="0"/>
          <c:showSerName val="0"/>
          <c:showPercent val="0"/>
          <c:showBubbleSize val="0"/>
        </c:dLbls>
        <c:gapWidth val="150"/>
        <c:axId val="115610960"/>
        <c:axId val="18863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15610960"/>
        <c:axId val="188637680"/>
      </c:lineChart>
      <c:dateAx>
        <c:axId val="115610960"/>
        <c:scaling>
          <c:orientation val="minMax"/>
        </c:scaling>
        <c:delete val="1"/>
        <c:axPos val="b"/>
        <c:numFmt formatCode="ge" sourceLinked="1"/>
        <c:majorTickMark val="none"/>
        <c:minorTickMark val="none"/>
        <c:tickLblPos val="none"/>
        <c:crossAx val="188637680"/>
        <c:crosses val="autoZero"/>
        <c:auto val="1"/>
        <c:lblOffset val="100"/>
        <c:baseTimeUnit val="years"/>
      </c:dateAx>
      <c:valAx>
        <c:axId val="18863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5"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鳩山町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117</v>
      </c>
      <c r="AE8" s="84"/>
      <c r="AF8" s="84"/>
      <c r="AG8" s="84"/>
      <c r="AH8" s="84"/>
      <c r="AI8" s="84"/>
      <c r="AJ8" s="84"/>
      <c r="AK8" s="5"/>
      <c r="AL8" s="71">
        <f>データ!$R$6</f>
        <v>14165</v>
      </c>
      <c r="AM8" s="71"/>
      <c r="AN8" s="71"/>
      <c r="AO8" s="71"/>
      <c r="AP8" s="71"/>
      <c r="AQ8" s="71"/>
      <c r="AR8" s="71"/>
      <c r="AS8" s="71"/>
      <c r="AT8" s="67">
        <f>データ!$S$6</f>
        <v>25.73</v>
      </c>
      <c r="AU8" s="68"/>
      <c r="AV8" s="68"/>
      <c r="AW8" s="68"/>
      <c r="AX8" s="68"/>
      <c r="AY8" s="68"/>
      <c r="AZ8" s="68"/>
      <c r="BA8" s="68"/>
      <c r="BB8" s="70">
        <f>データ!$T$6</f>
        <v>550.52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97.6</v>
      </c>
      <c r="J10" s="68"/>
      <c r="K10" s="68"/>
      <c r="L10" s="68"/>
      <c r="M10" s="68"/>
      <c r="N10" s="68"/>
      <c r="O10" s="69"/>
      <c r="P10" s="70">
        <f>データ!$P$6</f>
        <v>99.9</v>
      </c>
      <c r="Q10" s="70"/>
      <c r="R10" s="70"/>
      <c r="S10" s="70"/>
      <c r="T10" s="70"/>
      <c r="U10" s="70"/>
      <c r="V10" s="70"/>
      <c r="W10" s="71">
        <f>データ!$Q$6</f>
        <v>2246</v>
      </c>
      <c r="X10" s="71"/>
      <c r="Y10" s="71"/>
      <c r="Z10" s="71"/>
      <c r="AA10" s="71"/>
      <c r="AB10" s="71"/>
      <c r="AC10" s="71"/>
      <c r="AD10" s="2"/>
      <c r="AE10" s="2"/>
      <c r="AF10" s="2"/>
      <c r="AG10" s="2"/>
      <c r="AH10" s="5"/>
      <c r="AI10" s="5"/>
      <c r="AJ10" s="5"/>
      <c r="AK10" s="5"/>
      <c r="AL10" s="71">
        <f>データ!$U$6</f>
        <v>14052</v>
      </c>
      <c r="AM10" s="71"/>
      <c r="AN10" s="71"/>
      <c r="AO10" s="71"/>
      <c r="AP10" s="71"/>
      <c r="AQ10" s="71"/>
      <c r="AR10" s="71"/>
      <c r="AS10" s="71"/>
      <c r="AT10" s="67">
        <f>データ!$V$6</f>
        <v>25.73</v>
      </c>
      <c r="AU10" s="68"/>
      <c r="AV10" s="68"/>
      <c r="AW10" s="68"/>
      <c r="AX10" s="68"/>
      <c r="AY10" s="68"/>
      <c r="AZ10" s="68"/>
      <c r="BA10" s="68"/>
      <c r="BB10" s="70">
        <f>データ!$W$6</f>
        <v>546.13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113484</v>
      </c>
      <c r="D6" s="34">
        <f t="shared" si="3"/>
        <v>46</v>
      </c>
      <c r="E6" s="34">
        <f t="shared" si="3"/>
        <v>1</v>
      </c>
      <c r="F6" s="34">
        <f t="shared" si="3"/>
        <v>0</v>
      </c>
      <c r="G6" s="34">
        <f t="shared" si="3"/>
        <v>1</v>
      </c>
      <c r="H6" s="34" t="str">
        <f t="shared" si="3"/>
        <v>埼玉県　鳩山町</v>
      </c>
      <c r="I6" s="34" t="str">
        <f t="shared" si="3"/>
        <v>法適用</v>
      </c>
      <c r="J6" s="34" t="str">
        <f t="shared" si="3"/>
        <v>水道事業</v>
      </c>
      <c r="K6" s="34" t="str">
        <f t="shared" si="3"/>
        <v>末端給水事業</v>
      </c>
      <c r="L6" s="34" t="str">
        <f t="shared" si="3"/>
        <v>A7</v>
      </c>
      <c r="M6" s="34">
        <f t="shared" si="3"/>
        <v>0</v>
      </c>
      <c r="N6" s="35" t="str">
        <f t="shared" si="3"/>
        <v>-</v>
      </c>
      <c r="O6" s="35">
        <f t="shared" si="3"/>
        <v>97.6</v>
      </c>
      <c r="P6" s="35">
        <f t="shared" si="3"/>
        <v>99.9</v>
      </c>
      <c r="Q6" s="35">
        <f t="shared" si="3"/>
        <v>2246</v>
      </c>
      <c r="R6" s="35">
        <f t="shared" si="3"/>
        <v>14165</v>
      </c>
      <c r="S6" s="35">
        <f t="shared" si="3"/>
        <v>25.73</v>
      </c>
      <c r="T6" s="35">
        <f t="shared" si="3"/>
        <v>550.52</v>
      </c>
      <c r="U6" s="35">
        <f t="shared" si="3"/>
        <v>14052</v>
      </c>
      <c r="V6" s="35">
        <f t="shared" si="3"/>
        <v>25.73</v>
      </c>
      <c r="W6" s="35">
        <f t="shared" si="3"/>
        <v>546.13</v>
      </c>
      <c r="X6" s="36">
        <f>IF(X7="",NA(),X7)</f>
        <v>100.23</v>
      </c>
      <c r="Y6" s="36">
        <f t="shared" ref="Y6:AG6" si="4">IF(Y7="",NA(),Y7)</f>
        <v>98.37</v>
      </c>
      <c r="Z6" s="36">
        <f t="shared" si="4"/>
        <v>110.12</v>
      </c>
      <c r="AA6" s="36">
        <f t="shared" si="4"/>
        <v>113.82</v>
      </c>
      <c r="AB6" s="36">
        <f t="shared" si="4"/>
        <v>112.72</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4149.6099999999997</v>
      </c>
      <c r="AU6" s="36">
        <f t="shared" ref="AU6:BC6" si="6">IF(AU7="",NA(),AU7)</f>
        <v>956.11</v>
      </c>
      <c r="AV6" s="36">
        <f t="shared" si="6"/>
        <v>328.19</v>
      </c>
      <c r="AW6" s="36">
        <f t="shared" si="6"/>
        <v>2104.7199999999998</v>
      </c>
      <c r="AX6" s="36">
        <f t="shared" si="6"/>
        <v>1887.4</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30.53</v>
      </c>
      <c r="BF6" s="36">
        <f t="shared" ref="BF6:BN6" si="7">IF(BF7="",NA(),BF7)</f>
        <v>28.91</v>
      </c>
      <c r="BG6" s="36">
        <f t="shared" si="7"/>
        <v>26.32</v>
      </c>
      <c r="BH6" s="36">
        <f t="shared" si="7"/>
        <v>23.01</v>
      </c>
      <c r="BI6" s="36">
        <f t="shared" si="7"/>
        <v>20.010000000000002</v>
      </c>
      <c r="BJ6" s="36">
        <f t="shared" si="7"/>
        <v>458</v>
      </c>
      <c r="BK6" s="36">
        <f t="shared" si="7"/>
        <v>443.13</v>
      </c>
      <c r="BL6" s="36">
        <f t="shared" si="7"/>
        <v>442.54</v>
      </c>
      <c r="BM6" s="36">
        <f t="shared" si="7"/>
        <v>431</v>
      </c>
      <c r="BN6" s="36">
        <f t="shared" si="7"/>
        <v>422.5</v>
      </c>
      <c r="BO6" s="35" t="str">
        <f>IF(BO7="","",IF(BO7="-","【-】","【"&amp;SUBSTITUTE(TEXT(BO7,"#,##0.00"),"-","△")&amp;"】"))</f>
        <v>【270.87】</v>
      </c>
      <c r="BP6" s="36">
        <f>IF(BP7="",NA(),BP7)</f>
        <v>91.81</v>
      </c>
      <c r="BQ6" s="36">
        <f t="shared" ref="BQ6:BY6" si="8">IF(BQ7="",NA(),BQ7)</f>
        <v>89.46</v>
      </c>
      <c r="BR6" s="36">
        <f t="shared" si="8"/>
        <v>101.89</v>
      </c>
      <c r="BS6" s="36">
        <f t="shared" si="8"/>
        <v>106.24</v>
      </c>
      <c r="BT6" s="36">
        <f t="shared" si="8"/>
        <v>106.38</v>
      </c>
      <c r="BU6" s="36">
        <f t="shared" si="8"/>
        <v>96.27</v>
      </c>
      <c r="BV6" s="36">
        <f t="shared" si="8"/>
        <v>95.4</v>
      </c>
      <c r="BW6" s="36">
        <f t="shared" si="8"/>
        <v>98.6</v>
      </c>
      <c r="BX6" s="36">
        <f t="shared" si="8"/>
        <v>100.82</v>
      </c>
      <c r="BY6" s="36">
        <f t="shared" si="8"/>
        <v>101.64</v>
      </c>
      <c r="BZ6" s="35" t="str">
        <f>IF(BZ7="","",IF(BZ7="-","【-】","【"&amp;SUBSTITUTE(TEXT(BZ7,"#,##0.00"),"-","△")&amp;"】"))</f>
        <v>【105.59】</v>
      </c>
      <c r="CA6" s="36">
        <f>IF(CA7="",NA(),CA7)</f>
        <v>156.01</v>
      </c>
      <c r="CB6" s="36">
        <f t="shared" ref="CB6:CJ6" si="9">IF(CB7="",NA(),CB7)</f>
        <v>158.77000000000001</v>
      </c>
      <c r="CC6" s="36">
        <f t="shared" si="9"/>
        <v>139.02000000000001</v>
      </c>
      <c r="CD6" s="36">
        <f t="shared" si="9"/>
        <v>134.01</v>
      </c>
      <c r="CE6" s="36">
        <f t="shared" si="9"/>
        <v>134.31</v>
      </c>
      <c r="CF6" s="36">
        <f t="shared" si="9"/>
        <v>186.94</v>
      </c>
      <c r="CG6" s="36">
        <f t="shared" si="9"/>
        <v>186.15</v>
      </c>
      <c r="CH6" s="36">
        <f t="shared" si="9"/>
        <v>181.67</v>
      </c>
      <c r="CI6" s="36">
        <f t="shared" si="9"/>
        <v>179.55</v>
      </c>
      <c r="CJ6" s="36">
        <f t="shared" si="9"/>
        <v>179.16</v>
      </c>
      <c r="CK6" s="35" t="str">
        <f>IF(CK7="","",IF(CK7="-","【-】","【"&amp;SUBSTITUTE(TEXT(CK7,"#,##0.00"),"-","△")&amp;"】"))</f>
        <v>【163.27】</v>
      </c>
      <c r="CL6" s="36">
        <f>IF(CL7="",NA(),CL7)</f>
        <v>71.66</v>
      </c>
      <c r="CM6" s="36">
        <f t="shared" ref="CM6:CU6" si="10">IF(CM7="",NA(),CM7)</f>
        <v>80.89</v>
      </c>
      <c r="CN6" s="36">
        <f t="shared" si="10"/>
        <v>82.38</v>
      </c>
      <c r="CO6" s="36">
        <f t="shared" si="10"/>
        <v>82.51</v>
      </c>
      <c r="CP6" s="36">
        <f t="shared" si="10"/>
        <v>82.45</v>
      </c>
      <c r="CQ6" s="36">
        <f t="shared" si="10"/>
        <v>54.51</v>
      </c>
      <c r="CR6" s="36">
        <f t="shared" si="10"/>
        <v>54.47</v>
      </c>
      <c r="CS6" s="36">
        <f t="shared" si="10"/>
        <v>53.61</v>
      </c>
      <c r="CT6" s="36">
        <f t="shared" si="10"/>
        <v>53.52</v>
      </c>
      <c r="CU6" s="36">
        <f t="shared" si="10"/>
        <v>54.24</v>
      </c>
      <c r="CV6" s="35" t="str">
        <f>IF(CV7="","",IF(CV7="-","【-】","【"&amp;SUBSTITUTE(TEXT(CV7,"#,##0.00"),"-","△")&amp;"】"))</f>
        <v>【59.94】</v>
      </c>
      <c r="CW6" s="36">
        <f>IF(CW7="",NA(),CW7)</f>
        <v>95.3</v>
      </c>
      <c r="CX6" s="36">
        <f t="shared" ref="CX6:DF6" si="11">IF(CX7="",NA(),CX7)</f>
        <v>94.93</v>
      </c>
      <c r="CY6" s="36">
        <f t="shared" si="11"/>
        <v>92.38</v>
      </c>
      <c r="CZ6" s="36">
        <f t="shared" si="11"/>
        <v>92.49</v>
      </c>
      <c r="DA6" s="36">
        <f t="shared" si="11"/>
        <v>91.78</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48.3</v>
      </c>
      <c r="DI6" s="36">
        <f t="shared" ref="DI6:DQ6" si="12">IF(DI7="",NA(),DI7)</f>
        <v>48.41</v>
      </c>
      <c r="DJ6" s="36">
        <f t="shared" si="12"/>
        <v>46.46</v>
      </c>
      <c r="DK6" s="36">
        <f t="shared" si="12"/>
        <v>48.18</v>
      </c>
      <c r="DL6" s="36">
        <f t="shared" si="12"/>
        <v>49.63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2.4500000000000002</v>
      </c>
      <c r="DT6" s="36">
        <f t="shared" ref="DT6:EB6" si="13">IF(DT7="",NA(),DT7)</f>
        <v>2.4300000000000002</v>
      </c>
      <c r="DU6" s="36">
        <f t="shared" si="13"/>
        <v>2.4</v>
      </c>
      <c r="DV6" s="36">
        <f t="shared" si="13"/>
        <v>28.28</v>
      </c>
      <c r="DW6" s="36">
        <f t="shared" si="13"/>
        <v>28.21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0.1</v>
      </c>
      <c r="EE6" s="36">
        <f t="shared" ref="EE6:EM6" si="14">IF(EE7="",NA(),EE7)</f>
        <v>0.17</v>
      </c>
      <c r="EF6" s="36">
        <f t="shared" si="14"/>
        <v>0.46</v>
      </c>
      <c r="EG6" s="35">
        <f t="shared" si="14"/>
        <v>0</v>
      </c>
      <c r="EH6" s="36">
        <f t="shared" si="14"/>
        <v>0.27</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113484</v>
      </c>
      <c r="D7" s="38">
        <v>46</v>
      </c>
      <c r="E7" s="38">
        <v>1</v>
      </c>
      <c r="F7" s="38">
        <v>0</v>
      </c>
      <c r="G7" s="38">
        <v>1</v>
      </c>
      <c r="H7" s="38" t="s">
        <v>105</v>
      </c>
      <c r="I7" s="38" t="s">
        <v>106</v>
      </c>
      <c r="J7" s="38" t="s">
        <v>107</v>
      </c>
      <c r="K7" s="38" t="s">
        <v>108</v>
      </c>
      <c r="L7" s="38" t="s">
        <v>109</v>
      </c>
      <c r="M7" s="38"/>
      <c r="N7" s="39" t="s">
        <v>110</v>
      </c>
      <c r="O7" s="39">
        <v>97.6</v>
      </c>
      <c r="P7" s="39">
        <v>99.9</v>
      </c>
      <c r="Q7" s="39">
        <v>2246</v>
      </c>
      <c r="R7" s="39">
        <v>14165</v>
      </c>
      <c r="S7" s="39">
        <v>25.73</v>
      </c>
      <c r="T7" s="39">
        <v>550.52</v>
      </c>
      <c r="U7" s="39">
        <v>14052</v>
      </c>
      <c r="V7" s="39">
        <v>25.73</v>
      </c>
      <c r="W7" s="39">
        <v>546.13</v>
      </c>
      <c r="X7" s="39">
        <v>100.23</v>
      </c>
      <c r="Y7" s="39">
        <v>98.37</v>
      </c>
      <c r="Z7" s="39">
        <v>110.12</v>
      </c>
      <c r="AA7" s="39">
        <v>113.82</v>
      </c>
      <c r="AB7" s="39">
        <v>112.72</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4149.6099999999997</v>
      </c>
      <c r="AU7" s="39">
        <v>956.11</v>
      </c>
      <c r="AV7" s="39">
        <v>328.19</v>
      </c>
      <c r="AW7" s="39">
        <v>2104.7199999999998</v>
      </c>
      <c r="AX7" s="39">
        <v>1887.4</v>
      </c>
      <c r="AY7" s="39">
        <v>1159.4100000000001</v>
      </c>
      <c r="AZ7" s="39">
        <v>1081.23</v>
      </c>
      <c r="BA7" s="39">
        <v>406.37</v>
      </c>
      <c r="BB7" s="39">
        <v>398.29</v>
      </c>
      <c r="BC7" s="39">
        <v>388.67</v>
      </c>
      <c r="BD7" s="39">
        <v>262.87</v>
      </c>
      <c r="BE7" s="39">
        <v>30.53</v>
      </c>
      <c r="BF7" s="39">
        <v>28.91</v>
      </c>
      <c r="BG7" s="39">
        <v>26.32</v>
      </c>
      <c r="BH7" s="39">
        <v>23.01</v>
      </c>
      <c r="BI7" s="39">
        <v>20.010000000000002</v>
      </c>
      <c r="BJ7" s="39">
        <v>458</v>
      </c>
      <c r="BK7" s="39">
        <v>443.13</v>
      </c>
      <c r="BL7" s="39">
        <v>442.54</v>
      </c>
      <c r="BM7" s="39">
        <v>431</v>
      </c>
      <c r="BN7" s="39">
        <v>422.5</v>
      </c>
      <c r="BO7" s="39">
        <v>270.87</v>
      </c>
      <c r="BP7" s="39">
        <v>91.81</v>
      </c>
      <c r="BQ7" s="39">
        <v>89.46</v>
      </c>
      <c r="BR7" s="39">
        <v>101.89</v>
      </c>
      <c r="BS7" s="39">
        <v>106.24</v>
      </c>
      <c r="BT7" s="39">
        <v>106.38</v>
      </c>
      <c r="BU7" s="39">
        <v>96.27</v>
      </c>
      <c r="BV7" s="39">
        <v>95.4</v>
      </c>
      <c r="BW7" s="39">
        <v>98.6</v>
      </c>
      <c r="BX7" s="39">
        <v>100.82</v>
      </c>
      <c r="BY7" s="39">
        <v>101.64</v>
      </c>
      <c r="BZ7" s="39">
        <v>105.59</v>
      </c>
      <c r="CA7" s="39">
        <v>156.01</v>
      </c>
      <c r="CB7" s="39">
        <v>158.77000000000001</v>
      </c>
      <c r="CC7" s="39">
        <v>139.02000000000001</v>
      </c>
      <c r="CD7" s="39">
        <v>134.01</v>
      </c>
      <c r="CE7" s="39">
        <v>134.31</v>
      </c>
      <c r="CF7" s="39">
        <v>186.94</v>
      </c>
      <c r="CG7" s="39">
        <v>186.15</v>
      </c>
      <c r="CH7" s="39">
        <v>181.67</v>
      </c>
      <c r="CI7" s="39">
        <v>179.55</v>
      </c>
      <c r="CJ7" s="39">
        <v>179.16</v>
      </c>
      <c r="CK7" s="39">
        <v>163.27000000000001</v>
      </c>
      <c r="CL7" s="39">
        <v>71.66</v>
      </c>
      <c r="CM7" s="39">
        <v>80.89</v>
      </c>
      <c r="CN7" s="39">
        <v>82.38</v>
      </c>
      <c r="CO7" s="39">
        <v>82.51</v>
      </c>
      <c r="CP7" s="39">
        <v>82.45</v>
      </c>
      <c r="CQ7" s="39">
        <v>54.51</v>
      </c>
      <c r="CR7" s="39">
        <v>54.47</v>
      </c>
      <c r="CS7" s="39">
        <v>53.61</v>
      </c>
      <c r="CT7" s="39">
        <v>53.52</v>
      </c>
      <c r="CU7" s="39">
        <v>54.24</v>
      </c>
      <c r="CV7" s="39">
        <v>59.94</v>
      </c>
      <c r="CW7" s="39">
        <v>95.3</v>
      </c>
      <c r="CX7" s="39">
        <v>94.93</v>
      </c>
      <c r="CY7" s="39">
        <v>92.38</v>
      </c>
      <c r="CZ7" s="39">
        <v>92.49</v>
      </c>
      <c r="DA7" s="39">
        <v>91.78</v>
      </c>
      <c r="DB7" s="39">
        <v>81.790000000000006</v>
      </c>
      <c r="DC7" s="39">
        <v>81.459999999999994</v>
      </c>
      <c r="DD7" s="39">
        <v>81.31</v>
      </c>
      <c r="DE7" s="39">
        <v>81.459999999999994</v>
      </c>
      <c r="DF7" s="39">
        <v>81.680000000000007</v>
      </c>
      <c r="DG7" s="39">
        <v>90.22</v>
      </c>
      <c r="DH7" s="39">
        <v>48.3</v>
      </c>
      <c r="DI7" s="39">
        <v>48.41</v>
      </c>
      <c r="DJ7" s="39">
        <v>46.46</v>
      </c>
      <c r="DK7" s="39">
        <v>48.18</v>
      </c>
      <c r="DL7" s="39">
        <v>49.63</v>
      </c>
      <c r="DM7" s="39">
        <v>37.799999999999997</v>
      </c>
      <c r="DN7" s="39">
        <v>38.520000000000003</v>
      </c>
      <c r="DO7" s="39">
        <v>46.67</v>
      </c>
      <c r="DP7" s="39">
        <v>47.7</v>
      </c>
      <c r="DQ7" s="39">
        <v>48.14</v>
      </c>
      <c r="DR7" s="39">
        <v>47.91</v>
      </c>
      <c r="DS7" s="39">
        <v>2.4500000000000002</v>
      </c>
      <c r="DT7" s="39">
        <v>2.4300000000000002</v>
      </c>
      <c r="DU7" s="39">
        <v>2.4</v>
      </c>
      <c r="DV7" s="39">
        <v>28.28</v>
      </c>
      <c r="DW7" s="39">
        <v>28.21</v>
      </c>
      <c r="DX7" s="39">
        <v>8.2200000000000006</v>
      </c>
      <c r="DY7" s="39">
        <v>9.43</v>
      </c>
      <c r="DZ7" s="39">
        <v>10.029999999999999</v>
      </c>
      <c r="EA7" s="39">
        <v>7.26</v>
      </c>
      <c r="EB7" s="39">
        <v>11.13</v>
      </c>
      <c r="EC7" s="39">
        <v>15</v>
      </c>
      <c r="ED7" s="39">
        <v>0.1</v>
      </c>
      <c r="EE7" s="39">
        <v>0.17</v>
      </c>
      <c r="EF7" s="39">
        <v>0.46</v>
      </c>
      <c r="EG7" s="39">
        <v>0</v>
      </c>
      <c r="EH7" s="39">
        <v>0.27</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2018-02-07T05:39:10Z</cp:lastPrinted>
  <dcterms:created xsi:type="dcterms:W3CDTF">2017-12-25T01:25:20Z</dcterms:created>
  <dcterms:modified xsi:type="dcterms:W3CDTF">2018-02-08T08:17:27Z</dcterms:modified>
  <cp:category/>
</cp:coreProperties>
</file>