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172.26.10.170\suido\07下水道業務担当\1財務\調査\☆経営比較分析\H29（H28年度分）\【経営比較分析表】2016_113247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<sst xmlns="http://schemas.openxmlformats.org/spreadsheetml/2006/main" count="245" uniqueCount="126">
  <si>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</si>
  <si>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</si>
  <si>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</si>
  <si>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</si>
  <si>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</si>
  <si>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</si>
  <si>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</si>
  <si>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</si>
  <si>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</si>
  <si>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</si>
  <si>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</si>
  <si>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</si>
  <si>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</si>
  <si>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</si>
  <si>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</si>
  <si>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</si>
  <si>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</si>
  <si>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</si>
  <si>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</si>
  <si>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</si>
  <si>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</si>
  <si>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</si>
  <si>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</si>
  <si>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</si>
  <si>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</si>
  <si>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</si>
  <si>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</si>
  <si>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</si>
  <si>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</si>
  <si>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</si>
  <si>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</si>
  <si>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</si>
  <si>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</si>
  <si>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</si>
  <si>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</si>
  <si>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</si>
  <si>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</si>
  <si>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</si>
  <si>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</si>
  <si>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</si>
  <si>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</si>
  <si>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</si>
  <si>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</si>
  <si>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</si>
  <si>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</si>
  <si>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</si>
  <si>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</si>
  <si>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</si>
  <si>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</si>
  <si>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</si>
  <si>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</si>
  <si>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</si>
  <si>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</si>
  <si>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</si>
  <si>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</si>
  <si>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</si>
  <si>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</si>
  <si>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</si>
  <si>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</si>
  <si>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</si>
  <si>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</si>
  <si>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</si>
  <si>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</si>
  <si>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</si>
  <si>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</si>
  <si>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</si>
  <si>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</si>
  <si>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</si>
  <si>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</si>
  <si>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</si>
  <si>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</si>
  <si>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</si>
  <si>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</si>
  <si>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</si>
  <si>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</si>
  <si>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</si>
  <si>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</si>
  <si>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</si>
  <si>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</si>
  <si>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</si>
  <si>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</si>
  <si>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</si>
  <si>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</si>
  <si>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</si>
  <si>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</si>
  <si>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</si>
  <si>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</si>
  <si>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</si>
  <si>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</si>
  <si>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</si>
  <si>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</si>
  <si>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</si>
  <si>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</si>
  <si>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</si>
  <si>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</si>
  <si>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</si>
  <si>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</si>
  <si>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</si>
  <si>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</si>
  <si>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</si>
  <si>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</si>
  <si>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</si>
  <si>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</si>
  <si>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</si>
  <si>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</si>
  <si>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</si>
  <si>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</si>
  <si>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</si>
  <si>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</si>
  <si>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</si>
  <si>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三芳町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</si>
  <si>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</si>
  <si>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</si>
  <si>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</si>
  <si>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</si>
  <si>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</si>
  <si>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</si>
  <si>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</si>
  <si>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</si>
  <si>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</si>
  <si>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</si>
  <si>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</si>
  <si>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収益的収支比率は、前年度に比し悪化した。主な要因としては、収入面での一般会計からの操出金（基準外操出）の減少と支出面での地方債償還元金の増加によるもの。もともと収益を上げるのが難しい事業であり、減少したとはいえ、一般会計からの操出金（基準操出）に依存しているのが現状。
　費用面では、流域下水道維持管理費を主とし、汚水処理原価は平均値に比して悪い状況とは言えないが、急ピッチで事業展開してきたため地方債残高が多額であり、財政状況は非常に厳しい。
　また、水洗化率はここ数年横ばい状態であり、水洗化率の向上は急務である。使用料増加に繋げたいが、低コストで対策を講ずるには難しい状況にある。
　現状、基準操出とは言え、一般会計の負担は大きく、指標から読み取れるほど経営の健全は保たれていないと認識している。</t>
    <rPh sb="1" eb="3">
      <t>ヘイセイ</t>
    </rPh>
    <rPh sb="5" eb="6">
      <t>ネン</t>
    </rPh>
    <rPh sb="6" eb="7">
      <t>ド</t>
    </rPh>
    <rPh sb="7" eb="10">
      <t>シュウエキテキ</t>
    </rPh>
    <rPh sb="10" eb="12">
      <t>シュウシ</t>
    </rPh>
    <rPh sb="12" eb="14">
      <t>ヒリツ</t>
    </rPh>
    <rPh sb="16" eb="19">
      <t>ゼンネンド</t>
    </rPh>
    <rPh sb="20" eb="21">
      <t>ヒ</t>
    </rPh>
    <rPh sb="22" eb="24">
      <t>アッカ</t>
    </rPh>
    <rPh sb="27" eb="28">
      <t>オモ</t>
    </rPh>
    <rPh sb="29" eb="31">
      <t>ヨウイン</t>
    </rPh>
    <rPh sb="36" eb="39">
      <t>シュウニュウメン</t>
    </rPh>
    <rPh sb="41" eb="43">
      <t>イッパン</t>
    </rPh>
    <rPh sb="43" eb="45">
      <t>カイケイ</t>
    </rPh>
    <rPh sb="48" eb="50">
      <t>クリダシ</t>
    </rPh>
    <rPh sb="50" eb="51">
      <t>キン</t>
    </rPh>
    <rPh sb="52" eb="54">
      <t>キジュン</t>
    </rPh>
    <rPh sb="54" eb="55">
      <t>ガイ</t>
    </rPh>
    <rPh sb="55" eb="57">
      <t>クリダシ</t>
    </rPh>
    <rPh sb="59" eb="61">
      <t>ゲンショウ</t>
    </rPh>
    <rPh sb="62" eb="64">
      <t>シシュツ</t>
    </rPh>
    <rPh sb="64" eb="65">
      <t>メン</t>
    </rPh>
    <rPh sb="67" eb="70">
      <t>チホウサイ</t>
    </rPh>
    <rPh sb="70" eb="72">
      <t>ショウカン</t>
    </rPh>
    <rPh sb="72" eb="74">
      <t>ガンキン</t>
    </rPh>
    <rPh sb="75" eb="77">
      <t>ゾウカ</t>
    </rPh>
    <rPh sb="87" eb="89">
      <t>シュウエキ</t>
    </rPh>
    <rPh sb="90" eb="91">
      <t>ア</t>
    </rPh>
    <rPh sb="95" eb="96">
      <t>ムズカ</t>
    </rPh>
    <rPh sb="98" eb="100">
      <t>ジギョウ</t>
    </rPh>
    <rPh sb="104" eb="106">
      <t>ゲンショウ</t>
    </rPh>
    <rPh sb="113" eb="115">
      <t>イッパン</t>
    </rPh>
    <rPh sb="115" eb="117">
      <t>カイケイ</t>
    </rPh>
    <rPh sb="120" eb="122">
      <t>クリダシ</t>
    </rPh>
    <rPh sb="122" eb="123">
      <t>キン</t>
    </rPh>
    <rPh sb="124" eb="126">
      <t>キジュン</t>
    </rPh>
    <rPh sb="126" eb="127">
      <t>ミサオ</t>
    </rPh>
    <rPh sb="127" eb="128">
      <t>イズル</t>
    </rPh>
    <rPh sb="130" eb="132">
      <t>イゾン</t>
    </rPh>
    <rPh sb="138" eb="140">
      <t>ゲンジョウ</t>
    </rPh>
    <rPh sb="143" eb="146">
      <t>ヒヨウメン</t>
    </rPh>
    <rPh sb="149" eb="151">
      <t>リュウイキ</t>
    </rPh>
    <rPh sb="151" eb="154">
      <t>ゲスイドウ</t>
    </rPh>
    <rPh sb="154" eb="156">
      <t>イジ</t>
    </rPh>
    <rPh sb="156" eb="159">
      <t>カンリヒ</t>
    </rPh>
    <rPh sb="160" eb="161">
      <t>シュ</t>
    </rPh>
    <rPh sb="164" eb="166">
      <t>オスイ</t>
    </rPh>
    <rPh sb="166" eb="168">
      <t>ショリ</t>
    </rPh>
    <rPh sb="168" eb="170">
      <t>ゲンカ</t>
    </rPh>
    <rPh sb="171" eb="174">
      <t>ヘイキンチ</t>
    </rPh>
    <rPh sb="175" eb="176">
      <t>ヒ</t>
    </rPh>
    <rPh sb="178" eb="179">
      <t>ワル</t>
    </rPh>
    <rPh sb="180" eb="182">
      <t>ジョウキョウ</t>
    </rPh>
    <rPh sb="184" eb="185">
      <t>イ</t>
    </rPh>
    <rPh sb="190" eb="191">
      <t>キュウ</t>
    </rPh>
    <rPh sb="195" eb="197">
      <t>ジギョウ</t>
    </rPh>
    <rPh sb="197" eb="199">
      <t>テンカイ</t>
    </rPh>
    <rPh sb="205" eb="208">
      <t>チホウサイ</t>
    </rPh>
    <rPh sb="208" eb="210">
      <t>ザンダカ</t>
    </rPh>
    <rPh sb="211" eb="213">
      <t>タガク</t>
    </rPh>
    <rPh sb="217" eb="219">
      <t>ザイセイ</t>
    </rPh>
    <rPh sb="219" eb="221">
      <t>ジョウキョウ</t>
    </rPh>
    <rPh sb="222" eb="224">
      <t>ヒジョウ</t>
    </rPh>
    <rPh sb="225" eb="226">
      <t>キビ</t>
    </rPh>
    <rPh sb="234" eb="237">
      <t>スイセンカ</t>
    </rPh>
    <rPh sb="237" eb="238">
      <t>リツ</t>
    </rPh>
    <rPh sb="241" eb="243">
      <t>スウネン</t>
    </rPh>
    <rPh sb="243" eb="244">
      <t>ヨコ</t>
    </rPh>
    <rPh sb="246" eb="248">
      <t>ジョウタイ</t>
    </rPh>
    <rPh sb="252" eb="255">
      <t>スイセンカ</t>
    </rPh>
    <rPh sb="255" eb="256">
      <t>リツ</t>
    </rPh>
    <rPh sb="257" eb="259">
      <t>コウジョウ</t>
    </rPh>
    <rPh sb="260" eb="262">
      <t>キュウム</t>
    </rPh>
    <rPh sb="266" eb="269">
      <t>シヨウリョウ</t>
    </rPh>
    <rPh sb="269" eb="271">
      <t>ゾウカ</t>
    </rPh>
    <rPh sb="272" eb="273">
      <t>ツナ</t>
    </rPh>
    <rPh sb="278" eb="279">
      <t>テイ</t>
    </rPh>
    <rPh sb="283" eb="285">
      <t>タイサク</t>
    </rPh>
    <rPh sb="286" eb="287">
      <t>コウ</t>
    </rPh>
    <rPh sb="291" eb="292">
      <t>ムズカ</t>
    </rPh>
    <rPh sb="294" eb="296">
      <t>ジョウキョウ</t>
    </rPh>
    <rPh sb="302" eb="304">
      <t>ゲンジョウ</t>
    </rPh>
    <rPh sb="305" eb="307">
      <t>キジュン</t>
    </rPh>
    <rPh sb="307" eb="309">
      <t>クリダシ</t>
    </rPh>
    <rPh sb="311" eb="312">
      <t>イ</t>
    </rPh>
    <rPh sb="314" eb="316">
      <t>イッパン</t>
    </rPh>
    <rPh sb="316" eb="318">
      <t>カイケイ</t>
    </rPh>
    <rPh sb="319" eb="321">
      <t>フタン</t>
    </rPh>
    <rPh sb="322" eb="323">
      <t>オオ</t>
    </rPh>
    <rPh sb="326" eb="328">
      <t>シヒョウ</t>
    </rPh>
    <rPh sb="330" eb="331">
      <t>ヨ</t>
    </rPh>
    <rPh sb="332" eb="333">
      <t>ト</t>
    </rPh>
    <rPh sb="337" eb="339">
      <t>ケイエイ</t>
    </rPh>
    <rPh sb="340" eb="342">
      <t>ケンゼン</t>
    </rPh>
    <rPh sb="343" eb="344">
      <t>タモ</t>
    </rPh>
    <rPh sb="351" eb="353">
      <t>ニンシキ</t>
    </rPh>
    <phoneticPr fontId="4"/>
  </si>
  <si>
    <t>　排水管敷設は平成元年より開始されており、28年経過し通常の耐用年数の半数を経過したところである。
　したがって、老朽化している施設が多数存在しているとは考えづらく、近い将来大規模な補修は要しないと認識している。</t>
    <rPh sb="1" eb="4">
      <t>ハイスイカン</t>
    </rPh>
    <rPh sb="4" eb="6">
      <t>フセツ</t>
    </rPh>
    <rPh sb="7" eb="9">
      <t>ヘイセイ</t>
    </rPh>
    <rPh sb="9" eb="11">
      <t>ガンネン</t>
    </rPh>
    <rPh sb="13" eb="15">
      <t>カイシ</t>
    </rPh>
    <rPh sb="23" eb="24">
      <t>ネン</t>
    </rPh>
    <rPh sb="24" eb="26">
      <t>ケイカ</t>
    </rPh>
    <rPh sb="27" eb="29">
      <t>ツウジョウ</t>
    </rPh>
    <rPh sb="30" eb="32">
      <t>タイヨウ</t>
    </rPh>
    <rPh sb="32" eb="34">
      <t>ネンスウ</t>
    </rPh>
    <rPh sb="35" eb="37">
      <t>ハンスウ</t>
    </rPh>
    <rPh sb="38" eb="40">
      <t>ケイカ</t>
    </rPh>
    <rPh sb="57" eb="60">
      <t>ロウキュウカ</t>
    </rPh>
    <rPh sb="64" eb="66">
      <t>シセツ</t>
    </rPh>
    <rPh sb="67" eb="69">
      <t>タスウ</t>
    </rPh>
    <rPh sb="69" eb="71">
      <t>ソンザイ</t>
    </rPh>
    <rPh sb="77" eb="78">
      <t>カンガ</t>
    </rPh>
    <rPh sb="83" eb="84">
      <t>チカ</t>
    </rPh>
    <rPh sb="85" eb="87">
      <t>ショウライ</t>
    </rPh>
    <rPh sb="87" eb="90">
      <t>ダイキボ</t>
    </rPh>
    <rPh sb="91" eb="93">
      <t>ホシュウ</t>
    </rPh>
    <rPh sb="94" eb="95">
      <t>ヨウ</t>
    </rPh>
    <rPh sb="99" eb="101">
      <t>ニンシキ</t>
    </rPh>
    <phoneticPr fontId="4"/>
  </si>
  <si>
    <t>　現在の本事業は、地方債の多額な償還金と流域下水道の維持管理費を主として、新規築造事業は行っていない。施設自体の老朽化は存在しないと考えられるが、平成31年度までは、地方債償還金は上昇し、経営状況の不安定な状況は続く。収益の中心は一般会計繰入金でありその依存度は高く、より安定した経営のため、また、一般会計の負担軽減のためにも接続率のアップと伴に自主財源の向上が急務である。平成27年10月に平均7.7％使用料改定を行ったところであるあるが、必要に応じては、近い将来、使用料の見直しを検討しなければならないことも考えられる。</t>
    <rPh sb="1" eb="3">
      <t>ゲンザイ</t>
    </rPh>
    <rPh sb="4" eb="5">
      <t>ホン</t>
    </rPh>
    <rPh sb="5" eb="7">
      <t>ジギョウ</t>
    </rPh>
    <rPh sb="9" eb="12">
      <t>チホウサイ</t>
    </rPh>
    <rPh sb="13" eb="15">
      <t>タガク</t>
    </rPh>
    <rPh sb="16" eb="19">
      <t>ショウカンキン</t>
    </rPh>
    <rPh sb="20" eb="22">
      <t>リュウイキ</t>
    </rPh>
    <rPh sb="22" eb="25">
      <t>ゲスイドウ</t>
    </rPh>
    <rPh sb="26" eb="28">
      <t>イジ</t>
    </rPh>
    <rPh sb="28" eb="31">
      <t>カンリヒ</t>
    </rPh>
    <rPh sb="32" eb="33">
      <t>シュ</t>
    </rPh>
    <rPh sb="37" eb="39">
      <t>シンキ</t>
    </rPh>
    <rPh sb="39" eb="41">
      <t>チクゾウ</t>
    </rPh>
    <rPh sb="41" eb="43">
      <t>ジギョウ</t>
    </rPh>
    <rPh sb="44" eb="45">
      <t>オコナ</t>
    </rPh>
    <rPh sb="51" eb="53">
      <t>シセツ</t>
    </rPh>
    <rPh sb="53" eb="55">
      <t>ジタイ</t>
    </rPh>
    <rPh sb="56" eb="59">
      <t>ロウキュウカ</t>
    </rPh>
    <rPh sb="60" eb="62">
      <t>ソンザイ</t>
    </rPh>
    <rPh sb="66" eb="67">
      <t>カンガ</t>
    </rPh>
    <rPh sb="73" eb="75">
      <t>ヘイセイ</t>
    </rPh>
    <rPh sb="77" eb="79">
      <t>ネンド</t>
    </rPh>
    <rPh sb="83" eb="86">
      <t>チホウサイ</t>
    </rPh>
    <rPh sb="86" eb="89">
      <t>ショウカンキン</t>
    </rPh>
    <rPh sb="90" eb="92">
      <t>ジョウショウ</t>
    </rPh>
    <rPh sb="94" eb="96">
      <t>ケイエイ</t>
    </rPh>
    <rPh sb="96" eb="98">
      <t>ジョウキョウ</t>
    </rPh>
    <rPh sb="99" eb="102">
      <t>フアンテイ</t>
    </rPh>
    <rPh sb="103" eb="105">
      <t>ジョウキョウ</t>
    </rPh>
    <rPh sb="106" eb="107">
      <t>ツヅ</t>
    </rPh>
    <rPh sb="109" eb="111">
      <t>シュウエキ</t>
    </rPh>
    <rPh sb="112" eb="114">
      <t>チュウシン</t>
    </rPh>
    <rPh sb="115" eb="117">
      <t>イッパン</t>
    </rPh>
    <rPh sb="117" eb="119">
      <t>カイケイ</t>
    </rPh>
    <rPh sb="119" eb="121">
      <t>クリイレ</t>
    </rPh>
    <rPh sb="121" eb="122">
      <t>キン</t>
    </rPh>
    <rPh sb="127" eb="130">
      <t>イゾンド</t>
    </rPh>
    <rPh sb="131" eb="132">
      <t>タカ</t>
    </rPh>
    <rPh sb="136" eb="138">
      <t>アンテイ</t>
    </rPh>
    <rPh sb="140" eb="142">
      <t>ケイエイ</t>
    </rPh>
    <rPh sb="149" eb="151">
      <t>イッパン</t>
    </rPh>
    <rPh sb="151" eb="153">
      <t>カイケイ</t>
    </rPh>
    <rPh sb="154" eb="156">
      <t>フタン</t>
    </rPh>
    <rPh sb="156" eb="158">
      <t>ケイゲン</t>
    </rPh>
    <rPh sb="163" eb="165">
      <t>セツゾク</t>
    </rPh>
    <rPh sb="165" eb="166">
      <t>リツ</t>
    </rPh>
    <rPh sb="171" eb="172">
      <t>トモ</t>
    </rPh>
    <rPh sb="173" eb="175">
      <t>ジシュ</t>
    </rPh>
    <rPh sb="175" eb="177">
      <t>ザイゲン</t>
    </rPh>
    <rPh sb="178" eb="180">
      <t>コウジョウ</t>
    </rPh>
    <rPh sb="181" eb="183">
      <t>キュウム</t>
    </rPh>
    <rPh sb="187" eb="189">
      <t>ヘイセイ</t>
    </rPh>
    <rPh sb="194" eb="195">
      <t>ガツ</t>
    </rPh>
    <rPh sb="196" eb="198">
      <t>ヘイキン</t>
    </rPh>
    <rPh sb="202" eb="205">
      <t>シヨウリョウ</t>
    </rPh>
    <rPh sb="205" eb="207">
      <t>カイテイ</t>
    </rPh>
    <rPh sb="208" eb="209">
      <t>オコナ</t>
    </rPh>
    <rPh sb="221" eb="223">
      <t>ヒツヨウ</t>
    </rPh>
    <rPh sb="224" eb="225">
      <t>オウ</t>
    </rPh>
    <rPh sb="229" eb="230">
      <t>チカ</t>
    </rPh>
    <rPh sb="231" eb="233">
      <t>ショウライ</t>
    </rPh>
    <rPh sb="234" eb="237">
      <t>シヨウリョウ</t>
    </rPh>
    <rPh sb="238" eb="240">
      <t>ミナオ</t>
    </rPh>
    <rPh sb="242" eb="244">
      <t>ケントウ</t>
    </rPh>
    <rPh sb="256" eb="257">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</si>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</sst>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DA-4ACE-8CBE-781A78F47341}"/>
            </c:ext>
          </c:extLst>
        </c:ser>
        <c:dLbls>
          <c:showLegendKey val="0"/>
          <c:showVal val="0"/>
          <c:showCatName val="0"/>
          <c:showSerName val="0"/>
          <c:showPercent val="0"/>
          <c:showBubbleSize val="0"/>
        </c:dLbls>
        <c:gapWidth val="150"/>
        <c:axId val="118311168"/>
        <c:axId val="118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CCDA-4ACE-8CBE-781A78F47341}"/>
            </c:ext>
          </c:extLst>
        </c:ser>
        <c:dLbls>
          <c:showLegendKey val="0"/>
          <c:showVal val="0"/>
          <c:showCatName val="0"/>
          <c:showSerName val="0"/>
          <c:showPercent val="0"/>
          <c:showBubbleSize val="0"/>
        </c:dLbls>
        <c:marker val="1"/>
        <c:smooth val="0"/>
        <c:axId val="118311168"/>
        <c:axId val="118841728"/>
      </c:lineChart>
      <c:dateAx>
        <c:axId val="118311168"/>
        <c:scaling>
          <c:orientation val="minMax"/>
        </c:scaling>
        <c:delete val="1"/>
        <c:axPos val="b"/>
        <c:numFmt formatCode="ge" sourceLinked="1"/>
        <c:majorTickMark val="none"/>
        <c:minorTickMark val="none"/>
        <c:tickLblPos val="none"/>
        <c:crossAx val="118841728"/>
        <c:crosses val="autoZero"/>
        <c:auto val="1"/>
        <c:lblOffset val="100"/>
        <c:baseTimeUnit val="years"/>
      </c:dateAx>
      <c:valAx>
        <c:axId val="118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7C-4ED5-8219-D3726C5C0B53}"/>
            </c:ext>
          </c:extLst>
        </c:ser>
        <c:dLbls>
          <c:showLegendKey val="0"/>
          <c:showVal val="0"/>
          <c:showCatName val="0"/>
          <c:showSerName val="0"/>
          <c:showPercent val="0"/>
          <c:showBubbleSize val="0"/>
        </c:dLbls>
        <c:gapWidth val="150"/>
        <c:axId val="131202432"/>
        <c:axId val="1315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DB7C-4ED5-8219-D3726C5C0B53}"/>
            </c:ext>
          </c:extLst>
        </c:ser>
        <c:dLbls>
          <c:showLegendKey val="0"/>
          <c:showVal val="0"/>
          <c:showCatName val="0"/>
          <c:showSerName val="0"/>
          <c:showPercent val="0"/>
          <c:showBubbleSize val="0"/>
        </c:dLbls>
        <c:marker val="1"/>
        <c:smooth val="0"/>
        <c:axId val="131202432"/>
        <c:axId val="131532288"/>
      </c:lineChart>
      <c:dateAx>
        <c:axId val="131202432"/>
        <c:scaling>
          <c:orientation val="minMax"/>
        </c:scaling>
        <c:delete val="1"/>
        <c:axPos val="b"/>
        <c:numFmt formatCode="ge" sourceLinked="1"/>
        <c:majorTickMark val="none"/>
        <c:minorTickMark val="none"/>
        <c:tickLblPos val="none"/>
        <c:crossAx val="131532288"/>
        <c:crosses val="autoZero"/>
        <c:auto val="1"/>
        <c:lblOffset val="100"/>
        <c:baseTimeUnit val="years"/>
      </c:dateAx>
      <c:valAx>
        <c:axId val="1315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75.63</c:v>
                </c:pt>
                <c:pt idx="1">
                  <c:v>75.38</c:v>
                </c:pt>
                <c:pt idx="2">
                  <c:v>75.5</c:v>
                </c:pt>
                <c:pt idx="3">
                  <c:v>75.260000000000005</c:v>
                </c:pt>
                <c:pt idx="4">
                  <c:v>75.09</c:v>
                </c:pt>
              </c:numCache>
            </c:numRef>
          </c:val>
          <c:extLst>
            <c:ext xmlns:c16="http://schemas.microsoft.com/office/drawing/2014/chart" uri="{C3380CC4-5D6E-409C-BE32-E72D297353CC}">
              <c16:uniqueId val="{00000000-0D94-4387-B77B-39877CD9E3EC}"/>
            </c:ext>
          </c:extLst>
        </c:ser>
        <c:dLbls>
          <c:showLegendKey val="0"/>
          <c:showVal val="0"/>
          <c:showCatName val="0"/>
          <c:showSerName val="0"/>
          <c:showPercent val="0"/>
          <c:showBubbleSize val="0"/>
        </c:dLbls>
        <c:gapWidth val="150"/>
        <c:axId val="131570688"/>
        <c:axId val="1315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0D94-4387-B77B-39877CD9E3EC}"/>
            </c:ext>
          </c:extLst>
        </c:ser>
        <c:dLbls>
          <c:showLegendKey val="0"/>
          <c:showVal val="0"/>
          <c:showCatName val="0"/>
          <c:showSerName val="0"/>
          <c:showPercent val="0"/>
          <c:showBubbleSize val="0"/>
        </c:dLbls>
        <c:marker val="1"/>
        <c:smooth val="0"/>
        <c:axId val="131570688"/>
        <c:axId val="131572864"/>
      </c:lineChart>
      <c:dateAx>
        <c:axId val="131570688"/>
        <c:scaling>
          <c:orientation val="minMax"/>
        </c:scaling>
        <c:delete val="1"/>
        <c:axPos val="b"/>
        <c:numFmt formatCode="ge" sourceLinked="1"/>
        <c:majorTickMark val="none"/>
        <c:minorTickMark val="none"/>
        <c:tickLblPos val="none"/>
        <c:crossAx val="131572864"/>
        <c:crosses val="autoZero"/>
        <c:auto val="1"/>
        <c:lblOffset val="100"/>
        <c:baseTimeUnit val="years"/>
      </c:dateAx>
      <c:valAx>
        <c:axId val="1315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100.57</c:v>
                </c:pt>
                <c:pt idx="1">
                  <c:v>114.12</c:v>
                </c:pt>
                <c:pt idx="2">
                  <c:v>112.36</c:v>
                </c:pt>
                <c:pt idx="3">
                  <c:v>93.1</c:v>
                </c:pt>
                <c:pt idx="4">
                  <c:v>86.41</c:v>
                </c:pt>
              </c:numCache>
            </c:numRef>
          </c:val>
          <c:extLst>
            <c:ext xmlns:c16="http://schemas.microsoft.com/office/drawing/2014/chart" uri="{C3380CC4-5D6E-409C-BE32-E72D297353CC}">
              <c16:uniqueId val="{00000000-E440-44FC-9CBE-E4DF5A9F5196}"/>
            </c:ext>
          </c:extLst>
        </c:ser>
        <c:dLbls>
          <c:showLegendKey val="0"/>
          <c:showVal val="0"/>
          <c:showCatName val="0"/>
          <c:showSerName val="0"/>
          <c:showPercent val="0"/>
          <c:showBubbleSize val="0"/>
        </c:dLbls>
        <c:gapWidth val="150"/>
        <c:axId val="118835072"/>
        <c:axId val="1188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40-44FC-9CBE-E4DF5A9F5196}"/>
            </c:ext>
          </c:extLst>
        </c:ser>
        <c:dLbls>
          <c:showLegendKey val="0"/>
          <c:showVal val="0"/>
          <c:showCatName val="0"/>
          <c:showSerName val="0"/>
          <c:showPercent val="0"/>
          <c:showBubbleSize val="0"/>
        </c:dLbls>
        <c:marker val="1"/>
        <c:smooth val="0"/>
        <c:axId val="118835072"/>
        <c:axId val="118849536"/>
      </c:lineChart>
      <c:dateAx>
        <c:axId val="118835072"/>
        <c:scaling>
          <c:orientation val="minMax"/>
        </c:scaling>
        <c:delete val="1"/>
        <c:axPos val="b"/>
        <c:numFmt formatCode="ge" sourceLinked="1"/>
        <c:majorTickMark val="none"/>
        <c:minorTickMark val="none"/>
        <c:tickLblPos val="none"/>
        <c:crossAx val="118849536"/>
        <c:crosses val="autoZero"/>
        <c:auto val="1"/>
        <c:lblOffset val="100"/>
        <c:baseTimeUnit val="years"/>
      </c:dateAx>
      <c:valAx>
        <c:axId val="1188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32-4DB5-A5CF-74699C772D31}"/>
            </c:ext>
          </c:extLst>
        </c:ser>
        <c:dLbls>
          <c:showLegendKey val="0"/>
          <c:showVal val="0"/>
          <c:showCatName val="0"/>
          <c:showSerName val="0"/>
          <c:showPercent val="0"/>
          <c:showBubbleSize val="0"/>
        </c:dLbls>
        <c:gapWidth val="150"/>
        <c:axId val="118879744"/>
        <c:axId val="1188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32-4DB5-A5CF-74699C772D31}"/>
            </c:ext>
          </c:extLst>
        </c:ser>
        <c:dLbls>
          <c:showLegendKey val="0"/>
          <c:showVal val="0"/>
          <c:showCatName val="0"/>
          <c:showSerName val="0"/>
          <c:showPercent val="0"/>
          <c:showBubbleSize val="0"/>
        </c:dLbls>
        <c:marker val="1"/>
        <c:smooth val="0"/>
        <c:axId val="118879744"/>
        <c:axId val="118881664"/>
      </c:lineChart>
      <c:dateAx>
        <c:axId val="118879744"/>
        <c:scaling>
          <c:orientation val="minMax"/>
        </c:scaling>
        <c:delete val="1"/>
        <c:axPos val="b"/>
        <c:numFmt formatCode="ge" sourceLinked="1"/>
        <c:majorTickMark val="none"/>
        <c:minorTickMark val="none"/>
        <c:tickLblPos val="none"/>
        <c:crossAx val="118881664"/>
        <c:crosses val="autoZero"/>
        <c:auto val="1"/>
        <c:lblOffset val="100"/>
        <c:baseTimeUnit val="years"/>
      </c:dateAx>
      <c:valAx>
        <c:axId val="1188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CA-4CBC-AA2C-71E73308E04C}"/>
            </c:ext>
          </c:extLst>
        </c:ser>
        <c:dLbls>
          <c:showLegendKey val="0"/>
          <c:showVal val="0"/>
          <c:showCatName val="0"/>
          <c:showSerName val="0"/>
          <c:showPercent val="0"/>
          <c:showBubbleSize val="0"/>
        </c:dLbls>
        <c:gapWidth val="150"/>
        <c:axId val="118920320"/>
        <c:axId val="1189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A-4CBC-AA2C-71E73308E04C}"/>
            </c:ext>
          </c:extLst>
        </c:ser>
        <c:dLbls>
          <c:showLegendKey val="0"/>
          <c:showVal val="0"/>
          <c:showCatName val="0"/>
          <c:showSerName val="0"/>
          <c:showPercent val="0"/>
          <c:showBubbleSize val="0"/>
        </c:dLbls>
        <c:marker val="1"/>
        <c:smooth val="0"/>
        <c:axId val="118920320"/>
        <c:axId val="118922240"/>
      </c:lineChart>
      <c:dateAx>
        <c:axId val="118920320"/>
        <c:scaling>
          <c:orientation val="minMax"/>
        </c:scaling>
        <c:delete val="1"/>
        <c:axPos val="b"/>
        <c:numFmt formatCode="ge" sourceLinked="1"/>
        <c:majorTickMark val="none"/>
        <c:minorTickMark val="none"/>
        <c:tickLblPos val="none"/>
        <c:crossAx val="118922240"/>
        <c:crosses val="autoZero"/>
        <c:auto val="1"/>
        <c:lblOffset val="100"/>
        <c:baseTimeUnit val="years"/>
      </c:dateAx>
      <c:valAx>
        <c:axId val="1189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7-425F-A4C6-745FECA0AF23}"/>
            </c:ext>
          </c:extLst>
        </c:ser>
        <c:dLbls>
          <c:showLegendKey val="0"/>
          <c:showVal val="0"/>
          <c:showCatName val="0"/>
          <c:showSerName val="0"/>
          <c:showPercent val="0"/>
          <c:showBubbleSize val="0"/>
        </c:dLbls>
        <c:gapWidth val="150"/>
        <c:axId val="118944896"/>
        <c:axId val="118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7-425F-A4C6-745FECA0AF23}"/>
            </c:ext>
          </c:extLst>
        </c:ser>
        <c:dLbls>
          <c:showLegendKey val="0"/>
          <c:showVal val="0"/>
          <c:showCatName val="0"/>
          <c:showSerName val="0"/>
          <c:showPercent val="0"/>
          <c:showBubbleSize val="0"/>
        </c:dLbls>
        <c:marker val="1"/>
        <c:smooth val="0"/>
        <c:axId val="118944896"/>
        <c:axId val="118946816"/>
      </c:lineChart>
      <c:dateAx>
        <c:axId val="118944896"/>
        <c:scaling>
          <c:orientation val="minMax"/>
        </c:scaling>
        <c:delete val="1"/>
        <c:axPos val="b"/>
        <c:numFmt formatCode="ge" sourceLinked="1"/>
        <c:majorTickMark val="none"/>
        <c:minorTickMark val="none"/>
        <c:tickLblPos val="none"/>
        <c:crossAx val="118946816"/>
        <c:crosses val="autoZero"/>
        <c:auto val="1"/>
        <c:lblOffset val="100"/>
        <c:baseTimeUnit val="years"/>
      </c:dateAx>
      <c:valAx>
        <c:axId val="118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50-4C71-9B56-F21D97C2C40C}"/>
            </c:ext>
          </c:extLst>
        </c:ser>
        <c:dLbls>
          <c:showLegendKey val="0"/>
          <c:showVal val="0"/>
          <c:showCatName val="0"/>
          <c:showSerName val="0"/>
          <c:showPercent val="0"/>
          <c:showBubbleSize val="0"/>
        </c:dLbls>
        <c:gapWidth val="150"/>
        <c:axId val="119243520"/>
        <c:axId val="119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0-4C71-9B56-F21D97C2C40C}"/>
            </c:ext>
          </c:extLst>
        </c:ser>
        <c:dLbls>
          <c:showLegendKey val="0"/>
          <c:showVal val="0"/>
          <c:showCatName val="0"/>
          <c:showSerName val="0"/>
          <c:showPercent val="0"/>
          <c:showBubbleSize val="0"/>
        </c:dLbls>
        <c:marker val="1"/>
        <c:smooth val="0"/>
        <c:axId val="119243520"/>
        <c:axId val="119245440"/>
      </c:lineChart>
      <c:dateAx>
        <c:axId val="119243520"/>
        <c:scaling>
          <c:orientation val="minMax"/>
        </c:scaling>
        <c:delete val="1"/>
        <c:axPos val="b"/>
        <c:numFmt formatCode="ge" sourceLinked="1"/>
        <c:majorTickMark val="none"/>
        <c:minorTickMark val="none"/>
        <c:tickLblPos val="none"/>
        <c:crossAx val="119245440"/>
        <c:crosses val="autoZero"/>
        <c:auto val="1"/>
        <c:lblOffset val="100"/>
        <c:baseTimeUnit val="years"/>
      </c:dateAx>
      <c:valAx>
        <c:axId val="119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1421.78</c:v>
                </c:pt>
                <c:pt idx="1">
                  <c:v>1347.97</c:v>
                </c:pt>
                <c:pt idx="2">
                  <c:v>1158.25</c:v>
                </c:pt>
                <c:pt idx="3">
                  <c:v>617.47</c:v>
                </c:pt>
                <c:pt idx="4">
                  <c:v>491.31</c:v>
                </c:pt>
              </c:numCache>
            </c:numRef>
          </c:val>
          <c:extLst>
            <c:ext xmlns:c16="http://schemas.microsoft.com/office/drawing/2014/chart" uri="{C3380CC4-5D6E-409C-BE32-E72D297353CC}">
              <c16:uniqueId val="{00000000-D1C8-45E7-B7A0-F1C9089FF689}"/>
            </c:ext>
          </c:extLst>
        </c:ser>
        <c:dLbls>
          <c:showLegendKey val="0"/>
          <c:showVal val="0"/>
          <c:showCatName val="0"/>
          <c:showSerName val="0"/>
          <c:showPercent val="0"/>
          <c:showBubbleSize val="0"/>
        </c:dLbls>
        <c:gapWidth val="150"/>
        <c:axId val="127873408"/>
        <c:axId val="127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D1C8-45E7-B7A0-F1C9089FF689}"/>
            </c:ext>
          </c:extLst>
        </c:ser>
        <c:dLbls>
          <c:showLegendKey val="0"/>
          <c:showVal val="0"/>
          <c:showCatName val="0"/>
          <c:showSerName val="0"/>
          <c:showPercent val="0"/>
          <c:showBubbleSize val="0"/>
        </c:dLbls>
        <c:marker val="1"/>
        <c:smooth val="0"/>
        <c:axId val="127873408"/>
        <c:axId val="127875328"/>
      </c:lineChart>
      <c:dateAx>
        <c:axId val="127873408"/>
        <c:scaling>
          <c:orientation val="minMax"/>
        </c:scaling>
        <c:delete val="1"/>
        <c:axPos val="b"/>
        <c:numFmt formatCode="ge" sourceLinked="1"/>
        <c:majorTickMark val="none"/>
        <c:minorTickMark val="none"/>
        <c:tickLblPos val="none"/>
        <c:crossAx val="127875328"/>
        <c:crosses val="autoZero"/>
        <c:auto val="1"/>
        <c:lblOffset val="100"/>
        <c:baseTimeUnit val="years"/>
      </c:dateAx>
      <c:valAx>
        <c:axId val="127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63.69</c:v>
                </c:pt>
                <c:pt idx="1">
                  <c:v>63.7</c:v>
                </c:pt>
                <c:pt idx="2">
                  <c:v>66.650000000000006</c:v>
                </c:pt>
                <c:pt idx="3">
                  <c:v>69.05</c:v>
                </c:pt>
                <c:pt idx="4">
                  <c:v>72.349999999999994</c:v>
                </c:pt>
              </c:numCache>
            </c:numRef>
          </c:val>
          <c:extLst>
            <c:ext xmlns:c16="http://schemas.microsoft.com/office/drawing/2014/chart" uri="{C3380CC4-5D6E-409C-BE32-E72D297353CC}">
              <c16:uniqueId val="{00000000-E584-49E1-9F1F-D45B20DED460}"/>
            </c:ext>
          </c:extLst>
        </c:ser>
        <c:dLbls>
          <c:showLegendKey val="0"/>
          <c:showVal val="0"/>
          <c:showCatName val="0"/>
          <c:showSerName val="0"/>
          <c:showPercent val="0"/>
          <c:showBubbleSize val="0"/>
        </c:dLbls>
        <c:gapWidth val="150"/>
        <c:axId val="131153920"/>
        <c:axId val="1311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E584-49E1-9F1F-D45B20DED460}"/>
            </c:ext>
          </c:extLst>
        </c:ser>
        <c:dLbls>
          <c:showLegendKey val="0"/>
          <c:showVal val="0"/>
          <c:showCatName val="0"/>
          <c:showSerName val="0"/>
          <c:showPercent val="0"/>
          <c:showBubbleSize val="0"/>
        </c:dLbls>
        <c:marker val="1"/>
        <c:smooth val="0"/>
        <c:axId val="131153920"/>
        <c:axId val="131155840"/>
      </c:lineChart>
      <c:dateAx>
        <c:axId val="131153920"/>
        <c:scaling>
          <c:orientation val="minMax"/>
        </c:scaling>
        <c:delete val="1"/>
        <c:axPos val="b"/>
        <c:numFmt formatCode="ge" sourceLinked="1"/>
        <c:majorTickMark val="none"/>
        <c:minorTickMark val="none"/>
        <c:tickLblPos val="none"/>
        <c:crossAx val="131155840"/>
        <c:crosses val="autoZero"/>
        <c:auto val="1"/>
        <c:lblOffset val="100"/>
        <c:baseTimeUnit val="years"/>
      </c:dateAx>
      <c:valAx>
        <c:axId val="1311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9EA5-4331-84B6-998E598A0D71}"/>
            </c:ext>
          </c:extLst>
        </c:ser>
        <c:dLbls>
          <c:showLegendKey val="0"/>
          <c:showVal val="0"/>
          <c:showCatName val="0"/>
          <c:showSerName val="0"/>
          <c:showPercent val="0"/>
          <c:showBubbleSize val="0"/>
        </c:dLbls>
        <c:gapWidth val="150"/>
        <c:axId val="131170304"/>
        <c:axId val="131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9EA5-4331-84B6-998E598A0D71}"/>
            </c:ext>
          </c:extLst>
        </c:ser>
        <c:dLbls>
          <c:showLegendKey val="0"/>
          <c:showVal val="0"/>
          <c:showCatName val="0"/>
          <c:showSerName val="0"/>
          <c:showPercent val="0"/>
          <c:showBubbleSize val="0"/>
        </c:dLbls>
        <c:marker val="1"/>
        <c:smooth val="0"/>
        <c:axId val="131170304"/>
        <c:axId val="131172224"/>
      </c:lineChart>
      <c:dateAx>
        <c:axId val="131170304"/>
        <c:scaling>
          <c:orientation val="minMax"/>
        </c:scaling>
        <c:delete val="1"/>
        <c:axPos val="b"/>
        <c:numFmt formatCode="ge" sourceLinked="1"/>
        <c:majorTickMark val="none"/>
        <c:minorTickMark val="none"/>
        <c:tickLblPos val="none"/>
        <c:crossAx val="131172224"/>
        <c:crosses val="autoZero"/>
        <c:auto val="1"/>
        <c:lblOffset val="100"/>
        <c:baseTimeUnit val="years"/>
      </c:dateAx>
      <c:valAx>
        <c:axId val="131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三芳町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38243</v>
      </c>
      <c r="AM8" s="50"/>
      <c r="AN8" s="50"/>
      <c r="AO8" s="50"/>
      <c r="AP8" s="50"/>
      <c r="AQ8" s="50"/>
      <c r="AR8" s="50"/>
      <c r="AS8" s="50"/>
      <c r="AT8" s="45">
        <f>データ!T6</f>
        <v>15.33</v>
      </c>
      <c r="AU8" s="45"/>
      <c r="AV8" s="45"/>
      <c r="AW8" s="45"/>
      <c r="AX8" s="45"/>
      <c r="AY8" s="45"/>
      <c r="AZ8" s="45"/>
      <c r="BA8" s="45"/>
      <c r="BB8" s="45">
        <f>データ!U6</f>
        <v>2494.65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14.3</v>
      </c>
      <c r="Q10" s="45"/>
      <c r="R10" s="45"/>
      <c r="S10" s="45"/>
      <c r="T10" s="45"/>
      <c r="U10" s="45"/>
      <c r="V10" s="45"/>
      <c r="W10" s="45">
        <f>データ!Q6</f>
        <v>86.69</v>
      </c>
      <c r="X10" s="45"/>
      <c r="Y10" s="45"/>
      <c r="Z10" s="45"/>
      <c r="AA10" s="45"/>
      <c r="AB10" s="45"/>
      <c r="AC10" s="45"/>
      <c r="AD10" s="50">
        <f>データ!R6</f>
        <v>1512</v>
      </c>
      <c r="AE10" s="50"/>
      <c r="AF10" s="50"/>
      <c r="AG10" s="50"/>
      <c r="AH10" s="50"/>
      <c r="AI10" s="50"/>
      <c r="AJ10" s="50"/>
      <c r="AK10" s="2"/>
      <c r="AL10" s="50">
        <f>データ!V6</f>
        <v>5483</v>
      </c>
      <c r="AM10" s="50"/>
      <c r="AN10" s="50"/>
      <c r="AO10" s="50"/>
      <c r="AP10" s="50"/>
      <c r="AQ10" s="50"/>
      <c r="AR10" s="50"/>
      <c r="AS10" s="50"/>
      <c r="AT10" s="45">
        <f>データ!W6</f>
        <v>3.88</v>
      </c>
      <c r="AU10" s="45"/>
      <c r="AV10" s="45"/>
      <c r="AW10" s="45"/>
      <c r="AX10" s="45"/>
      <c r="AY10" s="45"/>
      <c r="AZ10" s="45"/>
      <c r="BA10" s="45"/>
      <c r="BB10" s="45">
        <f>データ!X6</f>
        <v>1413.14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ustomWidth="1"/>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113247</v>
      </c>
      <c r="D6" s="33">
        <f t="shared" si="3"/>
        <v>47</v>
      </c>
      <c r="E6" s="33">
        <f t="shared" si="3"/>
        <v>17</v>
      </c>
      <c r="F6" s="33">
        <f t="shared" si="3"/>
        <v>4</v>
      </c>
      <c r="G6" s="33">
        <f t="shared" si="3"/>
        <v>0</v>
      </c>
      <c r="H6" s="33" t="str">
        <f t="shared" si="3"/>
        <v>埼玉県　三芳町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14.3</v>
      </c>
      <c r="Q6" s="34">
        <f t="shared" si="3"/>
        <v>86.69</v>
      </c>
      <c r="R6" s="34">
        <f t="shared" si="3"/>
        <v>1512</v>
      </c>
      <c r="S6" s="34">
        <f t="shared" si="3"/>
        <v>38243</v>
      </c>
      <c r="T6" s="34">
        <f t="shared" si="3"/>
        <v>15.33</v>
      </c>
      <c r="U6" s="34">
        <f t="shared" si="3"/>
        <v>2494.65</v>
      </c>
      <c r="V6" s="34">
        <f t="shared" si="3"/>
        <v>5483</v>
      </c>
      <c r="W6" s="34">
        <f t="shared" si="3"/>
        <v>3.88</v>
      </c>
      <c r="X6" s="34">
        <f t="shared" si="3"/>
        <v>1413.14</v>
      </c>
      <c r="Y6" s="35">
        <f>IF(Y7="",NA(),Y7)</f>
        <v>100.57</v>
      </c>
      <c r="Z6" s="35">
        <f t="shared" ref="Z6:AH6" si="4">IF(Z7="",NA(),Z7)</f>
        <v>114.12</v>
      </c>
      <c r="AA6" s="35">
        <f t="shared" si="4"/>
        <v>112.36</v>
      </c>
      <c r="AB6" s="35">
        <f t="shared" si="4"/>
        <v>93.1</v>
      </c>
      <c r="AC6" s="35">
        <f t="shared" si="4"/>
        <v>86.41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1421.78</v>
      </c>
      <c r="BG6" s="35">
        <f t="shared" ref="BG6:BO6" si="7">IF(BG7="",NA(),BG7)</f>
        <v>1347.97</v>
      </c>
      <c r="BH6" s="35">
        <f t="shared" si="7"/>
        <v>1158.25</v>
      </c>
      <c r="BI6" s="35">
        <f t="shared" si="7"/>
        <v>617.47</v>
      </c>
      <c r="BJ6" s="35">
        <f t="shared" si="7"/>
        <v>491.31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63.69</v>
      </c>
      <c r="BR6" s="35">
        <f t="shared" ref="BR6:BZ6" si="8">IF(BR7="",NA(),BR7)</f>
        <v>63.7</v>
      </c>
      <c r="BS6" s="35">
        <f t="shared" si="8"/>
        <v>66.650000000000006</v>
      </c>
      <c r="BT6" s="35">
        <f t="shared" si="8"/>
        <v>69.05</v>
      </c>
      <c r="BU6" s="35">
        <f t="shared" si="8"/>
        <v>72.349999999999994</v>
      </c>
      <c r="BV6" s="35">
        <f t="shared" si="8"/>
        <v>62.83</v>
      </c>
      <c r="BW6" s="35">
        <f t="shared" si="8"/>
        <v>64.63</v>
      </c>
      <c r="BX6" s="35">
        <f t="shared" si="8"/>
        <v>66.56</v>
      </c>
      <c r="BY6" s="35">
        <f t="shared" si="8"/>
        <v>66.22</v>
      </c>
      <c r="BZ6" s="35">
        <f t="shared" si="8"/>
        <v>69.87</v>
      </c>
      <c r="CA6" s="34" t="str">
        <f>IF(CA7="","",IF(CA7="-","【-】","【"&amp;SUBSTITUTE(TEXT(CA7,"#,##0.00"),"-","△")&amp;"】"))</f>
        <v>【69.80】</v>
      </c>
      <c r="CB6" s="35">
        <f>IF(CB7="",NA(),CB7)</f>
        <v>150</v>
      </c>
      <c r="CC6" s="35">
        <f t="shared" ref="CC6:CK6" si="9">IF(CC7="",NA(),CC7)</f>
        <v>150</v>
      </c>
      <c r="CD6" s="35">
        <f t="shared" si="9"/>
        <v>150</v>
      </c>
      <c r="CE6" s="35">
        <f t="shared" si="9"/>
        <v>150</v>
      </c>
      <c r="CF6" s="35">
        <f t="shared" si="9"/>
        <v>150</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75.63</v>
      </c>
      <c r="CY6" s="35">
        <f t="shared" ref="CY6:DG6" si="11">IF(CY7="",NA(),CY7)</f>
        <v>75.38</v>
      </c>
      <c r="CZ6" s="35">
        <f t="shared" si="11"/>
        <v>75.5</v>
      </c>
      <c r="DA6" s="35">
        <f t="shared" si="11"/>
        <v>75.260000000000005</v>
      </c>
      <c r="DB6" s="35">
        <f t="shared" si="11"/>
        <v>75.09</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113247</v>
      </c>
      <c r="D7" s="37">
        <v>47</v>
      </c>
      <c r="E7" s="37">
        <v>17</v>
      </c>
      <c r="F7" s="37">
        <v>4</v>
      </c>
      <c r="G7" s="37">
        <v>0</v>
      </c>
      <c r="H7" s="37" t="s">
        <v>110</v>
      </c>
      <c r="I7" s="37" t="s">
        <v>111</v>
      </c>
      <c r="J7" s="37" t="s">
        <v>112</v>
      </c>
      <c r="K7" s="37" t="s">
        <v>113</v>
      </c>
      <c r="L7" s="37" t="s">
        <v>114</v>
      </c>
      <c r="M7" s="37"/>
      <c r="N7" s="38" t="s">
        <v>115</v>
      </c>
      <c r="O7" s="38" t="s">
        <v>116</v>
      </c>
      <c r="P7" s="38">
        <v>14.3</v>
      </c>
      <c r="Q7" s="38">
        <v>86.69</v>
      </c>
      <c r="R7" s="38">
        <v>1512</v>
      </c>
      <c r="S7" s="38">
        <v>38243</v>
      </c>
      <c r="T7" s="38">
        <v>15.33</v>
      </c>
      <c r="U7" s="38">
        <v>2494.65</v>
      </c>
      <c r="V7" s="38">
        <v>5483</v>
      </c>
      <c r="W7" s="38">
        <v>3.88</v>
      </c>
      <c r="X7" s="38">
        <v>1413.14</v>
      </c>
      <c r="Y7" s="38">
        <v>100.57</v>
      </c>
      <c r="Z7" s="38">
        <v>114.12</v>
      </c>
      <c r="AA7" s="38">
        <v>112.36</v>
      </c>
      <c r="AB7" s="38">
        <v>93.1</v>
      </c>
      <c r="AC7" s="38">
        <v>86.41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1421.78</v>
      </c>
      <c r="BG7" s="38">
        <v>1347.97</v>
      </c>
      <c r="BH7" s="38">
        <v>1158.25</v>
      </c>
      <c r="BI7" s="38">
        <v>617.47</v>
      </c>
      <c r="BJ7" s="38">
        <v>491.31</v>
      </c>
      <c r="BK7" s="38">
        <v>1622.51</v>
      </c>
      <c r="BL7" s="38">
        <v>1569.13</v>
      </c>
      <c r="BM7" s="38">
        <v>1436</v>
      </c>
      <c r="BN7" s="38">
        <v>1434.89</v>
      </c>
      <c r="BO7" s="38">
        <v>1298.9100000000001</v>
      </c>
      <c r="BP7" s="38">
        <v>1348.09</v>
      </c>
      <c r="BQ7" s="38">
        <v>63.69</v>
      </c>
      <c r="BR7" s="38">
        <v>63.7</v>
      </c>
      <c r="BS7" s="38">
        <v>66.650000000000006</v>
      </c>
      <c r="BT7" s="38">
        <v>69.05</v>
      </c>
      <c r="BU7" s="38">
        <v>72.349999999999994</v>
      </c>
      <c r="BV7" s="38">
        <v>62.83</v>
      </c>
      <c r="BW7" s="38">
        <v>64.63</v>
      </c>
      <c r="BX7" s="38">
        <v>66.56</v>
      </c>
      <c r="BY7" s="38">
        <v>66.22</v>
      </c>
      <c r="BZ7" s="38">
        <v>69.87</v>
      </c>
      <c r="CA7" s="38">
        <v>69.8</v>
      </c>
      <c r="CB7" s="38">
        <v>150</v>
      </c>
      <c r="CC7" s="38">
        <v>150</v>
      </c>
      <c r="CD7" s="38">
        <v>150</v>
      </c>
      <c r="CE7" s="38">
        <v>150</v>
      </c>
      <c r="CF7" s="38">
        <v>150</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75.63</v>
      </c>
      <c r="CY7" s="38">
        <v>75.38</v>
      </c>
      <c r="CZ7" s="38">
        <v>75.5</v>
      </c>
      <c r="DA7" s="38">
        <v>75.260000000000005</v>
      </c>
      <c r="DB7" s="38">
        <v>75.09</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U1771</cp:lastModifiedBy>
  <cp:lastPrinted>2018-01-31T07:49:31Z</cp:lastPrinted>
  <dcterms:created xsi:type="dcterms:W3CDTF">2017-12-25T02:18:08Z</dcterms:created>
  <dcterms:modified xsi:type="dcterms:W3CDTF">2018-01-31T07:49:35Z</dcterms:modified>
  <cp:category/>
</cp:coreProperties>
</file>