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9170y112453\080400-上下水道課共有$\★経営比較分析表\Ｈ29下水\"/>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B10" i="4"/>
  <c r="BB8" i="4"/>
  <c r="AT8" i="4"/>
  <c r="W8" i="4"/>
  <c r="P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<sst xmlns="http://schemas.openxmlformats.org/spreadsheetml/2006/main" count="324" uniqueCount="123">
  <si>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</si>
  <si>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</si>
  <si>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</si>
  <si>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</si>
  <si>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</si>
  <si>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</si>
  <si>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</si>
  <si>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</si>
  <si>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</si>
  <si>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</si>
  <si>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</si>
  <si>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</si>
  <si>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</si>
  <si>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</si>
  <si>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</si>
  <si>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</si>
  <si>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</si>
  <si>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</si>
  <si>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</si>
  <si>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</si>
  <si>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</si>
  <si>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</si>
  <si>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</si>
  <si>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</si>
  <si>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</si>
  <si>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</si>
  <si>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</si>
  <si>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</si>
  <si>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</si>
  <si>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</si>
  <si>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</si>
  <si>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</si>
  <si>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</si>
  <si>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</si>
  <si>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</si>
  <si>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</si>
  <si>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</si>
  <si>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</si>
  <si>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</si>
  <si>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</si>
  <si>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</si>
  <si>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</si>
  <si>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</si>
  <si>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</si>
  <si>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</si>
  <si>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</si>
  <si>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</si>
  <si>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</si>
  <si>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</si>
  <si>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</si>
  <si>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</si>
  <si>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</si>
  <si>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</si>
  <si>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</si>
  <si>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</si>
  <si>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</si>
  <si>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</si>
  <si>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</si>
  <si>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</si>
  <si>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</si>
  <si>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</si>
  <si>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</si>
  <si>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</si>
  <si>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</si>
  <si>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</si>
  <si>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</si>
  <si>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</si>
  <si>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</si>
  <si>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</si>
  <si>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</si>
  <si>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</si>
  <si>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</si>
  <si>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</si>
  <si>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</si>
  <si>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</si>
  <si>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</si>
  <si>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</si>
  <si>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</si>
  <si>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</si>
  <si>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</si>
  <si>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</si>
  <si>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</si>
  <si>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</si>
  <si>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</si>
  <si>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</si>
  <si>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</si>
  <si>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</si>
  <si>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</si>
  <si>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</si>
  <si>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</si>
  <si>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</si>
  <si>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</si>
  <si>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</si>
  <si>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</si>
  <si>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</si>
  <si>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</si>
  <si>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</si>
  <si>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</si>
  <si>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</si>
  <si>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</si>
  <si>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</si>
  <si>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</si>
  <si>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</si>
  <si>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</si>
  <si>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</si>
  <si>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</si>
  <si>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</si>
  <si>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</si>
  <si>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ふじみ野市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</si>
  <si>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</si>
  <si>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</si>
  <si>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</si>
  <si>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</si>
  <si>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</si>
  <si>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</si>
  <si>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</si>
  <si>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</si>
  <si>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</si>
  <si>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</si>
  <si>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</si>
  <si>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各指標の値を類似団体と比較すると、現時点では良好な経営状況であると言える。しかし、今後急激な老朽化・新規整備の推進により資金需要の増加が見込まれる。
　このような状況を踏まえ、平成30年度から10年間の経営指標となる下水道事業経営戦略や長寿命化修繕計画をもとに、料金改定も踏まえた適正な使用料収入の確保や計画的な投資更新計画を進め、持続可能な下水道事業運営を目指す。</t>
    <rPh sb="1" eb="4">
      <t>カクシヒョウ</t>
    </rPh>
    <rPh sb="5" eb="6">
      <t>アタイ</t>
    </rPh>
    <rPh sb="7" eb="9">
      <t>ルイジ</t>
    </rPh>
    <rPh sb="9" eb="11">
      <t>ダンタイ</t>
    </rPh>
    <rPh sb="12" eb="14">
      <t>ヒカク</t>
    </rPh>
    <rPh sb="18" eb="21">
      <t>ゲンジテン</t>
    </rPh>
    <rPh sb="23" eb="25">
      <t>リョウコウ</t>
    </rPh>
    <rPh sb="26" eb="28">
      <t>ケイエイ</t>
    </rPh>
    <rPh sb="28" eb="30">
      <t>ジョウキョウ</t>
    </rPh>
    <rPh sb="34" eb="35">
      <t>イ</t>
    </rPh>
    <rPh sb="42" eb="44">
      <t>コンゴ</t>
    </rPh>
    <rPh sb="44" eb="46">
      <t>キュウゲキ</t>
    </rPh>
    <rPh sb="47" eb="50">
      <t>ロウキュウカ</t>
    </rPh>
    <rPh sb="51" eb="53">
      <t>シンキ</t>
    </rPh>
    <rPh sb="53" eb="55">
      <t>セイビ</t>
    </rPh>
    <rPh sb="56" eb="58">
      <t>スイシン</t>
    </rPh>
    <rPh sb="61" eb="63">
      <t>シキン</t>
    </rPh>
    <rPh sb="63" eb="65">
      <t>ジュヨウ</t>
    </rPh>
    <rPh sb="66" eb="68">
      <t>ゾウカ</t>
    </rPh>
    <rPh sb="69" eb="71">
      <t>ミコ</t>
    </rPh>
    <rPh sb="82" eb="84">
      <t>ジョウキョウ</t>
    </rPh>
    <rPh sb="85" eb="86">
      <t>フ</t>
    </rPh>
    <rPh sb="89" eb="91">
      <t>ヘイセイ</t>
    </rPh>
    <rPh sb="93" eb="95">
      <t>ネンド</t>
    </rPh>
    <rPh sb="99" eb="101">
      <t>ネンカン</t>
    </rPh>
    <rPh sb="102" eb="104">
      <t>ケイエイ</t>
    </rPh>
    <rPh sb="104" eb="106">
      <t>シヒョウ</t>
    </rPh>
    <rPh sb="109" eb="111">
      <t>ゲスイ</t>
    </rPh>
    <rPh sb="111" eb="112">
      <t>ドウ</t>
    </rPh>
    <rPh sb="112" eb="114">
      <t>ジギョウ</t>
    </rPh>
    <rPh sb="114" eb="116">
      <t>ケイエイ</t>
    </rPh>
    <rPh sb="116" eb="118">
      <t>センリャク</t>
    </rPh>
    <rPh sb="119" eb="120">
      <t>チョウ</t>
    </rPh>
    <rPh sb="120" eb="123">
      <t>ジュミョウカ</t>
    </rPh>
    <rPh sb="123" eb="125">
      <t>シュウゼン</t>
    </rPh>
    <rPh sb="125" eb="127">
      <t>ケイカク</t>
    </rPh>
    <rPh sb="132" eb="134">
      <t>リョウキン</t>
    </rPh>
    <rPh sb="134" eb="136">
      <t>カイテイ</t>
    </rPh>
    <rPh sb="137" eb="138">
      <t>フ</t>
    </rPh>
    <rPh sb="141" eb="143">
      <t>テキセイ</t>
    </rPh>
    <rPh sb="144" eb="147">
      <t>シヨウリョウ</t>
    </rPh>
    <rPh sb="147" eb="149">
      <t>シュウニュウ</t>
    </rPh>
    <rPh sb="150" eb="152">
      <t>カクホ</t>
    </rPh>
    <rPh sb="153" eb="156">
      <t>ケイカクテキ</t>
    </rPh>
    <rPh sb="157" eb="159">
      <t>トウシ</t>
    </rPh>
    <rPh sb="159" eb="161">
      <t>コウシン</t>
    </rPh>
    <rPh sb="161" eb="163">
      <t>ケイカク</t>
    </rPh>
    <rPh sb="164" eb="165">
      <t>スス</t>
    </rPh>
    <rPh sb="167" eb="169">
      <t>ジゾク</t>
    </rPh>
    <rPh sb="169" eb="171">
      <t>カノウ</t>
    </rPh>
    <rPh sb="172" eb="175">
      <t>ゲスイドウ</t>
    </rPh>
    <rPh sb="175" eb="177">
      <t>ジギョウ</t>
    </rPh>
    <rPh sb="177" eb="179">
      <t>ウンエイ</t>
    </rPh>
    <rPh sb="180" eb="182">
      <t>メザ</t>
    </rPh>
    <phoneticPr fontId="4"/>
  </si>
  <si>
    <t>　①有形固定資産減価償却率については、平均を大きく下回っているが、これは平成28年度から公営企業会計に移行した影響である。建設から40年以上経過している管渠が多く存在するため実際の数値より老朽化が進んでいる。
　②管渠老朽化率については0％のため法定耐用年数を超えた管渠は存在しない。そのため③管渠改善率は平均と比べ低くなっている。しかし今後、建設から50年以上を経過し法定耐用年数を超える管渠が急増するため、更新財源を確保し、長寿命化修繕計画を着実に進めていく必要がある。</t>
    <rPh sb="2" eb="4">
      <t>ユウケイ</t>
    </rPh>
    <rPh sb="4" eb="6">
      <t>コテイ</t>
    </rPh>
    <rPh sb="6" eb="8">
      <t>シサン</t>
    </rPh>
    <rPh sb="8" eb="10">
      <t>ゲンカ</t>
    </rPh>
    <rPh sb="10" eb="12">
      <t>ショウキャク</t>
    </rPh>
    <rPh sb="12" eb="13">
      <t>リツ</t>
    </rPh>
    <rPh sb="19" eb="21">
      <t>ヘイキン</t>
    </rPh>
    <rPh sb="22" eb="23">
      <t>オオ</t>
    </rPh>
    <rPh sb="25" eb="27">
      <t>シタマワ</t>
    </rPh>
    <rPh sb="36" eb="38">
      <t>ヘイセイ</t>
    </rPh>
    <rPh sb="40" eb="42">
      <t>ネンド</t>
    </rPh>
    <rPh sb="44" eb="46">
      <t>コウエイ</t>
    </rPh>
    <rPh sb="46" eb="48">
      <t>キギョウ</t>
    </rPh>
    <rPh sb="48" eb="50">
      <t>カイケイ</t>
    </rPh>
    <rPh sb="51" eb="53">
      <t>イコウ</t>
    </rPh>
    <rPh sb="55" eb="57">
      <t>エイキョウ</t>
    </rPh>
    <rPh sb="61" eb="63">
      <t>ケンセツ</t>
    </rPh>
    <rPh sb="67" eb="70">
      <t>ネンイジョウ</t>
    </rPh>
    <rPh sb="70" eb="72">
      <t>ケイカ</t>
    </rPh>
    <rPh sb="76" eb="77">
      <t>カン</t>
    </rPh>
    <rPh sb="77" eb="78">
      <t>キョ</t>
    </rPh>
    <rPh sb="79" eb="80">
      <t>オオ</t>
    </rPh>
    <rPh sb="81" eb="83">
      <t>ソンザイ</t>
    </rPh>
    <rPh sb="87" eb="89">
      <t>ジッサイ</t>
    </rPh>
    <rPh sb="90" eb="92">
      <t>スウチ</t>
    </rPh>
    <rPh sb="94" eb="97">
      <t>ロウキュウカ</t>
    </rPh>
    <rPh sb="98" eb="99">
      <t>スス</t>
    </rPh>
    <rPh sb="107" eb="108">
      <t>カン</t>
    </rPh>
    <rPh sb="108" eb="109">
      <t>キョ</t>
    </rPh>
    <rPh sb="109" eb="112">
      <t>ロウキュウカ</t>
    </rPh>
    <rPh sb="112" eb="113">
      <t>リツ</t>
    </rPh>
    <rPh sb="123" eb="125">
      <t>ホウテイ</t>
    </rPh>
    <rPh sb="125" eb="127">
      <t>タイヨウ</t>
    </rPh>
    <rPh sb="127" eb="129">
      <t>ネンスウ</t>
    </rPh>
    <rPh sb="130" eb="131">
      <t>コ</t>
    </rPh>
    <rPh sb="133" eb="134">
      <t>カン</t>
    </rPh>
    <rPh sb="134" eb="135">
      <t>キョ</t>
    </rPh>
    <rPh sb="136" eb="138">
      <t>ソンザイ</t>
    </rPh>
    <rPh sb="147" eb="148">
      <t>カン</t>
    </rPh>
    <rPh sb="148" eb="149">
      <t>キョ</t>
    </rPh>
    <rPh sb="149" eb="151">
      <t>カイゼン</t>
    </rPh>
    <rPh sb="151" eb="152">
      <t>リツ</t>
    </rPh>
    <rPh sb="153" eb="155">
      <t>ヘイキン</t>
    </rPh>
    <rPh sb="156" eb="157">
      <t>クラ</t>
    </rPh>
    <rPh sb="158" eb="159">
      <t>ヒク</t>
    </rPh>
    <rPh sb="169" eb="171">
      <t>コンゴ</t>
    </rPh>
    <rPh sb="172" eb="174">
      <t>ケンセツ</t>
    </rPh>
    <rPh sb="178" eb="181">
      <t>ネンイジョウ</t>
    </rPh>
    <rPh sb="182" eb="184">
      <t>ケイカ</t>
    </rPh>
    <rPh sb="185" eb="187">
      <t>ホウテイ</t>
    </rPh>
    <rPh sb="187" eb="189">
      <t>タイヨウ</t>
    </rPh>
    <rPh sb="189" eb="191">
      <t>ネンスウ</t>
    </rPh>
    <rPh sb="192" eb="193">
      <t>コ</t>
    </rPh>
    <rPh sb="195" eb="196">
      <t>カン</t>
    </rPh>
    <rPh sb="196" eb="197">
      <t>キョ</t>
    </rPh>
    <rPh sb="198" eb="200">
      <t>キュウゾウ</t>
    </rPh>
    <rPh sb="205" eb="207">
      <t>コウシン</t>
    </rPh>
    <rPh sb="207" eb="209">
      <t>ザイゲン</t>
    </rPh>
    <rPh sb="210" eb="212">
      <t>カクホ</t>
    </rPh>
    <phoneticPr fontId="4"/>
  </si>
  <si>
    <t>　①経常収支比率は100％を上回り、平均とほぼ同数値で黒字ではあるが、将来の更新投資財源確保のため引き続き、安定的な使用料収入の確保や経費削減に努めていく。
　③流動比率は100％を大きく超えており、流動負債の中でも大きな割合を占める企業債償還金についても、今後減少傾向が続くため、短期的な債務に対する支払能力については今のところ問題はない。
　④企業債残高対事業規模比率は平均を大きく下回り、企業債償還も進んでいるのでしばらくは減少傾向が続くため、健全性は高いと思われるが、新規整備・管渠更新時期には増加するため、計画的な企業債管理が必要である。
　⑤経費回収率については100％を上回り、使用料で回収すべき経費を賄うことができている。今後も引き続き安定的な使用料収入の確保や経費削減に努めていく。
　⑥汚水処理原価については平均を下回り、他団体と比べ低く抑えることができているが、汚水処理量が増加傾向にあるため、不明水対策・接続率向上・維持管理費の削減等を進めることでさらに低く抑えることが望ましい。
　⑧水洗化率は現在処理区域内人口のうち、実際に水洗便所を設置して汚水処理している人口の割合であり、本市では平均とほぼ同数値で横ばい状態が続いている。水洗化率100％を目指し普及促進活動を進めていく必要がある。</t>
    <rPh sb="2" eb="4">
      <t>ケイジョウ</t>
    </rPh>
    <rPh sb="4" eb="6">
      <t>シュウシ</t>
    </rPh>
    <rPh sb="6" eb="8">
      <t>ヒリツ</t>
    </rPh>
    <rPh sb="14" eb="16">
      <t>ウワマワ</t>
    </rPh>
    <rPh sb="18" eb="20">
      <t>ヘイキン</t>
    </rPh>
    <rPh sb="23" eb="24">
      <t>ドウ</t>
    </rPh>
    <rPh sb="24" eb="26">
      <t>スウチ</t>
    </rPh>
    <rPh sb="27" eb="29">
      <t>クロジ</t>
    </rPh>
    <rPh sb="35" eb="37">
      <t>ショウライ</t>
    </rPh>
    <rPh sb="38" eb="40">
      <t>コウシン</t>
    </rPh>
    <rPh sb="40" eb="42">
      <t>トウシ</t>
    </rPh>
    <rPh sb="42" eb="44">
      <t>ザイゲン</t>
    </rPh>
    <rPh sb="44" eb="46">
      <t>カクホ</t>
    </rPh>
    <rPh sb="49" eb="50">
      <t>ヒ</t>
    </rPh>
    <rPh sb="51" eb="52">
      <t>ツヅ</t>
    </rPh>
    <rPh sb="54" eb="57">
      <t>アンテイテキ</t>
    </rPh>
    <rPh sb="58" eb="60">
      <t>シヨウ</t>
    </rPh>
    <rPh sb="60" eb="61">
      <t>リョウ</t>
    </rPh>
    <rPh sb="61" eb="63">
      <t>シュウニュウ</t>
    </rPh>
    <rPh sb="64" eb="66">
      <t>カクホ</t>
    </rPh>
    <rPh sb="67" eb="69">
      <t>ケイヒ</t>
    </rPh>
    <rPh sb="69" eb="71">
      <t>サクゲン</t>
    </rPh>
    <rPh sb="72" eb="73">
      <t>ツト</t>
    </rPh>
    <rPh sb="81" eb="83">
      <t>リュウドウ</t>
    </rPh>
    <rPh sb="83" eb="85">
      <t>ヒリツ</t>
    </rPh>
    <rPh sb="91" eb="92">
      <t>オオ</t>
    </rPh>
    <rPh sb="94" eb="95">
      <t>コ</t>
    </rPh>
    <rPh sb="100" eb="102">
      <t>リュウドウ</t>
    </rPh>
    <rPh sb="102" eb="104">
      <t>フサイ</t>
    </rPh>
    <rPh sb="105" eb="106">
      <t>ナカ</t>
    </rPh>
    <rPh sb="108" eb="109">
      <t>オオ</t>
    </rPh>
    <rPh sb="111" eb="113">
      <t>ワリアイ</t>
    </rPh>
    <rPh sb="114" eb="115">
      <t>シ</t>
    </rPh>
    <rPh sb="117" eb="119">
      <t>キギョウ</t>
    </rPh>
    <rPh sb="119" eb="120">
      <t>サイ</t>
    </rPh>
    <rPh sb="120" eb="123">
      <t>ショウカンキン</t>
    </rPh>
    <rPh sb="129" eb="131">
      <t>コンゴ</t>
    </rPh>
    <rPh sb="131" eb="133">
      <t>ゲンショウ</t>
    </rPh>
    <rPh sb="133" eb="135">
      <t>ケイコウ</t>
    </rPh>
    <rPh sb="136" eb="137">
      <t>ツヅ</t>
    </rPh>
    <rPh sb="141" eb="144">
      <t>タンキテキ</t>
    </rPh>
    <rPh sb="145" eb="147">
      <t>サイム</t>
    </rPh>
    <rPh sb="148" eb="149">
      <t>タイ</t>
    </rPh>
    <rPh sb="151" eb="153">
      <t>シハラ</t>
    </rPh>
    <rPh sb="153" eb="155">
      <t>ノウリョク</t>
    </rPh>
    <rPh sb="160" eb="161">
      <t>イマ</t>
    </rPh>
    <rPh sb="165" eb="167">
      <t>モンダイ</t>
    </rPh>
    <rPh sb="174" eb="176">
      <t>キギョウ</t>
    </rPh>
    <rPh sb="176" eb="177">
      <t>サイ</t>
    </rPh>
    <rPh sb="177" eb="179">
      <t>ザンダカ</t>
    </rPh>
    <rPh sb="179" eb="180">
      <t>タイ</t>
    </rPh>
    <rPh sb="180" eb="182">
      <t>ジギョウ</t>
    </rPh>
    <rPh sb="182" eb="184">
      <t>キボ</t>
    </rPh>
    <rPh sb="184" eb="186">
      <t>ヒリツ</t>
    </rPh>
    <rPh sb="187" eb="189">
      <t>ヘイキン</t>
    </rPh>
    <rPh sb="190" eb="191">
      <t>オオ</t>
    </rPh>
    <rPh sb="193" eb="195">
      <t>シタマワ</t>
    </rPh>
    <rPh sb="197" eb="199">
      <t>キギョウ</t>
    </rPh>
    <rPh sb="199" eb="200">
      <t>サイ</t>
    </rPh>
    <rPh sb="200" eb="202">
      <t>ショウカン</t>
    </rPh>
    <rPh sb="203" eb="204">
      <t>スス</t>
    </rPh>
    <rPh sb="215" eb="217">
      <t>ゲンショウ</t>
    </rPh>
    <rPh sb="217" eb="219">
      <t>ケイコウ</t>
    </rPh>
    <rPh sb="220" eb="221">
      <t>ツヅ</t>
    </rPh>
    <rPh sb="225" eb="228">
      <t>ケンゼンセイ</t>
    </rPh>
    <rPh sb="229" eb="230">
      <t>タカ</t>
    </rPh>
    <rPh sb="232" eb="233">
      <t>オモ</t>
    </rPh>
    <rPh sb="238" eb="240">
      <t>シンキ</t>
    </rPh>
    <rPh sb="240" eb="242">
      <t>セイビ</t>
    </rPh>
    <rPh sb="243" eb="244">
      <t>カン</t>
    </rPh>
    <rPh sb="244" eb="245">
      <t>キョ</t>
    </rPh>
    <rPh sb="245" eb="247">
      <t>コウシン</t>
    </rPh>
    <rPh sb="247" eb="249">
      <t>ジキ</t>
    </rPh>
    <rPh sb="251" eb="253">
      <t>ゾウカ</t>
    </rPh>
    <rPh sb="258" eb="261">
      <t>ケイカクテキ</t>
    </rPh>
    <rPh sb="262" eb="264">
      <t>キギョウ</t>
    </rPh>
    <rPh sb="264" eb="265">
      <t>サイ</t>
    </rPh>
    <rPh sb="265" eb="267">
      <t>カンリ</t>
    </rPh>
    <rPh sb="268" eb="270">
      <t>ヒツヨウ</t>
    </rPh>
    <rPh sb="277" eb="279">
      <t>ケイヒ</t>
    </rPh>
    <rPh sb="279" eb="281">
      <t>カイシュウ</t>
    </rPh>
    <rPh sb="281" eb="282">
      <t>リツ</t>
    </rPh>
    <rPh sb="292" eb="294">
      <t>ウワマワ</t>
    </rPh>
    <rPh sb="319" eb="321">
      <t>コンゴ</t>
    </rPh>
    <rPh sb="322" eb="323">
      <t>ヒ</t>
    </rPh>
    <rPh sb="324" eb="325">
      <t>ツヅ</t>
    </rPh>
    <rPh sb="353" eb="355">
      <t>オスイ</t>
    </rPh>
    <rPh sb="355" eb="357">
      <t>ショリ</t>
    </rPh>
    <rPh sb="357" eb="359">
      <t>ゲンカ</t>
    </rPh>
    <rPh sb="364" eb="366">
      <t>ヘイキン</t>
    </rPh>
    <rPh sb="367" eb="369">
      <t>シタマワ</t>
    </rPh>
    <rPh sb="371" eb="372">
      <t>タ</t>
    </rPh>
    <rPh sb="372" eb="374">
      <t>ダンタイ</t>
    </rPh>
    <rPh sb="375" eb="376">
      <t>クラ</t>
    </rPh>
    <rPh sb="377" eb="378">
      <t>ヒク</t>
    </rPh>
    <rPh sb="379" eb="380">
      <t>オサ</t>
    </rPh>
    <rPh sb="392" eb="394">
      <t>オスイ</t>
    </rPh>
    <rPh sb="394" eb="396">
      <t>ショリ</t>
    </rPh>
    <rPh sb="396" eb="397">
      <t>リョウ</t>
    </rPh>
    <rPh sb="398" eb="400">
      <t>ゾウカ</t>
    </rPh>
    <rPh sb="400" eb="402">
      <t>ケイコウ</t>
    </rPh>
    <rPh sb="408" eb="410">
      <t>フメイ</t>
    </rPh>
    <rPh sb="410" eb="411">
      <t>スイ</t>
    </rPh>
    <rPh sb="411" eb="413">
      <t>タイサク</t>
    </rPh>
    <rPh sb="414" eb="416">
      <t>セツゾク</t>
    </rPh>
    <rPh sb="416" eb="417">
      <t>リツ</t>
    </rPh>
    <rPh sb="417" eb="419">
      <t>コウジョウ</t>
    </rPh>
    <rPh sb="420" eb="422">
      <t>イジ</t>
    </rPh>
    <rPh sb="422" eb="425">
      <t>カンリヒ</t>
    </rPh>
    <rPh sb="426" eb="428">
      <t>サクゲン</t>
    </rPh>
    <rPh sb="428" eb="429">
      <t>トウ</t>
    </rPh>
    <rPh sb="430" eb="431">
      <t>スス</t>
    </rPh>
    <rPh sb="439" eb="440">
      <t>ヒク</t>
    </rPh>
    <rPh sb="441" eb="442">
      <t>オサ</t>
    </rPh>
    <rPh sb="447" eb="448">
      <t>ノゾ</t>
    </rPh>
    <rPh sb="455" eb="458">
      <t>スイセンカ</t>
    </rPh>
    <rPh sb="458" eb="459">
      <t>リツ</t>
    </rPh>
    <rPh sb="460" eb="462">
      <t>ゲンザイ</t>
    </rPh>
    <rPh sb="462" eb="464">
      <t>ショリ</t>
    </rPh>
    <rPh sb="464" eb="467">
      <t>クイキナイ</t>
    </rPh>
    <rPh sb="467" eb="469">
      <t>ジンコウ</t>
    </rPh>
    <rPh sb="473" eb="475">
      <t>ジッサイ</t>
    </rPh>
    <rPh sb="476" eb="478">
      <t>スイセン</t>
    </rPh>
    <rPh sb="478" eb="480">
      <t>ベンジョ</t>
    </rPh>
    <rPh sb="481" eb="483">
      <t>セッチ</t>
    </rPh>
    <rPh sb="485" eb="487">
      <t>オスイ</t>
    </rPh>
    <rPh sb="487" eb="489">
      <t>ショリ</t>
    </rPh>
    <rPh sb="493" eb="495">
      <t>ジンコウ</t>
    </rPh>
    <rPh sb="496" eb="498">
      <t>ワリアイ</t>
    </rPh>
    <rPh sb="502" eb="503">
      <t>ホン</t>
    </rPh>
    <rPh sb="503" eb="504">
      <t>シ</t>
    </rPh>
    <rPh sb="506" eb="508">
      <t>ヘイキン</t>
    </rPh>
    <rPh sb="511" eb="512">
      <t>ドウ</t>
    </rPh>
    <rPh sb="512" eb="514">
      <t>スウチ</t>
    </rPh>
    <rPh sb="515" eb="516">
      <t>ヨコ</t>
    </rPh>
    <rPh sb="518" eb="520">
      <t>ジョウタイ</t>
    </rPh>
    <rPh sb="521" eb="522">
      <t>ツヅ</t>
    </rPh>
    <rPh sb="527" eb="530">
      <t>スイセンカ</t>
    </rPh>
    <rPh sb="530" eb="531">
      <t>リツ</t>
    </rPh>
    <rPh sb="536" eb="538">
      <t>メザ</t>
    </rPh>
    <rPh sb="539" eb="541">
      <t>フキュウ</t>
    </rPh>
    <rPh sb="541" eb="543">
      <t>ソクシン</t>
    </rPh>
    <rPh sb="543" eb="545">
      <t>カツドウ</t>
    </rPh>
    <rPh sb="546" eb="547">
      <t>スス</t>
    </rPh>
    <rPh sb="551" eb="5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</si>
</sst>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0.08</c:v>
                </c:pt>
              </c:numCache>
            </c:numRef>
          </c:val>
        </c:ser>
        <c:dLbls>
          <c:showLegendKey val="0"/>
          <c:showVal val="0"/>
          <c:showCatName val="0"/>
          <c:showSerName val="0"/>
          <c:showPercent val="0"/>
          <c:showBubbleSize val="0"/>
        </c:dLbls>
        <c:gapWidth val="150"/>
        <c:axId val="509970520"/>
        <c:axId val="50997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509970520"/>
        <c:axId val="509970128"/>
      </c:lineChart>
      <c:dateAx>
        <c:axId val="509970520"/>
        <c:scaling>
          <c:orientation val="minMax"/>
        </c:scaling>
        <c:delete val="1"/>
        <c:axPos val="b"/>
        <c:numFmt formatCode="ge" sourceLinked="1"/>
        <c:majorTickMark val="none"/>
        <c:minorTickMark val="none"/>
        <c:tickLblPos val="none"/>
        <c:crossAx val="509970128"/>
        <c:crosses val="autoZero"/>
        <c:auto val="1"/>
        <c:lblOffset val="100"/>
        <c:baseTimeUnit val="years"/>
      </c:dateAx>
      <c:valAx>
        <c:axId val="50997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7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5023280"/>
        <c:axId val="61502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64.66</c:v>
                </c:pt>
              </c:numCache>
            </c:numRef>
          </c:val>
          <c:smooth val="0"/>
        </c:ser>
        <c:dLbls>
          <c:showLegendKey val="0"/>
          <c:showVal val="0"/>
          <c:showCatName val="0"/>
          <c:showSerName val="0"/>
          <c:showPercent val="0"/>
          <c:showBubbleSize val="0"/>
        </c:dLbls>
        <c:marker val="1"/>
        <c:smooth val="0"/>
        <c:axId val="615023280"/>
        <c:axId val="615023672"/>
      </c:lineChart>
      <c:dateAx>
        <c:axId val="615023280"/>
        <c:scaling>
          <c:orientation val="minMax"/>
        </c:scaling>
        <c:delete val="1"/>
        <c:axPos val="b"/>
        <c:numFmt formatCode="ge" sourceLinked="1"/>
        <c:majorTickMark val="none"/>
        <c:minorTickMark val="none"/>
        <c:tickLblPos val="none"/>
        <c:crossAx val="615023672"/>
        <c:crosses val="autoZero"/>
        <c:auto val="1"/>
        <c:lblOffset val="100"/>
        <c:baseTimeUnit val="years"/>
      </c:dateAx>
      <c:valAx>
        <c:axId val="61502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2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97.31</c:v>
                </c:pt>
              </c:numCache>
            </c:numRef>
          </c:val>
        </c:ser>
        <c:dLbls>
          <c:showLegendKey val="0"/>
          <c:showVal val="0"/>
          <c:showCatName val="0"/>
          <c:showSerName val="0"/>
          <c:showPercent val="0"/>
          <c:showBubbleSize val="0"/>
        </c:dLbls>
        <c:gapWidth val="150"/>
        <c:axId val="615024848"/>
        <c:axId val="61502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97.08</c:v>
                </c:pt>
              </c:numCache>
            </c:numRef>
          </c:val>
          <c:smooth val="0"/>
        </c:ser>
        <c:dLbls>
          <c:showLegendKey val="0"/>
          <c:showVal val="0"/>
          <c:showCatName val="0"/>
          <c:showSerName val="0"/>
          <c:showPercent val="0"/>
          <c:showBubbleSize val="0"/>
        </c:dLbls>
        <c:marker val="1"/>
        <c:smooth val="0"/>
        <c:axId val="615024848"/>
        <c:axId val="615025240"/>
      </c:lineChart>
      <c:dateAx>
        <c:axId val="615024848"/>
        <c:scaling>
          <c:orientation val="minMax"/>
        </c:scaling>
        <c:delete val="1"/>
        <c:axPos val="b"/>
        <c:numFmt formatCode="ge" sourceLinked="1"/>
        <c:majorTickMark val="none"/>
        <c:minorTickMark val="none"/>
        <c:tickLblPos val="none"/>
        <c:crossAx val="615025240"/>
        <c:crosses val="autoZero"/>
        <c:auto val="1"/>
        <c:lblOffset val="100"/>
        <c:baseTimeUnit val="years"/>
      </c:dateAx>
      <c:valAx>
        <c:axId val="61502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2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109.31</c:v>
                </c:pt>
              </c:numCache>
            </c:numRef>
          </c:val>
        </c:ser>
        <c:dLbls>
          <c:showLegendKey val="0"/>
          <c:showVal val="0"/>
          <c:showCatName val="0"/>
          <c:showSerName val="0"/>
          <c:showPercent val="0"/>
          <c:showBubbleSize val="0"/>
        </c:dLbls>
        <c:gapWidth val="150"/>
        <c:axId val="509971304"/>
        <c:axId val="50997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109.82</c:v>
                </c:pt>
              </c:numCache>
            </c:numRef>
          </c:val>
          <c:smooth val="0"/>
        </c:ser>
        <c:dLbls>
          <c:showLegendKey val="0"/>
          <c:showVal val="0"/>
          <c:showCatName val="0"/>
          <c:showSerName val="0"/>
          <c:showPercent val="0"/>
          <c:showBubbleSize val="0"/>
        </c:dLbls>
        <c:marker val="1"/>
        <c:smooth val="0"/>
        <c:axId val="509971304"/>
        <c:axId val="509971696"/>
      </c:lineChart>
      <c:dateAx>
        <c:axId val="509971304"/>
        <c:scaling>
          <c:orientation val="minMax"/>
        </c:scaling>
        <c:delete val="1"/>
        <c:axPos val="b"/>
        <c:numFmt formatCode="ge" sourceLinked="1"/>
        <c:majorTickMark val="none"/>
        <c:minorTickMark val="none"/>
        <c:tickLblPos val="none"/>
        <c:crossAx val="509971696"/>
        <c:crosses val="autoZero"/>
        <c:auto val="1"/>
        <c:lblOffset val="100"/>
        <c:baseTimeUnit val="years"/>
      </c:dateAx>
      <c:valAx>
        <c:axId val="50997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97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3.7</c:v>
                </c:pt>
              </c:numCache>
            </c:numRef>
          </c:val>
        </c:ser>
        <c:dLbls>
          <c:showLegendKey val="0"/>
          <c:showVal val="0"/>
          <c:showCatName val="0"/>
          <c:showSerName val="0"/>
          <c:showPercent val="0"/>
          <c:showBubbleSize val="0"/>
        </c:dLbls>
        <c:gapWidth val="150"/>
        <c:axId val="612798336"/>
        <c:axId val="61279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25.28</c:v>
                </c:pt>
              </c:numCache>
            </c:numRef>
          </c:val>
          <c:smooth val="0"/>
        </c:ser>
        <c:dLbls>
          <c:showLegendKey val="0"/>
          <c:showVal val="0"/>
          <c:showCatName val="0"/>
          <c:showSerName val="0"/>
          <c:showPercent val="0"/>
          <c:showBubbleSize val="0"/>
        </c:dLbls>
        <c:marker val="1"/>
        <c:smooth val="0"/>
        <c:axId val="612798336"/>
        <c:axId val="612798728"/>
      </c:lineChart>
      <c:dateAx>
        <c:axId val="612798336"/>
        <c:scaling>
          <c:orientation val="minMax"/>
        </c:scaling>
        <c:delete val="1"/>
        <c:axPos val="b"/>
        <c:numFmt formatCode="ge" sourceLinked="1"/>
        <c:majorTickMark val="none"/>
        <c:minorTickMark val="none"/>
        <c:tickLblPos val="none"/>
        <c:crossAx val="612798728"/>
        <c:crosses val="autoZero"/>
        <c:auto val="1"/>
        <c:lblOffset val="100"/>
        <c:baseTimeUnit val="years"/>
      </c:dateAx>
      <c:valAx>
        <c:axId val="6127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7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612799904"/>
        <c:axId val="61280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4.08</c:v>
                </c:pt>
              </c:numCache>
            </c:numRef>
          </c:val>
          <c:smooth val="0"/>
        </c:ser>
        <c:dLbls>
          <c:showLegendKey val="0"/>
          <c:showVal val="0"/>
          <c:showCatName val="0"/>
          <c:showSerName val="0"/>
          <c:showPercent val="0"/>
          <c:showBubbleSize val="0"/>
        </c:dLbls>
        <c:marker val="1"/>
        <c:smooth val="0"/>
        <c:axId val="612799904"/>
        <c:axId val="612800296"/>
      </c:lineChart>
      <c:dateAx>
        <c:axId val="612799904"/>
        <c:scaling>
          <c:orientation val="minMax"/>
        </c:scaling>
        <c:delete val="1"/>
        <c:axPos val="b"/>
        <c:numFmt formatCode="ge" sourceLinked="1"/>
        <c:majorTickMark val="none"/>
        <c:minorTickMark val="none"/>
        <c:tickLblPos val="none"/>
        <c:crossAx val="612800296"/>
        <c:crosses val="autoZero"/>
        <c:auto val="1"/>
        <c:lblOffset val="100"/>
        <c:baseTimeUnit val="years"/>
      </c:dateAx>
      <c:valAx>
        <c:axId val="61280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7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612936824"/>
        <c:axId val="6129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0.45</c:v>
                </c:pt>
              </c:numCache>
            </c:numRef>
          </c:val>
          <c:smooth val="0"/>
        </c:ser>
        <c:dLbls>
          <c:showLegendKey val="0"/>
          <c:showVal val="0"/>
          <c:showCatName val="0"/>
          <c:showSerName val="0"/>
          <c:showPercent val="0"/>
          <c:showBubbleSize val="0"/>
        </c:dLbls>
        <c:marker val="1"/>
        <c:smooth val="0"/>
        <c:axId val="612936824"/>
        <c:axId val="612937216"/>
      </c:lineChart>
      <c:dateAx>
        <c:axId val="612936824"/>
        <c:scaling>
          <c:orientation val="minMax"/>
        </c:scaling>
        <c:delete val="1"/>
        <c:axPos val="b"/>
        <c:numFmt formatCode="ge" sourceLinked="1"/>
        <c:majorTickMark val="none"/>
        <c:minorTickMark val="none"/>
        <c:tickLblPos val="none"/>
        <c:crossAx val="612937216"/>
        <c:crosses val="autoZero"/>
        <c:auto val="1"/>
        <c:lblOffset val="100"/>
        <c:baseTimeUnit val="years"/>
      </c:dateAx>
      <c:valAx>
        <c:axId val="6129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9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168.71</c:v>
                </c:pt>
              </c:numCache>
            </c:numRef>
          </c:val>
        </c:ser>
        <c:dLbls>
          <c:showLegendKey val="0"/>
          <c:showVal val="0"/>
          <c:showCatName val="0"/>
          <c:showSerName val="0"/>
          <c:showPercent val="0"/>
          <c:showBubbleSize val="0"/>
        </c:dLbls>
        <c:gapWidth val="150"/>
        <c:axId val="612938392"/>
        <c:axId val="6129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67.7</c:v>
                </c:pt>
              </c:numCache>
            </c:numRef>
          </c:val>
          <c:smooth val="0"/>
        </c:ser>
        <c:dLbls>
          <c:showLegendKey val="0"/>
          <c:showVal val="0"/>
          <c:showCatName val="0"/>
          <c:showSerName val="0"/>
          <c:showPercent val="0"/>
          <c:showBubbleSize val="0"/>
        </c:dLbls>
        <c:marker val="1"/>
        <c:smooth val="0"/>
        <c:axId val="612938392"/>
        <c:axId val="612938784"/>
      </c:lineChart>
      <c:dateAx>
        <c:axId val="612938392"/>
        <c:scaling>
          <c:orientation val="minMax"/>
        </c:scaling>
        <c:delete val="1"/>
        <c:axPos val="b"/>
        <c:numFmt formatCode="ge" sourceLinked="1"/>
        <c:majorTickMark val="none"/>
        <c:minorTickMark val="none"/>
        <c:tickLblPos val="none"/>
        <c:crossAx val="612938784"/>
        <c:crosses val="autoZero"/>
        <c:auto val="1"/>
        <c:lblOffset val="100"/>
        <c:baseTimeUnit val="years"/>
      </c:dateAx>
      <c:valAx>
        <c:axId val="6129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9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202.13</c:v>
                </c:pt>
              </c:numCache>
            </c:numRef>
          </c:val>
        </c:ser>
        <c:dLbls>
          <c:showLegendKey val="0"/>
          <c:showVal val="0"/>
          <c:showCatName val="0"/>
          <c:showSerName val="0"/>
          <c:showPercent val="0"/>
          <c:showBubbleSize val="0"/>
        </c:dLbls>
        <c:gapWidth val="150"/>
        <c:axId val="612939960"/>
        <c:axId val="612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599.92999999999995</c:v>
                </c:pt>
              </c:numCache>
            </c:numRef>
          </c:val>
          <c:smooth val="0"/>
        </c:ser>
        <c:dLbls>
          <c:showLegendKey val="0"/>
          <c:showVal val="0"/>
          <c:showCatName val="0"/>
          <c:showSerName val="0"/>
          <c:showPercent val="0"/>
          <c:showBubbleSize val="0"/>
        </c:dLbls>
        <c:marker val="1"/>
        <c:smooth val="0"/>
        <c:axId val="612939960"/>
        <c:axId val="612940352"/>
      </c:lineChart>
      <c:dateAx>
        <c:axId val="612939960"/>
        <c:scaling>
          <c:orientation val="minMax"/>
        </c:scaling>
        <c:delete val="1"/>
        <c:axPos val="b"/>
        <c:numFmt formatCode="ge" sourceLinked="1"/>
        <c:majorTickMark val="none"/>
        <c:minorTickMark val="none"/>
        <c:tickLblPos val="none"/>
        <c:crossAx val="612940352"/>
        <c:crosses val="autoZero"/>
        <c:auto val="1"/>
        <c:lblOffset val="100"/>
        <c:baseTimeUnit val="years"/>
      </c:dateAx>
      <c:valAx>
        <c:axId val="612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93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106.9</c:v>
                </c:pt>
              </c:numCache>
            </c:numRef>
          </c:val>
        </c:ser>
        <c:dLbls>
          <c:showLegendKey val="0"/>
          <c:showVal val="0"/>
          <c:showCatName val="0"/>
          <c:showSerName val="0"/>
          <c:showPercent val="0"/>
          <c:showBubbleSize val="0"/>
        </c:dLbls>
        <c:gapWidth val="150"/>
        <c:axId val="615020144"/>
        <c:axId val="61502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95.76</c:v>
                </c:pt>
              </c:numCache>
            </c:numRef>
          </c:val>
          <c:smooth val="0"/>
        </c:ser>
        <c:dLbls>
          <c:showLegendKey val="0"/>
          <c:showVal val="0"/>
          <c:showCatName val="0"/>
          <c:showSerName val="0"/>
          <c:showPercent val="0"/>
          <c:showBubbleSize val="0"/>
        </c:dLbls>
        <c:marker val="1"/>
        <c:smooth val="0"/>
        <c:axId val="615020144"/>
        <c:axId val="615020536"/>
      </c:lineChart>
      <c:dateAx>
        <c:axId val="615020144"/>
        <c:scaling>
          <c:orientation val="minMax"/>
        </c:scaling>
        <c:delete val="1"/>
        <c:axPos val="b"/>
        <c:numFmt formatCode="ge" sourceLinked="1"/>
        <c:majorTickMark val="none"/>
        <c:minorTickMark val="none"/>
        <c:tickLblPos val="none"/>
        <c:crossAx val="615020536"/>
        <c:crosses val="autoZero"/>
        <c:auto val="1"/>
        <c:lblOffset val="100"/>
        <c:baseTimeUnit val="years"/>
      </c:dateAx>
      <c:valAx>
        <c:axId val="6150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73.33</c:v>
                </c:pt>
              </c:numCache>
            </c:numRef>
          </c:val>
        </c:ser>
        <c:dLbls>
          <c:showLegendKey val="0"/>
          <c:showVal val="0"/>
          <c:showCatName val="0"/>
          <c:showSerName val="0"/>
          <c:showPercent val="0"/>
          <c:showBubbleSize val="0"/>
        </c:dLbls>
        <c:gapWidth val="150"/>
        <c:axId val="615021712"/>
        <c:axId val="61502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119</c:v>
                </c:pt>
              </c:numCache>
            </c:numRef>
          </c:val>
          <c:smooth val="0"/>
        </c:ser>
        <c:dLbls>
          <c:showLegendKey val="0"/>
          <c:showVal val="0"/>
          <c:showCatName val="0"/>
          <c:showSerName val="0"/>
          <c:showPercent val="0"/>
          <c:showBubbleSize val="0"/>
        </c:dLbls>
        <c:marker val="1"/>
        <c:smooth val="0"/>
        <c:axId val="615021712"/>
        <c:axId val="615022104"/>
      </c:lineChart>
      <c:dateAx>
        <c:axId val="615021712"/>
        <c:scaling>
          <c:orientation val="minMax"/>
        </c:scaling>
        <c:delete val="1"/>
        <c:axPos val="b"/>
        <c:numFmt formatCode="ge" sourceLinked="1"/>
        <c:majorTickMark val="none"/>
        <c:minorTickMark val="none"/>
        <c:tickLblPos val="none"/>
        <c:crossAx val="615022104"/>
        <c:crosses val="autoZero"/>
        <c:auto val="1"/>
        <c:lblOffset val="100"/>
        <c:baseTimeUnit val="years"/>
      </c:dateAx>
      <c:valAx>
        <c:axId val="61502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0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埼玉県　ふじみ野市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
        <v>119</v>
      </c>
      <c r="AE8" s="74"/>
      <c r="AF8" s="74"/>
      <c r="AG8" s="74"/>
      <c r="AH8" s="74"/>
      <c r="AI8" s="74"/>
      <c r="AJ8" s="74"/>
      <c r="AK8" s="4"/>
      <c r="AL8" s="68">
        <f>データ!S6</f>
        <v>113553</v>
      </c>
      <c r="AM8" s="68"/>
      <c r="AN8" s="68"/>
      <c r="AO8" s="68"/>
      <c r="AP8" s="68"/>
      <c r="AQ8" s="68"/>
      <c r="AR8" s="68"/>
      <c r="AS8" s="68"/>
      <c r="AT8" s="67">
        <f>データ!T6</f>
        <v>14.64</v>
      </c>
      <c r="AU8" s="67"/>
      <c r="AV8" s="67"/>
      <c r="AW8" s="67"/>
      <c r="AX8" s="67"/>
      <c r="AY8" s="67"/>
      <c r="AZ8" s="67"/>
      <c r="BA8" s="67"/>
      <c r="BB8" s="67">
        <f>データ!U6</f>
        <v>7756.35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81.34</v>
      </c>
      <c r="J10" s="67"/>
      <c r="K10" s="67"/>
      <c r="L10" s="67"/>
      <c r="M10" s="67"/>
      <c r="N10" s="67"/>
      <c r="O10" s="67"/>
      <c r="P10" s="67">
        <f>データ!P6</f>
        <v>93.63</v>
      </c>
      <c r="Q10" s="67"/>
      <c r="R10" s="67"/>
      <c r="S10" s="67"/>
      <c r="T10" s="67"/>
      <c r="U10" s="67"/>
      <c r="V10" s="67"/>
      <c r="W10" s="67">
        <f>データ!Q6</f>
        <v>83.26</v>
      </c>
      <c r="X10" s="67"/>
      <c r="Y10" s="67"/>
      <c r="Z10" s="67"/>
      <c r="AA10" s="67"/>
      <c r="AB10" s="67"/>
      <c r="AC10" s="67"/>
      <c r="AD10" s="68">
        <f>データ!R6</f>
        <v>1346</v>
      </c>
      <c r="AE10" s="68"/>
      <c r="AF10" s="68"/>
      <c r="AG10" s="68"/>
      <c r="AH10" s="68"/>
      <c r="AI10" s="68"/>
      <c r="AJ10" s="68"/>
      <c r="AK10" s="2"/>
      <c r="AL10" s="68">
        <f>データ!V6</f>
        <v>106305</v>
      </c>
      <c r="AM10" s="68"/>
      <c r="AN10" s="68"/>
      <c r="AO10" s="68"/>
      <c r="AP10" s="68"/>
      <c r="AQ10" s="68"/>
      <c r="AR10" s="68"/>
      <c r="AS10" s="68"/>
      <c r="AT10" s="67">
        <f>データ!W6</f>
        <v>9.27</v>
      </c>
      <c r="AU10" s="67"/>
      <c r="AV10" s="67"/>
      <c r="AW10" s="67"/>
      <c r="AX10" s="67"/>
      <c r="AY10" s="67"/>
      <c r="AZ10" s="67"/>
      <c r="BA10" s="67"/>
      <c r="BB10" s="67">
        <f>データ!X6</f>
        <v>11467.64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112453</v>
      </c>
      <c r="D6" s="34">
        <f t="shared" si="3"/>
        <v>46</v>
      </c>
      <c r="E6" s="34">
        <f t="shared" si="3"/>
        <v>17</v>
      </c>
      <c r="F6" s="34">
        <f t="shared" si="3"/>
        <v>1</v>
      </c>
      <c r="G6" s="34">
        <f t="shared" si="3"/>
        <v>0</v>
      </c>
      <c r="H6" s="34" t="str">
        <f t="shared" si="3"/>
        <v>埼玉県　ふじみ野市</v>
      </c>
      <c r="I6" s="34" t="str">
        <f t="shared" si="3"/>
        <v>法適用</v>
      </c>
      <c r="J6" s="34" t="str">
        <f t="shared" si="3"/>
        <v>下水道事業</v>
      </c>
      <c r="K6" s="34" t="str">
        <f t="shared" si="3"/>
        <v>公共下水道</v>
      </c>
      <c r="L6" s="34" t="str">
        <f t="shared" si="3"/>
        <v>Aa</v>
      </c>
      <c r="M6" s="34">
        <f t="shared" si="3"/>
        <v>0</v>
      </c>
      <c r="N6" s="35" t="str">
        <f t="shared" si="3"/>
        <v>-</v>
      </c>
      <c r="O6" s="35">
        <f t="shared" si="3"/>
        <v>81.34</v>
      </c>
      <c r="P6" s="35">
        <f t="shared" si="3"/>
        <v>93.63</v>
      </c>
      <c r="Q6" s="35">
        <f t="shared" si="3"/>
        <v>83.26</v>
      </c>
      <c r="R6" s="35">
        <f t="shared" si="3"/>
        <v>1346</v>
      </c>
      <c r="S6" s="35">
        <f t="shared" si="3"/>
        <v>113553</v>
      </c>
      <c r="T6" s="35">
        <f t="shared" si="3"/>
        <v>14.64</v>
      </c>
      <c r="U6" s="35">
        <f t="shared" si="3"/>
        <v>7756.35</v>
      </c>
      <c r="V6" s="35">
        <f t="shared" si="3"/>
        <v>106305</v>
      </c>
      <c r="W6" s="35">
        <f t="shared" si="3"/>
        <v>9.27</v>
      </c>
      <c r="X6" s="35">
        <f t="shared" si="3"/>
        <v>11467.64</v>
      </c>
      <c r="Y6" s="36" t="str">
        <f>IF(Y7="",NA(),Y7)</f>
        <v>-</v>
      </c>
      <c r="Z6" s="36" t="str">
        <f t="shared" ref="Z6:AH6" si="4">IF(Z7="",NA(),Z7)</f>
        <v>-</v>
      </c>
      <c r="AA6" s="36" t="str">
        <f t="shared" si="4"/>
        <v>-</v>
      </c>
      <c r="AB6" s="36" t="str">
        <f t="shared" si="4"/>
        <v>-</v>
      </c>
      <c r="AC6" s="36">
        <f t="shared" si="4"/>
        <v>109.31</v>
      </c>
      <c r="AD6" s="36" t="str">
        <f t="shared" si="4"/>
        <v>-</v>
      </c>
      <c r="AE6" s="36" t="str">
        <f t="shared" si="4"/>
        <v>-</v>
      </c>
      <c r="AF6" s="36" t="str">
        <f t="shared" si="4"/>
        <v>-</v>
      </c>
      <c r="AG6" s="36" t="str">
        <f t="shared" si="4"/>
        <v>-</v>
      </c>
      <c r="AH6" s="36">
        <f t="shared" si="4"/>
        <v>109.82</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0.45</v>
      </c>
      <c r="AT6" s="35" t="str">
        <f>IF(AT7="","",IF(AT7="-","【-】","【"&amp;SUBSTITUTE(TEXT(AT7,"#,##0.00"),"-","△")&amp;"】"))</f>
        <v>【4.38】</v>
      </c>
      <c r="AU6" s="36" t="str">
        <f>IF(AU7="",NA(),AU7)</f>
        <v>-</v>
      </c>
      <c r="AV6" s="36" t="str">
        <f t="shared" ref="AV6:BD6" si="6">IF(AV7="",NA(),AV7)</f>
        <v>-</v>
      </c>
      <c r="AW6" s="36" t="str">
        <f t="shared" si="6"/>
        <v>-</v>
      </c>
      <c r="AX6" s="36" t="str">
        <f t="shared" si="6"/>
        <v>-</v>
      </c>
      <c r="AY6" s="36">
        <f t="shared" si="6"/>
        <v>168.71</v>
      </c>
      <c r="AZ6" s="36" t="str">
        <f t="shared" si="6"/>
        <v>-</v>
      </c>
      <c r="BA6" s="36" t="str">
        <f t="shared" si="6"/>
        <v>-</v>
      </c>
      <c r="BB6" s="36" t="str">
        <f t="shared" si="6"/>
        <v>-</v>
      </c>
      <c r="BC6" s="36" t="str">
        <f t="shared" si="6"/>
        <v>-</v>
      </c>
      <c r="BD6" s="36">
        <f t="shared" si="6"/>
        <v>67.7</v>
      </c>
      <c r="BE6" s="35" t="str">
        <f>IF(BE7="","",IF(BE7="-","【-】","【"&amp;SUBSTITUTE(TEXT(BE7,"#,##0.00"),"-","△")&amp;"】"))</f>
        <v>【59.95】</v>
      </c>
      <c r="BF6" s="36" t="str">
        <f>IF(BF7="",NA(),BF7)</f>
        <v>-</v>
      </c>
      <c r="BG6" s="36" t="str">
        <f t="shared" ref="BG6:BO6" si="7">IF(BG7="",NA(),BG7)</f>
        <v>-</v>
      </c>
      <c r="BH6" s="36" t="str">
        <f t="shared" si="7"/>
        <v>-</v>
      </c>
      <c r="BI6" s="36" t="str">
        <f t="shared" si="7"/>
        <v>-</v>
      </c>
      <c r="BJ6" s="36">
        <f t="shared" si="7"/>
        <v>202.13</v>
      </c>
      <c r="BK6" s="36" t="str">
        <f t="shared" si="7"/>
        <v>-</v>
      </c>
      <c r="BL6" s="36" t="str">
        <f t="shared" si="7"/>
        <v>-</v>
      </c>
      <c r="BM6" s="36" t="str">
        <f t="shared" si="7"/>
        <v>-</v>
      </c>
      <c r="BN6" s="36" t="str">
        <f t="shared" si="7"/>
        <v>-</v>
      </c>
      <c r="BO6" s="36">
        <f t="shared" si="7"/>
        <v>599.92999999999995</v>
      </c>
      <c r="BP6" s="35" t="str">
        <f>IF(BP7="","",IF(BP7="-","【-】","【"&amp;SUBSTITUTE(TEXT(BP7,"#,##0.00"),"-","△")&amp;"】"))</f>
        <v>【728.30】</v>
      </c>
      <c r="BQ6" s="36" t="str">
        <f>IF(BQ7="",NA(),BQ7)</f>
        <v>-</v>
      </c>
      <c r="BR6" s="36" t="str">
        <f t="shared" ref="BR6:BZ6" si="8">IF(BR7="",NA(),BR7)</f>
        <v>-</v>
      </c>
      <c r="BS6" s="36" t="str">
        <f t="shared" si="8"/>
        <v>-</v>
      </c>
      <c r="BT6" s="36" t="str">
        <f t="shared" si="8"/>
        <v>-</v>
      </c>
      <c r="BU6" s="36">
        <f t="shared" si="8"/>
        <v>106.9</v>
      </c>
      <c r="BV6" s="36" t="str">
        <f t="shared" si="8"/>
        <v>-</v>
      </c>
      <c r="BW6" s="36" t="str">
        <f t="shared" si="8"/>
        <v>-</v>
      </c>
      <c r="BX6" s="36" t="str">
        <f t="shared" si="8"/>
        <v>-</v>
      </c>
      <c r="BY6" s="36" t="str">
        <f t="shared" si="8"/>
        <v>-</v>
      </c>
      <c r="BZ6" s="36">
        <f t="shared" si="8"/>
        <v>95.76</v>
      </c>
      <c r="CA6" s="35" t="str">
        <f>IF(CA7="","",IF(CA7="-","【-】","【"&amp;SUBSTITUTE(TEXT(CA7,"#,##0.00"),"-","△")&amp;"】"))</f>
        <v>【100.04】</v>
      </c>
      <c r="CB6" s="36" t="str">
        <f>IF(CB7="",NA(),CB7)</f>
        <v>-</v>
      </c>
      <c r="CC6" s="36" t="str">
        <f t="shared" ref="CC6:CK6" si="9">IF(CC7="",NA(),CC7)</f>
        <v>-</v>
      </c>
      <c r="CD6" s="36" t="str">
        <f t="shared" si="9"/>
        <v>-</v>
      </c>
      <c r="CE6" s="36" t="str">
        <f t="shared" si="9"/>
        <v>-</v>
      </c>
      <c r="CF6" s="36">
        <f t="shared" si="9"/>
        <v>73.33</v>
      </c>
      <c r="CG6" s="36" t="str">
        <f t="shared" si="9"/>
        <v>-</v>
      </c>
      <c r="CH6" s="36" t="str">
        <f t="shared" si="9"/>
        <v>-</v>
      </c>
      <c r="CI6" s="36" t="str">
        <f t="shared" si="9"/>
        <v>-</v>
      </c>
      <c r="CJ6" s="36" t="str">
        <f t="shared" si="9"/>
        <v>-</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64.66</v>
      </c>
      <c r="CW6" s="35" t="str">
        <f>IF(CW7="","",IF(CW7="-","【-】","【"&amp;SUBSTITUTE(TEXT(CW7,"#,##0.00"),"-","△")&amp;"】"))</f>
        <v>【60.09】</v>
      </c>
      <c r="CX6" s="36" t="str">
        <f>IF(CX7="",NA(),CX7)</f>
        <v>-</v>
      </c>
      <c r="CY6" s="36" t="str">
        <f t="shared" ref="CY6:DG6" si="11">IF(CY7="",NA(),CY7)</f>
        <v>-</v>
      </c>
      <c r="CZ6" s="36" t="str">
        <f t="shared" si="11"/>
        <v>-</v>
      </c>
      <c r="DA6" s="36" t="str">
        <f t="shared" si="11"/>
        <v>-</v>
      </c>
      <c r="DB6" s="36">
        <f t="shared" si="11"/>
        <v>97.31</v>
      </c>
      <c r="DC6" s="36" t="str">
        <f t="shared" si="11"/>
        <v>-</v>
      </c>
      <c r="DD6" s="36" t="str">
        <f t="shared" si="11"/>
        <v>-</v>
      </c>
      <c r="DE6" s="36" t="str">
        <f t="shared" si="11"/>
        <v>-</v>
      </c>
      <c r="DF6" s="36" t="str">
        <f t="shared" si="11"/>
        <v>-</v>
      </c>
      <c r="DG6" s="36">
        <f t="shared" si="11"/>
        <v>97.08</v>
      </c>
      <c r="DH6" s="35" t="str">
        <f>IF(DH7="","",IF(DH7="-","【-】","【"&amp;SUBSTITUTE(TEXT(DH7,"#,##0.00"),"-","△")&amp;"】"))</f>
        <v>【94.90】</v>
      </c>
      <c r="DI6" s="36" t="str">
        <f>IF(DI7="",NA(),DI7)</f>
        <v>-</v>
      </c>
      <c r="DJ6" s="36" t="str">
        <f t="shared" ref="DJ6:DR6" si="12">IF(DJ7="",NA(),DJ7)</f>
        <v>-</v>
      </c>
      <c r="DK6" s="36" t="str">
        <f t="shared" si="12"/>
        <v>-</v>
      </c>
      <c r="DL6" s="36" t="str">
        <f t="shared" si="12"/>
        <v>-</v>
      </c>
      <c r="DM6" s="36">
        <f t="shared" si="12"/>
        <v>3.7</v>
      </c>
      <c r="DN6" s="36" t="str">
        <f t="shared" si="12"/>
        <v>-</v>
      </c>
      <c r="DO6" s="36" t="str">
        <f t="shared" si="12"/>
        <v>-</v>
      </c>
      <c r="DP6" s="36" t="str">
        <f t="shared" si="12"/>
        <v>-</v>
      </c>
      <c r="DQ6" s="36" t="str">
        <f t="shared" si="12"/>
        <v>-</v>
      </c>
      <c r="DR6" s="36">
        <f t="shared" si="12"/>
        <v>25.28</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4.08</v>
      </c>
      <c r="ED6" s="35" t="str">
        <f>IF(ED7="","",IF(ED7="-","【-】","【"&amp;SUBSTITUTE(TEXT(ED7,"#,##0.00"),"-","△")&amp;"】"))</f>
        <v>【4.96】</v>
      </c>
      <c r="EE6" s="36" t="str">
        <f>IF(EE7="",NA(),EE7)</f>
        <v>-</v>
      </c>
      <c r="EF6" s="36" t="str">
        <f t="shared" ref="EF6:EN6" si="14">IF(EF7="",NA(),EF7)</f>
        <v>-</v>
      </c>
      <c r="EG6" s="36" t="str">
        <f t="shared" si="14"/>
        <v>-</v>
      </c>
      <c r="EH6" s="36" t="str">
        <f t="shared" si="14"/>
        <v>-</v>
      </c>
      <c r="EI6" s="36">
        <f t="shared" si="14"/>
        <v>0.08</v>
      </c>
      <c r="EJ6" s="36" t="str">
        <f t="shared" si="14"/>
        <v>-</v>
      </c>
      <c r="EK6" s="36" t="str">
        <f t="shared" si="14"/>
        <v>-</v>
      </c>
      <c r="EL6" s="36" t="str">
        <f t="shared" si="14"/>
        <v>-</v>
      </c>
      <c r="EM6" s="36" t="str">
        <f t="shared" si="14"/>
        <v>-</v>
      </c>
      <c r="EN6" s="36">
        <f t="shared" si="14"/>
        <v>0.16</v>
      </c>
      <c r="EO6" s="35" t="str">
        <f>IF(EO7="","",IF(EO7="-","【-】","【"&amp;SUBSTITUTE(TEXT(EO7,"#,##0.00"),"-","△")&amp;"】"))</f>
        <v>【0.27】</v>
      </c>
    </row>
    <row r="7" spans="1:148" s="37" customFormat="1" x14ac:dyDescent="0.15">
      <c r="A7" s="29"/>
      <c r="B7" s="38">
        <v>2016</v>
      </c>
      <c r="C7" s="38">
        <v>112453</v>
      </c>
      <c r="D7" s="38">
        <v>46</v>
      </c>
      <c r="E7" s="38">
        <v>17</v>
      </c>
      <c r="F7" s="38">
        <v>1</v>
      </c>
      <c r="G7" s="38">
        <v>0</v>
      </c>
      <c r="H7" s="38" t="s">
        <v>108</v>
      </c>
      <c r="I7" s="38" t="s">
        <v>109</v>
      </c>
      <c r="J7" s="38" t="s">
        <v>110</v>
      </c>
      <c r="K7" s="38" t="s">
        <v>111</v>
      </c>
      <c r="L7" s="38" t="s">
        <v>112</v>
      </c>
      <c r="M7" s="38"/>
      <c r="N7" s="39" t="s">
        <v>113</v>
      </c>
      <c r="O7" s="39">
        <v>81.34</v>
      </c>
      <c r="P7" s="39">
        <v>93.63</v>
      </c>
      <c r="Q7" s="39">
        <v>83.26</v>
      </c>
      <c r="R7" s="39">
        <v>1346</v>
      </c>
      <c r="S7" s="39">
        <v>113553</v>
      </c>
      <c r="T7" s="39">
        <v>14.64</v>
      </c>
      <c r="U7" s="39">
        <v>7756.35</v>
      </c>
      <c r="V7" s="39">
        <v>106305</v>
      </c>
      <c r="W7" s="39">
        <v>9.27</v>
      </c>
      <c r="X7" s="39">
        <v>11467.64</v>
      </c>
      <c r="Y7" s="39" t="s">
        <v>113</v>
      </c>
      <c r="Z7" s="39" t="s">
        <v>113</v>
      </c>
      <c r="AA7" s="39" t="s">
        <v>113</v>
      </c>
      <c r="AB7" s="39" t="s">
        <v>113</v>
      </c>
      <c r="AC7" s="39">
        <v>109.31</v>
      </c>
      <c r="AD7" s="39" t="s">
        <v>113</v>
      </c>
      <c r="AE7" s="39" t="s">
        <v>113</v>
      </c>
      <c r="AF7" s="39" t="s">
        <v>113</v>
      </c>
      <c r="AG7" s="39" t="s">
        <v>113</v>
      </c>
      <c r="AH7" s="39">
        <v>109.82</v>
      </c>
      <c r="AI7" s="39">
        <v>108.57</v>
      </c>
      <c r="AJ7" s="39" t="s">
        <v>113</v>
      </c>
      <c r="AK7" s="39" t="s">
        <v>113</v>
      </c>
      <c r="AL7" s="39" t="s">
        <v>113</v>
      </c>
      <c r="AM7" s="39" t="s">
        <v>113</v>
      </c>
      <c r="AN7" s="39">
        <v>0</v>
      </c>
      <c r="AO7" s="39" t="s">
        <v>113</v>
      </c>
      <c r="AP7" s="39" t="s">
        <v>113</v>
      </c>
      <c r="AQ7" s="39" t="s">
        <v>113</v>
      </c>
      <c r="AR7" s="39" t="s">
        <v>113</v>
      </c>
      <c r="AS7" s="39">
        <v>0.45</v>
      </c>
      <c r="AT7" s="39">
        <v>4.38</v>
      </c>
      <c r="AU7" s="39" t="s">
        <v>113</v>
      </c>
      <c r="AV7" s="39" t="s">
        <v>113</v>
      </c>
      <c r="AW7" s="39" t="s">
        <v>113</v>
      </c>
      <c r="AX7" s="39" t="s">
        <v>113</v>
      </c>
      <c r="AY7" s="39">
        <v>168.71</v>
      </c>
      <c r="AZ7" s="39" t="s">
        <v>113</v>
      </c>
      <c r="BA7" s="39" t="s">
        <v>113</v>
      </c>
      <c r="BB7" s="39" t="s">
        <v>113</v>
      </c>
      <c r="BC7" s="39" t="s">
        <v>113</v>
      </c>
      <c r="BD7" s="39">
        <v>67.7</v>
      </c>
      <c r="BE7" s="39">
        <v>59.95</v>
      </c>
      <c r="BF7" s="39" t="s">
        <v>113</v>
      </c>
      <c r="BG7" s="39" t="s">
        <v>113</v>
      </c>
      <c r="BH7" s="39" t="s">
        <v>113</v>
      </c>
      <c r="BI7" s="39" t="s">
        <v>113</v>
      </c>
      <c r="BJ7" s="39">
        <v>202.13</v>
      </c>
      <c r="BK7" s="39" t="s">
        <v>113</v>
      </c>
      <c r="BL7" s="39" t="s">
        <v>113</v>
      </c>
      <c r="BM7" s="39" t="s">
        <v>113</v>
      </c>
      <c r="BN7" s="39" t="s">
        <v>113</v>
      </c>
      <c r="BO7" s="39">
        <v>599.92999999999995</v>
      </c>
      <c r="BP7" s="39">
        <v>728.3</v>
      </c>
      <c r="BQ7" s="39" t="s">
        <v>113</v>
      </c>
      <c r="BR7" s="39" t="s">
        <v>113</v>
      </c>
      <c r="BS7" s="39" t="s">
        <v>113</v>
      </c>
      <c r="BT7" s="39" t="s">
        <v>113</v>
      </c>
      <c r="BU7" s="39">
        <v>106.9</v>
      </c>
      <c r="BV7" s="39" t="s">
        <v>113</v>
      </c>
      <c r="BW7" s="39" t="s">
        <v>113</v>
      </c>
      <c r="BX7" s="39" t="s">
        <v>113</v>
      </c>
      <c r="BY7" s="39" t="s">
        <v>113</v>
      </c>
      <c r="BZ7" s="39">
        <v>95.76</v>
      </c>
      <c r="CA7" s="39">
        <v>100.04</v>
      </c>
      <c r="CB7" s="39" t="s">
        <v>113</v>
      </c>
      <c r="CC7" s="39" t="s">
        <v>113</v>
      </c>
      <c r="CD7" s="39" t="s">
        <v>113</v>
      </c>
      <c r="CE7" s="39" t="s">
        <v>113</v>
      </c>
      <c r="CF7" s="39">
        <v>73.33</v>
      </c>
      <c r="CG7" s="39" t="s">
        <v>113</v>
      </c>
      <c r="CH7" s="39" t="s">
        <v>113</v>
      </c>
      <c r="CI7" s="39" t="s">
        <v>113</v>
      </c>
      <c r="CJ7" s="39" t="s">
        <v>113</v>
      </c>
      <c r="CK7" s="39">
        <v>119</v>
      </c>
      <c r="CL7" s="39">
        <v>137.82</v>
      </c>
      <c r="CM7" s="39" t="s">
        <v>113</v>
      </c>
      <c r="CN7" s="39" t="s">
        <v>113</v>
      </c>
      <c r="CO7" s="39" t="s">
        <v>113</v>
      </c>
      <c r="CP7" s="39" t="s">
        <v>113</v>
      </c>
      <c r="CQ7" s="39" t="s">
        <v>113</v>
      </c>
      <c r="CR7" s="39" t="s">
        <v>113</v>
      </c>
      <c r="CS7" s="39" t="s">
        <v>113</v>
      </c>
      <c r="CT7" s="39" t="s">
        <v>113</v>
      </c>
      <c r="CU7" s="39" t="s">
        <v>113</v>
      </c>
      <c r="CV7" s="39">
        <v>64.66</v>
      </c>
      <c r="CW7" s="39">
        <v>60.09</v>
      </c>
      <c r="CX7" s="39" t="s">
        <v>113</v>
      </c>
      <c r="CY7" s="39" t="s">
        <v>113</v>
      </c>
      <c r="CZ7" s="39" t="s">
        <v>113</v>
      </c>
      <c r="DA7" s="39" t="s">
        <v>113</v>
      </c>
      <c r="DB7" s="39">
        <v>97.31</v>
      </c>
      <c r="DC7" s="39" t="s">
        <v>113</v>
      </c>
      <c r="DD7" s="39" t="s">
        <v>113</v>
      </c>
      <c r="DE7" s="39" t="s">
        <v>113</v>
      </c>
      <c r="DF7" s="39" t="s">
        <v>113</v>
      </c>
      <c r="DG7" s="39">
        <v>97.08</v>
      </c>
      <c r="DH7" s="39">
        <v>94.9</v>
      </c>
      <c r="DI7" s="39" t="s">
        <v>113</v>
      </c>
      <c r="DJ7" s="39" t="s">
        <v>113</v>
      </c>
      <c r="DK7" s="39" t="s">
        <v>113</v>
      </c>
      <c r="DL7" s="39" t="s">
        <v>113</v>
      </c>
      <c r="DM7" s="39">
        <v>3.7</v>
      </c>
      <c r="DN7" s="39" t="s">
        <v>113</v>
      </c>
      <c r="DO7" s="39" t="s">
        <v>113</v>
      </c>
      <c r="DP7" s="39" t="s">
        <v>113</v>
      </c>
      <c r="DQ7" s="39" t="s">
        <v>113</v>
      </c>
      <c r="DR7" s="39">
        <v>25.28</v>
      </c>
      <c r="DS7" s="39">
        <v>37.36</v>
      </c>
      <c r="DT7" s="39" t="s">
        <v>113</v>
      </c>
      <c r="DU7" s="39" t="s">
        <v>113</v>
      </c>
      <c r="DV7" s="39" t="s">
        <v>113</v>
      </c>
      <c r="DW7" s="39" t="s">
        <v>113</v>
      </c>
      <c r="DX7" s="39">
        <v>0</v>
      </c>
      <c r="DY7" s="39" t="s">
        <v>113</v>
      </c>
      <c r="DZ7" s="39" t="s">
        <v>113</v>
      </c>
      <c r="EA7" s="39" t="s">
        <v>113</v>
      </c>
      <c r="EB7" s="39" t="s">
        <v>113</v>
      </c>
      <c r="EC7" s="39">
        <v>4.08</v>
      </c>
      <c r="ED7" s="39">
        <v>4.96</v>
      </c>
      <c r="EE7" s="39" t="s">
        <v>113</v>
      </c>
      <c r="EF7" s="39" t="s">
        <v>113</v>
      </c>
      <c r="EG7" s="39" t="s">
        <v>113</v>
      </c>
      <c r="EH7" s="39" t="s">
        <v>113</v>
      </c>
      <c r="EI7" s="39">
        <v>0.08</v>
      </c>
      <c r="EJ7" s="39" t="s">
        <v>113</v>
      </c>
      <c r="EK7" s="39" t="s">
        <v>113</v>
      </c>
      <c r="EL7" s="39" t="s">
        <v>113</v>
      </c>
      <c r="EM7" s="39" t="s">
        <v>113</v>
      </c>
      <c r="EN7" s="39">
        <v>0.16</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ふじみ野市役所</cp:lastModifiedBy>
  <cp:lastPrinted>2018-02-02T08:37:51Z</cp:lastPrinted>
  <dcterms:created xsi:type="dcterms:W3CDTF">2017-12-25T01:50:32Z</dcterms:created>
  <dcterms:modified xsi:type="dcterms:W3CDTF">2018-02-05T06:11:05Z</dcterms:modified>
  <cp:category/>
</cp:coreProperties>
</file>