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1106\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D10" i="4"/>
  <c r="B10"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<sst xmlns="http://schemas.openxmlformats.org/spreadsheetml/2006/main" count="245" uniqueCount="125">
  <si>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</si>
  <si>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</si>
  <si>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</si>
  <si>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</si>
  <si>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</si>
  <si>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</si>
  <si>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</si>
  <si>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</si>
  <si>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</si>
  <si>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</si>
  <si>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</si>
  <si>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</si>
  <si>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</si>
  <si>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</si>
  <si>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</si>
  <si>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</si>
  <si>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</si>
  <si>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</si>
  <si>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</si>
  <si>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</si>
  <si>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</si>
  <si>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</si>
  <si>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</si>
  <si>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</si>
  <si>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</si>
  <si>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</si>
  <si>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</si>
  <si>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</si>
  <si>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</si>
  <si>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</si>
  <si>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</si>
  <si>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</si>
  <si>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</si>
  <si>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</si>
  <si>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</si>
  <si>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</si>
  <si>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</si>
  <si>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</si>
  <si>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</si>
  <si>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</si>
  <si>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</si>
  <si>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</si>
  <si>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</si>
  <si>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</si>
  <si>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</si>
  <si>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</si>
  <si>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</si>
  <si>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</si>
  <si>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</si>
  <si>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</si>
  <si>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</si>
  <si>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</si>
  <si>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</si>
  <si>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</si>
  <si>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</si>
  <si>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</si>
  <si>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</si>
  <si>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</si>
  <si>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</si>
  <si>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</si>
  <si>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</si>
  <si>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</si>
  <si>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</si>
  <si>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</si>
  <si>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</si>
  <si>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</si>
  <si>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</si>
  <si>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</si>
  <si>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</si>
  <si>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</si>
  <si>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</si>
  <si>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</si>
  <si>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</si>
  <si>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</si>
  <si>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</si>
  <si>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</si>
  <si>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</si>
  <si>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</si>
  <si>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</si>
  <si>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</si>
  <si>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</si>
  <si>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</si>
  <si>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</si>
  <si>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</si>
  <si>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</si>
  <si>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</si>
  <si>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</si>
  <si>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</si>
  <si>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</si>
  <si>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</si>
  <si>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</si>
  <si>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</si>
  <si>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</si>
  <si>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</si>
  <si>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</si>
  <si>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</si>
  <si>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</si>
  <si>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</si>
  <si>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</si>
  <si>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</si>
  <si>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</si>
  <si>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</si>
  <si>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</si>
  <si>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</si>
  <si>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</si>
  <si>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</si>
  <si>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</si>
  <si>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</si>
  <si>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</si>
  <si>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北本市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</si>
  <si>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</si>
  <si>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</si>
  <si>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</si>
  <si>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</si>
  <si>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</si>
  <si>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</si>
  <si>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</si>
  <si>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</si>
  <si>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</si>
  <si>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</si>
  <si>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</si>
  <si>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</si>
  <si>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経営戦略(平成26年度策定)に基づき、経営の健全化、効率化を行っている。また、平成29年度からの地方公営企業法(財務規定等)の適用により、経理状況の明確化を図り、企業経営のさらなる健全化に努める。</t>
    <rPh sb="1" eb="3">
      <t>ケイエイ</t>
    </rPh>
    <rPh sb="3" eb="5">
      <t>センリャク</t>
    </rPh>
    <rPh sb="6" eb="8">
      <t>ヘイセイ</t>
    </rPh>
    <rPh sb="10" eb="12">
      <t>ネンド</t>
    </rPh>
    <rPh sb="12" eb="14">
      <t>サクテイ</t>
    </rPh>
    <rPh sb="16" eb="17">
      <t>モト</t>
    </rPh>
    <rPh sb="20" eb="22">
      <t>ケイエイ</t>
    </rPh>
    <rPh sb="23" eb="26">
      <t>ケンゼンカ</t>
    </rPh>
    <rPh sb="27" eb="30">
      <t>コウリツカ</t>
    </rPh>
    <rPh sb="31" eb="32">
      <t>オコナ</t>
    </rPh>
    <rPh sb="40" eb="42">
      <t>ヘイセイ</t>
    </rPh>
    <rPh sb="44" eb="46">
      <t>ネンド</t>
    </rPh>
    <rPh sb="49" eb="51">
      <t>チホウ</t>
    </rPh>
    <rPh sb="51" eb="53">
      <t>コウエイ</t>
    </rPh>
    <rPh sb="53" eb="55">
      <t>キギョウ</t>
    </rPh>
    <rPh sb="55" eb="56">
      <t>ホウ</t>
    </rPh>
    <rPh sb="57" eb="59">
      <t>ザイム</t>
    </rPh>
    <rPh sb="59" eb="61">
      <t>キテイ</t>
    </rPh>
    <rPh sb="61" eb="62">
      <t>ナド</t>
    </rPh>
    <rPh sb="64" eb="66">
      <t>テキヨウ</t>
    </rPh>
    <rPh sb="70" eb="72">
      <t>ケイリ</t>
    </rPh>
    <rPh sb="72" eb="74">
      <t>ジョウキョウ</t>
    </rPh>
    <rPh sb="75" eb="78">
      <t>メイカクカ</t>
    </rPh>
    <rPh sb="79" eb="80">
      <t>ハカ</t>
    </rPh>
    <rPh sb="82" eb="84">
      <t>キギョウ</t>
    </rPh>
    <rPh sb="84" eb="86">
      <t>ケイエイ</t>
    </rPh>
    <rPh sb="91" eb="94">
      <t>ケンゼンカ</t>
    </rPh>
    <rPh sb="95" eb="96">
      <t>ツト</t>
    </rPh>
    <phoneticPr fontId="4"/>
  </si>
  <si>
    <t>③管渠改善率
　昭和56年度供用開始のため、耐用年数を経過した管渠施設はないが、有収率73.06%と不明水の流入を多く認めるため対策は必要となる。</t>
    <rPh sb="1" eb="3">
      <t>カンキョ</t>
    </rPh>
    <rPh sb="3" eb="5">
      <t>カイゼン</t>
    </rPh>
    <rPh sb="5" eb="6">
      <t>リツ</t>
    </rPh>
    <rPh sb="8" eb="10">
      <t>ショウワ</t>
    </rPh>
    <rPh sb="12" eb="14">
      <t>ネンド</t>
    </rPh>
    <rPh sb="14" eb="16">
      <t>キョウヨウ</t>
    </rPh>
    <rPh sb="16" eb="18">
      <t>カイシ</t>
    </rPh>
    <rPh sb="22" eb="24">
      <t>タイヨウ</t>
    </rPh>
    <rPh sb="24" eb="26">
      <t>ネンスウ</t>
    </rPh>
    <rPh sb="27" eb="29">
      <t>ケイカ</t>
    </rPh>
    <rPh sb="31" eb="33">
      <t>カンキョ</t>
    </rPh>
    <rPh sb="33" eb="35">
      <t>シセツ</t>
    </rPh>
    <rPh sb="40" eb="43">
      <t>ユウシュウリツ</t>
    </rPh>
    <rPh sb="50" eb="52">
      <t>フメイ</t>
    </rPh>
    <rPh sb="52" eb="53">
      <t>スイ</t>
    </rPh>
    <rPh sb="54" eb="56">
      <t>リュウニュウ</t>
    </rPh>
    <rPh sb="57" eb="58">
      <t>オオ</t>
    </rPh>
    <rPh sb="59" eb="60">
      <t>ミト</t>
    </rPh>
    <rPh sb="64" eb="66">
      <t>タイサク</t>
    </rPh>
    <rPh sb="67" eb="69">
      <t>ヒツヨウ</t>
    </rPh>
    <phoneticPr fontId="4"/>
  </si>
  <si>
    <t>①収支的収支比率・⑤経費回収率
　収益的収支比率・経費回収率ともに、100%を下回っている。下水道使用料で賄えておらず、一般会計繰入金に依存する経営となっている。また、今度の決算は、地方公営企業法適用の前年度にあたり、打ち切り決算となっている。これにより、総収益と総費用、下水道使用料と汚水処理費が例年に比べて減少している。
②企業債残高対事業規模比率
　企業債残高は近年の借入額よりも償還終了するものが上回っているため減少傾向にある。事業規模は平均的に推移していたが、今年度は打ち切り決算に伴い例年に比べて減少したことから、同比率は増加した。
⑥汚水処理原価
　資本費平準化債等の活用により、汚水処理原価が軽減されているため、類似団体よりも汚水処理原価が抑えられている。また、汚水処理費が打ち切り決算に伴い例年に比べて減少したことから、さらに同原価は低い額となっている。
⑧水洗化率
  類似団体よりも高い率で推移しており、効果的な接続指導の取り組みが行えている。</t>
    <rPh sb="1" eb="3">
      <t>シュウシ</t>
    </rPh>
    <rPh sb="3" eb="4">
      <t>テキ</t>
    </rPh>
    <rPh sb="4" eb="6">
      <t>シュウシ</t>
    </rPh>
    <rPh sb="6" eb="8">
      <t>ヒリツ</t>
    </rPh>
    <rPh sb="10" eb="12">
      <t>ケイヒ</t>
    </rPh>
    <rPh sb="12" eb="14">
      <t>カイシュウ</t>
    </rPh>
    <rPh sb="14" eb="15">
      <t>リツ</t>
    </rPh>
    <rPh sb="17" eb="20">
      <t>シュウエキテキ</t>
    </rPh>
    <rPh sb="20" eb="22">
      <t>シュウシ</t>
    </rPh>
    <rPh sb="22" eb="24">
      <t>ヒリツ</t>
    </rPh>
    <rPh sb="25" eb="27">
      <t>ケイヒ</t>
    </rPh>
    <rPh sb="27" eb="29">
      <t>カイシュウ</t>
    </rPh>
    <rPh sb="29" eb="30">
      <t>リツ</t>
    </rPh>
    <rPh sb="39" eb="41">
      <t>シタマワ</t>
    </rPh>
    <rPh sb="46" eb="49">
      <t>ゲスイドウ</t>
    </rPh>
    <rPh sb="49" eb="52">
      <t>シヨウリョウ</t>
    </rPh>
    <rPh sb="53" eb="54">
      <t>マカナ</t>
    </rPh>
    <rPh sb="60" eb="62">
      <t>イッパン</t>
    </rPh>
    <rPh sb="62" eb="64">
      <t>カイケイ</t>
    </rPh>
    <rPh sb="64" eb="66">
      <t>クリイレ</t>
    </rPh>
    <rPh sb="66" eb="67">
      <t>キン</t>
    </rPh>
    <rPh sb="68" eb="70">
      <t>イゾン</t>
    </rPh>
    <rPh sb="72" eb="74">
      <t>ケイエイ</t>
    </rPh>
    <rPh sb="84" eb="85">
      <t>コン</t>
    </rPh>
    <rPh sb="128" eb="131">
      <t>ソウシュウエキ</t>
    </rPh>
    <rPh sb="132" eb="135">
      <t>ソウヒヨウ</t>
    </rPh>
    <rPh sb="136" eb="139">
      <t>ゲスイドウ</t>
    </rPh>
    <rPh sb="139" eb="142">
      <t>シヨウリョウ</t>
    </rPh>
    <rPh sb="143" eb="145">
      <t>オスイ</t>
    </rPh>
    <rPh sb="145" eb="147">
      <t>ショリ</t>
    </rPh>
    <rPh sb="147" eb="148">
      <t>ヒ</t>
    </rPh>
    <rPh sb="149" eb="151">
      <t>レイネン</t>
    </rPh>
    <rPh sb="152" eb="153">
      <t>クラ</t>
    </rPh>
    <rPh sb="155" eb="157">
      <t>ゲンショウ</t>
    </rPh>
    <rPh sb="165" eb="167">
      <t>キギョウ</t>
    </rPh>
    <rPh sb="167" eb="168">
      <t>サイ</t>
    </rPh>
    <rPh sb="168" eb="170">
      <t>ザンダカ</t>
    </rPh>
    <rPh sb="170" eb="171">
      <t>タイ</t>
    </rPh>
    <rPh sb="171" eb="173">
      <t>ジギョウ</t>
    </rPh>
    <rPh sb="173" eb="175">
      <t>キボ</t>
    </rPh>
    <rPh sb="175" eb="177">
      <t>ヒリツ</t>
    </rPh>
    <rPh sb="179" eb="181">
      <t>キギョウ</t>
    </rPh>
    <rPh sb="181" eb="182">
      <t>サイ</t>
    </rPh>
    <rPh sb="182" eb="184">
      <t>ザンダカ</t>
    </rPh>
    <rPh sb="185" eb="187">
      <t>キンネン</t>
    </rPh>
    <rPh sb="188" eb="190">
      <t>カリイレ</t>
    </rPh>
    <rPh sb="190" eb="191">
      <t>ガク</t>
    </rPh>
    <rPh sb="194" eb="196">
      <t>ショウカン</t>
    </rPh>
    <rPh sb="196" eb="198">
      <t>シュウリョウ</t>
    </rPh>
    <rPh sb="203" eb="205">
      <t>ウワマワ</t>
    </rPh>
    <rPh sb="211" eb="213">
      <t>ゲンショウ</t>
    </rPh>
    <rPh sb="213" eb="215">
      <t>ケイコウ</t>
    </rPh>
    <rPh sb="219" eb="221">
      <t>ジギョウ</t>
    </rPh>
    <rPh sb="221" eb="223">
      <t>キボ</t>
    </rPh>
    <rPh sb="224" eb="227">
      <t>ヘイキンテキ</t>
    </rPh>
    <rPh sb="228" eb="230">
      <t>スイイ</t>
    </rPh>
    <rPh sb="236" eb="239">
      <t>コンネンド</t>
    </rPh>
    <rPh sb="240" eb="241">
      <t>ウ</t>
    </rPh>
    <rPh sb="242" eb="243">
      <t>キ</t>
    </rPh>
    <rPh sb="244" eb="246">
      <t>ケッサン</t>
    </rPh>
    <rPh sb="247" eb="248">
      <t>トモナ</t>
    </rPh>
    <rPh sb="249" eb="251">
      <t>レイネン</t>
    </rPh>
    <rPh sb="252" eb="253">
      <t>クラ</t>
    </rPh>
    <rPh sb="255" eb="257">
      <t>ゲンショウ</t>
    </rPh>
    <rPh sb="264" eb="265">
      <t>ドウ</t>
    </rPh>
    <rPh sb="265" eb="267">
      <t>ヒリツ</t>
    </rPh>
    <rPh sb="268" eb="270">
      <t>ゾウカ</t>
    </rPh>
    <rPh sb="276" eb="278">
      <t>オスイ</t>
    </rPh>
    <rPh sb="278" eb="280">
      <t>ショリ</t>
    </rPh>
    <rPh sb="280" eb="282">
      <t>ゲンカ</t>
    </rPh>
    <rPh sb="284" eb="286">
      <t>シホン</t>
    </rPh>
    <rPh sb="286" eb="287">
      <t>ヒ</t>
    </rPh>
    <rPh sb="287" eb="290">
      <t>ヘイジュンカ</t>
    </rPh>
    <rPh sb="290" eb="291">
      <t>サイ</t>
    </rPh>
    <rPh sb="291" eb="292">
      <t>ナド</t>
    </rPh>
    <rPh sb="293" eb="295">
      <t>カツヨウ</t>
    </rPh>
    <rPh sb="299" eb="301">
      <t>オスイ</t>
    </rPh>
    <rPh sb="301" eb="303">
      <t>ショリ</t>
    </rPh>
    <rPh sb="303" eb="305">
      <t>ゲンカ</t>
    </rPh>
    <rPh sb="306" eb="308">
      <t>ケイゲン</t>
    </rPh>
    <rPh sb="316" eb="318">
      <t>ルイジ</t>
    </rPh>
    <rPh sb="318" eb="320">
      <t>ダンタイ</t>
    </rPh>
    <rPh sb="323" eb="325">
      <t>オスイ</t>
    </rPh>
    <rPh sb="325" eb="327">
      <t>ショリ</t>
    </rPh>
    <rPh sb="327" eb="329">
      <t>ゲンカ</t>
    </rPh>
    <rPh sb="330" eb="331">
      <t>オサ</t>
    </rPh>
    <rPh sb="341" eb="343">
      <t>オスイ</t>
    </rPh>
    <rPh sb="343" eb="345">
      <t>ショリ</t>
    </rPh>
    <rPh sb="345" eb="346">
      <t>ヒ</t>
    </rPh>
    <rPh sb="347" eb="348">
      <t>ウ</t>
    </rPh>
    <rPh sb="349" eb="350">
      <t>キ</t>
    </rPh>
    <rPh sb="351" eb="353">
      <t>ケッサン</t>
    </rPh>
    <rPh sb="354" eb="355">
      <t>トモナ</t>
    </rPh>
    <rPh sb="356" eb="358">
      <t>レイネン</t>
    </rPh>
    <rPh sb="359" eb="360">
      <t>クラ</t>
    </rPh>
    <rPh sb="362" eb="364">
      <t>ゲンショウ</t>
    </rPh>
    <rPh sb="375" eb="377">
      <t>ゲンカ</t>
    </rPh>
    <rPh sb="378" eb="379">
      <t>ヒク</t>
    </rPh>
    <rPh sb="380" eb="381">
      <t>ガク</t>
    </rPh>
    <rPh sb="391" eb="394">
      <t>スイセンカ</t>
    </rPh>
    <rPh sb="394" eb="395">
      <t>リツ</t>
    </rPh>
    <rPh sb="398" eb="400">
      <t>ルイジ</t>
    </rPh>
    <rPh sb="400" eb="402">
      <t>ダンタイ</t>
    </rPh>
    <rPh sb="405" eb="406">
      <t>タカ</t>
    </rPh>
    <rPh sb="407" eb="408">
      <t>リツ</t>
    </rPh>
    <rPh sb="409" eb="411">
      <t>スイイ</t>
    </rPh>
    <rPh sb="416" eb="419">
      <t>コウカテキ</t>
    </rPh>
    <rPh sb="420" eb="422">
      <t>セツゾク</t>
    </rPh>
    <rPh sb="422" eb="424">
      <t>シドウ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</si>
</sst>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0.28999999999999998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18-4AD0-872F-3F374DE6B33D}"/>
            </c:ext>
          </c:extLst>
        </c:ser>
        <c:dLbls>
          <c:showLegendKey val="0"/>
          <c:showVal val="0"/>
          <c:showCatName val="0"/>
          <c:showSerName val="0"/>
          <c:showPercent val="0"/>
          <c:showBubbleSize val="0"/>
        </c:dLbls>
        <c:gapWidth val="150"/>
        <c:axId val="100305152"/>
        <c:axId val="1183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extLst>
            <c:ext xmlns:c16="http://schemas.microsoft.com/office/drawing/2014/chart" uri="{C3380CC4-5D6E-409C-BE32-E72D297353CC}">
              <c16:uniqueId val="{00000001-6E18-4AD0-872F-3F374DE6B33D}"/>
            </c:ext>
          </c:extLst>
        </c:ser>
        <c:dLbls>
          <c:showLegendKey val="0"/>
          <c:showVal val="0"/>
          <c:showCatName val="0"/>
          <c:showSerName val="0"/>
          <c:showPercent val="0"/>
          <c:showBubbleSize val="0"/>
        </c:dLbls>
        <c:marker val="1"/>
        <c:smooth val="0"/>
        <c:axId val="100305152"/>
        <c:axId val="118329728"/>
      </c:lineChart>
      <c:dateAx>
        <c:axId val="100305152"/>
        <c:scaling>
          <c:orientation val="minMax"/>
        </c:scaling>
        <c:delete val="1"/>
        <c:axPos val="b"/>
        <c:numFmt formatCode="ge" sourceLinked="1"/>
        <c:majorTickMark val="none"/>
        <c:minorTickMark val="none"/>
        <c:tickLblPos val="none"/>
        <c:crossAx val="118329728"/>
        <c:crosses val="autoZero"/>
        <c:auto val="1"/>
        <c:lblOffset val="100"/>
        <c:baseTimeUnit val="years"/>
      </c:dateAx>
      <c:valAx>
        <c:axId val="1183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A5-473A-AE73-427639592F69}"/>
            </c:ext>
          </c:extLst>
        </c:ser>
        <c:dLbls>
          <c:showLegendKey val="0"/>
          <c:showVal val="0"/>
          <c:showCatName val="0"/>
          <c:showSerName val="0"/>
          <c:showPercent val="0"/>
          <c:showBubbleSize val="0"/>
        </c:dLbls>
        <c:gapWidth val="150"/>
        <c:axId val="132029824"/>
        <c:axId val="132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extLst>
            <c:ext xmlns:c16="http://schemas.microsoft.com/office/drawing/2014/chart" uri="{C3380CC4-5D6E-409C-BE32-E72D297353CC}">
              <c16:uniqueId val="{00000001-0DA5-473A-AE73-427639592F69}"/>
            </c:ext>
          </c:extLst>
        </c:ser>
        <c:dLbls>
          <c:showLegendKey val="0"/>
          <c:showVal val="0"/>
          <c:showCatName val="0"/>
          <c:showSerName val="0"/>
          <c:showPercent val="0"/>
          <c:showBubbleSize val="0"/>
        </c:dLbls>
        <c:marker val="1"/>
        <c:smooth val="0"/>
        <c:axId val="132029824"/>
        <c:axId val="132032000"/>
      </c:lineChart>
      <c:dateAx>
        <c:axId val="132029824"/>
        <c:scaling>
          <c:orientation val="minMax"/>
        </c:scaling>
        <c:delete val="1"/>
        <c:axPos val="b"/>
        <c:numFmt formatCode="ge" sourceLinked="1"/>
        <c:majorTickMark val="none"/>
        <c:minorTickMark val="none"/>
        <c:tickLblPos val="none"/>
        <c:crossAx val="132032000"/>
        <c:crosses val="autoZero"/>
        <c:auto val="1"/>
        <c:lblOffset val="100"/>
        <c:baseTimeUnit val="years"/>
      </c:dateAx>
      <c:valAx>
        <c:axId val="132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96.27</c:v>
                </c:pt>
                <c:pt idx="1">
                  <c:v>96.02</c:v>
                </c:pt>
                <c:pt idx="2">
                  <c:v>96.34</c:v>
                </c:pt>
                <c:pt idx="3">
                  <c:v>96.96</c:v>
                </c:pt>
                <c:pt idx="4">
                  <c:v>97.8</c:v>
                </c:pt>
              </c:numCache>
            </c:numRef>
          </c:val>
          <c:extLst>
            <c:ext xmlns:c16="http://schemas.microsoft.com/office/drawing/2014/chart" uri="{C3380CC4-5D6E-409C-BE32-E72D297353CC}">
              <c16:uniqueId val="{00000000-8E91-45DB-96C2-FE0117DA45E1}"/>
            </c:ext>
          </c:extLst>
        </c:ser>
        <c:dLbls>
          <c:showLegendKey val="0"/>
          <c:showVal val="0"/>
          <c:showCatName val="0"/>
          <c:showSerName val="0"/>
          <c:showPercent val="0"/>
          <c:showBubbleSize val="0"/>
        </c:dLbls>
        <c:gapWidth val="150"/>
        <c:axId val="132074496"/>
        <c:axId val="1320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extLst>
            <c:ext xmlns:c16="http://schemas.microsoft.com/office/drawing/2014/chart" uri="{C3380CC4-5D6E-409C-BE32-E72D297353CC}">
              <c16:uniqueId val="{00000001-8E91-45DB-96C2-FE0117DA45E1}"/>
            </c:ext>
          </c:extLst>
        </c:ser>
        <c:dLbls>
          <c:showLegendKey val="0"/>
          <c:showVal val="0"/>
          <c:showCatName val="0"/>
          <c:showSerName val="0"/>
          <c:showPercent val="0"/>
          <c:showBubbleSize val="0"/>
        </c:dLbls>
        <c:marker val="1"/>
        <c:smooth val="0"/>
        <c:axId val="132074496"/>
        <c:axId val="132076672"/>
      </c:lineChart>
      <c:dateAx>
        <c:axId val="132074496"/>
        <c:scaling>
          <c:orientation val="minMax"/>
        </c:scaling>
        <c:delete val="1"/>
        <c:axPos val="b"/>
        <c:numFmt formatCode="ge" sourceLinked="1"/>
        <c:majorTickMark val="none"/>
        <c:minorTickMark val="none"/>
        <c:tickLblPos val="none"/>
        <c:crossAx val="132076672"/>
        <c:crosses val="autoZero"/>
        <c:auto val="1"/>
        <c:lblOffset val="100"/>
        <c:baseTimeUnit val="years"/>
      </c:dateAx>
      <c:valAx>
        <c:axId val="1320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58.9</c:v>
                </c:pt>
                <c:pt idx="1">
                  <c:v>60.63</c:v>
                </c:pt>
                <c:pt idx="2">
                  <c:v>64.040000000000006</c:v>
                </c:pt>
                <c:pt idx="3">
                  <c:v>63.59</c:v>
                </c:pt>
                <c:pt idx="4">
                  <c:v>61.92</c:v>
                </c:pt>
              </c:numCache>
            </c:numRef>
          </c:val>
          <c:extLst>
            <c:ext xmlns:c16="http://schemas.microsoft.com/office/drawing/2014/chart" uri="{C3380CC4-5D6E-409C-BE32-E72D297353CC}">
              <c16:uniqueId val="{00000000-5DBF-4515-9D9E-5BB089E1CF82}"/>
            </c:ext>
          </c:extLst>
        </c:ser>
        <c:dLbls>
          <c:showLegendKey val="0"/>
          <c:showVal val="0"/>
          <c:showCatName val="0"/>
          <c:showSerName val="0"/>
          <c:showPercent val="0"/>
          <c:showBubbleSize val="0"/>
        </c:dLbls>
        <c:gapWidth val="150"/>
        <c:axId val="118339456"/>
        <c:axId val="1183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BF-4515-9D9E-5BB089E1CF82}"/>
            </c:ext>
          </c:extLst>
        </c:ser>
        <c:dLbls>
          <c:showLegendKey val="0"/>
          <c:showVal val="0"/>
          <c:showCatName val="0"/>
          <c:showSerName val="0"/>
          <c:showPercent val="0"/>
          <c:showBubbleSize val="0"/>
        </c:dLbls>
        <c:marker val="1"/>
        <c:smooth val="0"/>
        <c:axId val="118339456"/>
        <c:axId val="118345728"/>
      </c:lineChart>
      <c:dateAx>
        <c:axId val="118339456"/>
        <c:scaling>
          <c:orientation val="minMax"/>
        </c:scaling>
        <c:delete val="1"/>
        <c:axPos val="b"/>
        <c:numFmt formatCode="ge" sourceLinked="1"/>
        <c:majorTickMark val="none"/>
        <c:minorTickMark val="none"/>
        <c:tickLblPos val="none"/>
        <c:crossAx val="118345728"/>
        <c:crosses val="autoZero"/>
        <c:auto val="1"/>
        <c:lblOffset val="100"/>
        <c:baseTimeUnit val="years"/>
      </c:dateAx>
      <c:valAx>
        <c:axId val="118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04-4796-867C-80E662D9873D}"/>
            </c:ext>
          </c:extLst>
        </c:ser>
        <c:dLbls>
          <c:showLegendKey val="0"/>
          <c:showVal val="0"/>
          <c:showCatName val="0"/>
          <c:showSerName val="0"/>
          <c:showPercent val="0"/>
          <c:showBubbleSize val="0"/>
        </c:dLbls>
        <c:gapWidth val="150"/>
        <c:axId val="118838784"/>
        <c:axId val="118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04-4796-867C-80E662D9873D}"/>
            </c:ext>
          </c:extLst>
        </c:ser>
        <c:dLbls>
          <c:showLegendKey val="0"/>
          <c:showVal val="0"/>
          <c:showCatName val="0"/>
          <c:showSerName val="0"/>
          <c:showPercent val="0"/>
          <c:showBubbleSize val="0"/>
        </c:dLbls>
        <c:marker val="1"/>
        <c:smooth val="0"/>
        <c:axId val="118838784"/>
        <c:axId val="118840704"/>
      </c:lineChart>
      <c:dateAx>
        <c:axId val="118838784"/>
        <c:scaling>
          <c:orientation val="minMax"/>
        </c:scaling>
        <c:delete val="1"/>
        <c:axPos val="b"/>
        <c:numFmt formatCode="ge" sourceLinked="1"/>
        <c:majorTickMark val="none"/>
        <c:minorTickMark val="none"/>
        <c:tickLblPos val="none"/>
        <c:crossAx val="118840704"/>
        <c:crosses val="autoZero"/>
        <c:auto val="1"/>
        <c:lblOffset val="100"/>
        <c:baseTimeUnit val="years"/>
      </c:dateAx>
      <c:valAx>
        <c:axId val="118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2F-4BA7-9658-9746ED1588FE}"/>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2F-4BA7-9658-9746ED1588FE}"/>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1-4BA8-8A46-70921C347B75}"/>
            </c:ext>
          </c:extLst>
        </c:ser>
        <c:dLbls>
          <c:showLegendKey val="0"/>
          <c:showVal val="0"/>
          <c:showCatName val="0"/>
          <c:showSerName val="0"/>
          <c:showPercent val="0"/>
          <c:showBubbleSize val="0"/>
        </c:dLbls>
        <c:gapWidth val="150"/>
        <c:axId val="118899840"/>
        <c:axId val="118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1-4BA8-8A46-70921C347B75}"/>
            </c:ext>
          </c:extLst>
        </c:ser>
        <c:dLbls>
          <c:showLegendKey val="0"/>
          <c:showVal val="0"/>
          <c:showCatName val="0"/>
          <c:showSerName val="0"/>
          <c:showPercent val="0"/>
          <c:showBubbleSize val="0"/>
        </c:dLbls>
        <c:marker val="1"/>
        <c:smooth val="0"/>
        <c:axId val="118899840"/>
        <c:axId val="118901760"/>
      </c:lineChart>
      <c:dateAx>
        <c:axId val="118899840"/>
        <c:scaling>
          <c:orientation val="minMax"/>
        </c:scaling>
        <c:delete val="1"/>
        <c:axPos val="b"/>
        <c:numFmt formatCode="ge" sourceLinked="1"/>
        <c:majorTickMark val="none"/>
        <c:minorTickMark val="none"/>
        <c:tickLblPos val="none"/>
        <c:crossAx val="118901760"/>
        <c:crosses val="autoZero"/>
        <c:auto val="1"/>
        <c:lblOffset val="100"/>
        <c:baseTimeUnit val="years"/>
      </c:dateAx>
      <c:valAx>
        <c:axId val="118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D5-4545-973E-1B750A47B0A3}"/>
            </c:ext>
          </c:extLst>
        </c:ser>
        <c:dLbls>
          <c:showLegendKey val="0"/>
          <c:showVal val="0"/>
          <c:showCatName val="0"/>
          <c:showSerName val="0"/>
          <c:showPercent val="0"/>
          <c:showBubbleSize val="0"/>
        </c:dLbls>
        <c:gapWidth val="150"/>
        <c:axId val="118932224"/>
        <c:axId val="1189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D5-4545-973E-1B750A47B0A3}"/>
            </c:ext>
          </c:extLst>
        </c:ser>
        <c:dLbls>
          <c:showLegendKey val="0"/>
          <c:showVal val="0"/>
          <c:showCatName val="0"/>
          <c:showSerName val="0"/>
          <c:showPercent val="0"/>
          <c:showBubbleSize val="0"/>
        </c:dLbls>
        <c:marker val="1"/>
        <c:smooth val="0"/>
        <c:axId val="118932224"/>
        <c:axId val="118934144"/>
      </c:lineChart>
      <c:dateAx>
        <c:axId val="118932224"/>
        <c:scaling>
          <c:orientation val="minMax"/>
        </c:scaling>
        <c:delete val="1"/>
        <c:axPos val="b"/>
        <c:numFmt formatCode="ge" sourceLinked="1"/>
        <c:majorTickMark val="none"/>
        <c:minorTickMark val="none"/>
        <c:tickLblPos val="none"/>
        <c:crossAx val="118934144"/>
        <c:crosses val="autoZero"/>
        <c:auto val="1"/>
        <c:lblOffset val="100"/>
        <c:baseTimeUnit val="years"/>
      </c:dateAx>
      <c:valAx>
        <c:axId val="1189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940.78</c:v>
                </c:pt>
                <c:pt idx="1">
                  <c:v>901.53</c:v>
                </c:pt>
                <c:pt idx="2">
                  <c:v>860.63</c:v>
                </c:pt>
                <c:pt idx="3">
                  <c:v>807.78</c:v>
                </c:pt>
                <c:pt idx="4">
                  <c:v>867.31</c:v>
                </c:pt>
              </c:numCache>
            </c:numRef>
          </c:val>
          <c:extLst>
            <c:ext xmlns:c16="http://schemas.microsoft.com/office/drawing/2014/chart" uri="{C3380CC4-5D6E-409C-BE32-E72D297353CC}">
              <c16:uniqueId val="{00000000-E1BF-4FE9-B86C-A5BA52F07CAC}"/>
            </c:ext>
          </c:extLst>
        </c:ser>
        <c:dLbls>
          <c:showLegendKey val="0"/>
          <c:showVal val="0"/>
          <c:showCatName val="0"/>
          <c:showSerName val="0"/>
          <c:showPercent val="0"/>
          <c:showBubbleSize val="0"/>
        </c:dLbls>
        <c:gapWidth val="150"/>
        <c:axId val="119239040"/>
        <c:axId val="1192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extLst>
            <c:ext xmlns:c16="http://schemas.microsoft.com/office/drawing/2014/chart" uri="{C3380CC4-5D6E-409C-BE32-E72D297353CC}">
              <c16:uniqueId val="{00000001-E1BF-4FE9-B86C-A5BA52F07CAC}"/>
            </c:ext>
          </c:extLst>
        </c:ser>
        <c:dLbls>
          <c:showLegendKey val="0"/>
          <c:showVal val="0"/>
          <c:showCatName val="0"/>
          <c:showSerName val="0"/>
          <c:showPercent val="0"/>
          <c:showBubbleSize val="0"/>
        </c:dLbls>
        <c:marker val="1"/>
        <c:smooth val="0"/>
        <c:axId val="119239040"/>
        <c:axId val="119240960"/>
      </c:lineChart>
      <c:dateAx>
        <c:axId val="119239040"/>
        <c:scaling>
          <c:orientation val="minMax"/>
        </c:scaling>
        <c:delete val="1"/>
        <c:axPos val="b"/>
        <c:numFmt formatCode="ge" sourceLinked="1"/>
        <c:majorTickMark val="none"/>
        <c:minorTickMark val="none"/>
        <c:tickLblPos val="none"/>
        <c:crossAx val="119240960"/>
        <c:crosses val="autoZero"/>
        <c:auto val="1"/>
        <c:lblOffset val="100"/>
        <c:baseTimeUnit val="years"/>
      </c:dateAx>
      <c:valAx>
        <c:axId val="1192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70.55</c:v>
                </c:pt>
                <c:pt idx="1">
                  <c:v>69.900000000000006</c:v>
                </c:pt>
                <c:pt idx="2">
                  <c:v>75.62</c:v>
                </c:pt>
                <c:pt idx="3">
                  <c:v>73.069999999999993</c:v>
                </c:pt>
                <c:pt idx="4">
                  <c:v>76.459999999999994</c:v>
                </c:pt>
              </c:numCache>
            </c:numRef>
          </c:val>
          <c:extLst>
            <c:ext xmlns:c16="http://schemas.microsoft.com/office/drawing/2014/chart" uri="{C3380CC4-5D6E-409C-BE32-E72D297353CC}">
              <c16:uniqueId val="{00000000-B08E-4448-A430-66492D372423}"/>
            </c:ext>
          </c:extLst>
        </c:ser>
        <c:dLbls>
          <c:showLegendKey val="0"/>
          <c:showVal val="0"/>
          <c:showCatName val="0"/>
          <c:showSerName val="0"/>
          <c:showPercent val="0"/>
          <c:showBubbleSize val="0"/>
        </c:dLbls>
        <c:gapWidth val="150"/>
        <c:axId val="127893504"/>
        <c:axId val="127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extLst>
            <c:ext xmlns:c16="http://schemas.microsoft.com/office/drawing/2014/chart" uri="{C3380CC4-5D6E-409C-BE32-E72D297353CC}">
              <c16:uniqueId val="{00000001-B08E-4448-A430-66492D372423}"/>
            </c:ext>
          </c:extLst>
        </c:ser>
        <c:dLbls>
          <c:showLegendKey val="0"/>
          <c:showVal val="0"/>
          <c:showCatName val="0"/>
          <c:showSerName val="0"/>
          <c:showPercent val="0"/>
          <c:showBubbleSize val="0"/>
        </c:dLbls>
        <c:marker val="1"/>
        <c:smooth val="0"/>
        <c:axId val="127893504"/>
        <c:axId val="127895424"/>
      </c:lineChart>
      <c:dateAx>
        <c:axId val="127893504"/>
        <c:scaling>
          <c:orientation val="minMax"/>
        </c:scaling>
        <c:delete val="1"/>
        <c:axPos val="b"/>
        <c:numFmt formatCode="ge" sourceLinked="1"/>
        <c:majorTickMark val="none"/>
        <c:minorTickMark val="none"/>
        <c:tickLblPos val="none"/>
        <c:crossAx val="127895424"/>
        <c:crosses val="autoZero"/>
        <c:auto val="1"/>
        <c:lblOffset val="100"/>
        <c:baseTimeUnit val="years"/>
      </c:dateAx>
      <c:valAx>
        <c:axId val="127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147.32</c:v>
                </c:pt>
                <c:pt idx="1">
                  <c:v>148.71</c:v>
                </c:pt>
                <c:pt idx="2">
                  <c:v>141.52000000000001</c:v>
                </c:pt>
                <c:pt idx="3">
                  <c:v>146.44999999999999</c:v>
                </c:pt>
                <c:pt idx="4">
                  <c:v>124.55</c:v>
                </c:pt>
              </c:numCache>
            </c:numRef>
          </c:val>
          <c:extLst>
            <c:ext xmlns:c16="http://schemas.microsoft.com/office/drawing/2014/chart" uri="{C3380CC4-5D6E-409C-BE32-E72D297353CC}">
              <c16:uniqueId val="{00000000-0A7F-4125-8B1F-8CA46048F6CA}"/>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extLst>
            <c:ext xmlns:c16="http://schemas.microsoft.com/office/drawing/2014/chart" uri="{C3380CC4-5D6E-409C-BE32-E72D297353CC}">
              <c16:uniqueId val="{00000001-0A7F-4125-8B1F-8CA46048F6CA}"/>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埼玉県　北本市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121</v>
      </c>
      <c r="AE8" s="49"/>
      <c r="AF8" s="49"/>
      <c r="AG8" s="49"/>
      <c r="AH8" s="49"/>
      <c r="AI8" s="49"/>
      <c r="AJ8" s="49"/>
      <c r="AK8" s="4"/>
      <c r="AL8" s="50">
        <f>データ!S6</f>
        <v>67593</v>
      </c>
      <c r="AM8" s="50"/>
      <c r="AN8" s="50"/>
      <c r="AO8" s="50"/>
      <c r="AP8" s="50"/>
      <c r="AQ8" s="50"/>
      <c r="AR8" s="50"/>
      <c r="AS8" s="50"/>
      <c r="AT8" s="45">
        <f>データ!T6</f>
        <v>19.82</v>
      </c>
      <c r="AU8" s="45"/>
      <c r="AV8" s="45"/>
      <c r="AW8" s="45"/>
      <c r="AX8" s="45"/>
      <c r="AY8" s="45"/>
      <c r="AZ8" s="45"/>
      <c r="BA8" s="45"/>
      <c r="BB8" s="45">
        <f>データ!U6</f>
        <v>3410.34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74.599999999999994</v>
      </c>
      <c r="Q10" s="45"/>
      <c r="R10" s="45"/>
      <c r="S10" s="45"/>
      <c r="T10" s="45"/>
      <c r="U10" s="45"/>
      <c r="V10" s="45"/>
      <c r="W10" s="45">
        <f>データ!Q6</f>
        <v>73.06</v>
      </c>
      <c r="X10" s="45"/>
      <c r="Y10" s="45"/>
      <c r="Z10" s="45"/>
      <c r="AA10" s="45"/>
      <c r="AB10" s="45"/>
      <c r="AC10" s="45"/>
      <c r="AD10" s="50">
        <f>データ!R6</f>
        <v>1944</v>
      </c>
      <c r="AE10" s="50"/>
      <c r="AF10" s="50"/>
      <c r="AG10" s="50"/>
      <c r="AH10" s="50"/>
      <c r="AI10" s="50"/>
      <c r="AJ10" s="50"/>
      <c r="AK10" s="2"/>
      <c r="AL10" s="50">
        <f>データ!V6</f>
        <v>50267</v>
      </c>
      <c r="AM10" s="50"/>
      <c r="AN10" s="50"/>
      <c r="AO10" s="50"/>
      <c r="AP10" s="50"/>
      <c r="AQ10" s="50"/>
      <c r="AR10" s="50"/>
      <c r="AS10" s="50"/>
      <c r="AT10" s="45">
        <f>データ!W6</f>
        <v>6.03</v>
      </c>
      <c r="AU10" s="45"/>
      <c r="AV10" s="45"/>
      <c r="AW10" s="45"/>
      <c r="AX10" s="45"/>
      <c r="AY10" s="45"/>
      <c r="AZ10" s="45"/>
      <c r="BA10" s="45"/>
      <c r="BB10" s="45">
        <f>データ!X6</f>
        <v>8336.15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112330</v>
      </c>
      <c r="D6" s="33">
        <f t="shared" si="3"/>
        <v>47</v>
      </c>
      <c r="E6" s="33">
        <f t="shared" si="3"/>
        <v>17</v>
      </c>
      <c r="F6" s="33">
        <f t="shared" si="3"/>
        <v>1</v>
      </c>
      <c r="G6" s="33">
        <f t="shared" si="3"/>
        <v>0</v>
      </c>
      <c r="H6" s="33" t="str">
        <f t="shared" si="3"/>
        <v>埼玉県　北本市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74.599999999999994</v>
      </c>
      <c r="Q6" s="34">
        <f t="shared" si="3"/>
        <v>73.06</v>
      </c>
      <c r="R6" s="34">
        <f t="shared" si="3"/>
        <v>1944</v>
      </c>
      <c r="S6" s="34">
        <f t="shared" si="3"/>
        <v>67593</v>
      </c>
      <c r="T6" s="34">
        <f t="shared" si="3"/>
        <v>19.82</v>
      </c>
      <c r="U6" s="34">
        <f t="shared" si="3"/>
        <v>3410.34</v>
      </c>
      <c r="V6" s="34">
        <f t="shared" si="3"/>
        <v>50267</v>
      </c>
      <c r="W6" s="34">
        <f t="shared" si="3"/>
        <v>6.03</v>
      </c>
      <c r="X6" s="34">
        <f t="shared" si="3"/>
        <v>8336.15</v>
      </c>
      <c r="Y6" s="35">
        <f>IF(Y7="",NA(),Y7)</f>
        <v>58.9</v>
      </c>
      <c r="Z6" s="35">
        <f t="shared" ref="Z6:AH6" si="4">IF(Z7="",NA(),Z7)</f>
        <v>60.63</v>
      </c>
      <c r="AA6" s="35">
        <f t="shared" si="4"/>
        <v>64.040000000000006</v>
      </c>
      <c r="AB6" s="35">
        <f t="shared" si="4"/>
        <v>63.59</v>
      </c>
      <c r="AC6" s="35">
        <f t="shared" si="4"/>
        <v>61.92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940.78</v>
      </c>
      <c r="BG6" s="35">
        <f t="shared" ref="BG6:BO6" si="7">IF(BG7="",NA(),BG7)</f>
        <v>901.53</v>
      </c>
      <c r="BH6" s="35">
        <f t="shared" si="7"/>
        <v>860.63</v>
      </c>
      <c r="BI6" s="35">
        <f t="shared" si="7"/>
        <v>807.78</v>
      </c>
      <c r="BJ6" s="35">
        <f t="shared" si="7"/>
        <v>867.31</v>
      </c>
      <c r="BK6" s="35">
        <f t="shared" si="7"/>
        <v>866.05</v>
      </c>
      <c r="BL6" s="35">
        <f t="shared" si="7"/>
        <v>892.91</v>
      </c>
      <c r="BM6" s="35">
        <f t="shared" si="7"/>
        <v>839.9</v>
      </c>
      <c r="BN6" s="35">
        <f t="shared" si="7"/>
        <v>775.45</v>
      </c>
      <c r="BO6" s="35">
        <f t="shared" si="7"/>
        <v>786.46</v>
      </c>
      <c r="BP6" s="34" t="str">
        <f>IF(BP7="","",IF(BP7="-","【-】","【"&amp;SUBSTITUTE(TEXT(BP7,"#,##0.00"),"-","△")&amp;"】"))</f>
        <v>【728.30】</v>
      </c>
      <c r="BQ6" s="35">
        <f>IF(BQ7="",NA(),BQ7)</f>
        <v>70.55</v>
      </c>
      <c r="BR6" s="35">
        <f t="shared" ref="BR6:BZ6" si="8">IF(BR7="",NA(),BR7)</f>
        <v>69.900000000000006</v>
      </c>
      <c r="BS6" s="35">
        <f t="shared" si="8"/>
        <v>75.62</v>
      </c>
      <c r="BT6" s="35">
        <f t="shared" si="8"/>
        <v>73.069999999999993</v>
      </c>
      <c r="BU6" s="35">
        <f t="shared" si="8"/>
        <v>76.459999999999994</v>
      </c>
      <c r="BV6" s="35">
        <f t="shared" si="8"/>
        <v>87.1</v>
      </c>
      <c r="BW6" s="35">
        <f t="shared" si="8"/>
        <v>86.47</v>
      </c>
      <c r="BX6" s="35">
        <f t="shared" si="8"/>
        <v>87.66</v>
      </c>
      <c r="BY6" s="35">
        <f t="shared" si="8"/>
        <v>86.34</v>
      </c>
      <c r="BZ6" s="35">
        <f t="shared" si="8"/>
        <v>84.89</v>
      </c>
      <c r="CA6" s="34" t="str">
        <f>IF(CA7="","",IF(CA7="-","【-】","【"&amp;SUBSTITUTE(TEXT(CA7,"#,##0.00"),"-","△")&amp;"】"))</f>
        <v>【100.04】</v>
      </c>
      <c r="CB6" s="35">
        <f>IF(CB7="",NA(),CB7)</f>
        <v>147.32</v>
      </c>
      <c r="CC6" s="35">
        <f t="shared" ref="CC6:CK6" si="9">IF(CC7="",NA(),CC7)</f>
        <v>148.71</v>
      </c>
      <c r="CD6" s="35">
        <f t="shared" si="9"/>
        <v>141.52000000000001</v>
      </c>
      <c r="CE6" s="35">
        <f t="shared" si="9"/>
        <v>146.44999999999999</v>
      </c>
      <c r="CF6" s="35">
        <f t="shared" si="9"/>
        <v>124.55</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96.27</v>
      </c>
      <c r="CY6" s="35">
        <f t="shared" ref="CY6:DG6" si="11">IF(CY7="",NA(),CY7)</f>
        <v>96.02</v>
      </c>
      <c r="CZ6" s="35">
        <f t="shared" si="11"/>
        <v>96.34</v>
      </c>
      <c r="DA6" s="35">
        <f t="shared" si="11"/>
        <v>96.96</v>
      </c>
      <c r="DB6" s="35">
        <f t="shared" si="11"/>
        <v>97.8</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0.28999999999999998</v>
      </c>
      <c r="EG6" s="34">
        <f t="shared" si="14"/>
        <v>0</v>
      </c>
      <c r="EH6" s="34">
        <f t="shared" si="14"/>
        <v>0</v>
      </c>
      <c r="EI6" s="34">
        <f t="shared" si="14"/>
        <v>0</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x14ac:dyDescent="0.15">
      <c r="A7" s="28"/>
      <c r="B7" s="37">
        <v>2016</v>
      </c>
      <c r="C7" s="37">
        <v>112330</v>
      </c>
      <c r="D7" s="37">
        <v>47</v>
      </c>
      <c r="E7" s="37">
        <v>17</v>
      </c>
      <c r="F7" s="37">
        <v>1</v>
      </c>
      <c r="G7" s="37">
        <v>0</v>
      </c>
      <c r="H7" s="37" t="s">
        <v>109</v>
      </c>
      <c r="I7" s="37" t="s">
        <v>110</v>
      </c>
      <c r="J7" s="37" t="s">
        <v>111</v>
      </c>
      <c r="K7" s="37" t="s">
        <v>112</v>
      </c>
      <c r="L7" s="37" t="s">
        <v>113</v>
      </c>
      <c r="M7" s="37"/>
      <c r="N7" s="38" t="s">
        <v>114</v>
      </c>
      <c r="O7" s="38" t="s">
        <v>115</v>
      </c>
      <c r="P7" s="38">
        <v>74.599999999999994</v>
      </c>
      <c r="Q7" s="38">
        <v>73.06</v>
      </c>
      <c r="R7" s="38">
        <v>1944</v>
      </c>
      <c r="S7" s="38">
        <v>67593</v>
      </c>
      <c r="T7" s="38">
        <v>19.82</v>
      </c>
      <c r="U7" s="38">
        <v>3410.34</v>
      </c>
      <c r="V7" s="38">
        <v>50267</v>
      </c>
      <c r="W7" s="38">
        <v>6.03</v>
      </c>
      <c r="X7" s="38">
        <v>8336.15</v>
      </c>
      <c r="Y7" s="38">
        <v>58.9</v>
      </c>
      <c r="Z7" s="38">
        <v>60.63</v>
      </c>
      <c r="AA7" s="38">
        <v>64.040000000000006</v>
      </c>
      <c r="AB7" s="38">
        <v>63.59</v>
      </c>
      <c r="AC7" s="38">
        <v>61.92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940.78</v>
      </c>
      <c r="BG7" s="38">
        <v>901.53</v>
      </c>
      <c r="BH7" s="38">
        <v>860.63</v>
      </c>
      <c r="BI7" s="38">
        <v>807.78</v>
      </c>
      <c r="BJ7" s="38">
        <v>867.31</v>
      </c>
      <c r="BK7" s="38">
        <v>866.05</v>
      </c>
      <c r="BL7" s="38">
        <v>892.91</v>
      </c>
      <c r="BM7" s="38">
        <v>839.9</v>
      </c>
      <c r="BN7" s="38">
        <v>775.45</v>
      </c>
      <c r="BO7" s="38">
        <v>786.46</v>
      </c>
      <c r="BP7" s="38">
        <v>728.3</v>
      </c>
      <c r="BQ7" s="38">
        <v>70.55</v>
      </c>
      <c r="BR7" s="38">
        <v>69.900000000000006</v>
      </c>
      <c r="BS7" s="38">
        <v>75.62</v>
      </c>
      <c r="BT7" s="38">
        <v>73.069999999999993</v>
      </c>
      <c r="BU7" s="38">
        <v>76.459999999999994</v>
      </c>
      <c r="BV7" s="38">
        <v>87.1</v>
      </c>
      <c r="BW7" s="38">
        <v>86.47</v>
      </c>
      <c r="BX7" s="38">
        <v>87.66</v>
      </c>
      <c r="BY7" s="38">
        <v>86.34</v>
      </c>
      <c r="BZ7" s="38">
        <v>84.89</v>
      </c>
      <c r="CA7" s="38">
        <v>100.04</v>
      </c>
      <c r="CB7" s="38">
        <v>147.32</v>
      </c>
      <c r="CC7" s="38">
        <v>148.71</v>
      </c>
      <c r="CD7" s="38">
        <v>141.52000000000001</v>
      </c>
      <c r="CE7" s="38">
        <v>146.44999999999999</v>
      </c>
      <c r="CF7" s="38">
        <v>124.55</v>
      </c>
      <c r="CG7" s="38">
        <v>147.97999999999999</v>
      </c>
      <c r="CH7" s="38">
        <v>146.86000000000001</v>
      </c>
      <c r="CI7" s="38">
        <v>145.18</v>
      </c>
      <c r="CJ7" s="38">
        <v>147.52000000000001</v>
      </c>
      <c r="CK7" s="38">
        <v>146.26</v>
      </c>
      <c r="CL7" s="38">
        <v>137.82</v>
      </c>
      <c r="CM7" s="38" t="s">
        <v>114</v>
      </c>
      <c r="CN7" s="38" t="s">
        <v>114</v>
      </c>
      <c r="CO7" s="38" t="s">
        <v>114</v>
      </c>
      <c r="CP7" s="38" t="s">
        <v>114</v>
      </c>
      <c r="CQ7" s="38" t="s">
        <v>114</v>
      </c>
      <c r="CR7" s="38">
        <v>79.790000000000006</v>
      </c>
      <c r="CS7" s="38">
        <v>79.22</v>
      </c>
      <c r="CT7" s="38">
        <v>83.47</v>
      </c>
      <c r="CU7" s="38">
        <v>86.69</v>
      </c>
      <c r="CV7" s="38">
        <v>80.16</v>
      </c>
      <c r="CW7" s="38">
        <v>60.09</v>
      </c>
      <c r="CX7" s="38">
        <v>96.27</v>
      </c>
      <c r="CY7" s="38">
        <v>96.02</v>
      </c>
      <c r="CZ7" s="38">
        <v>96.34</v>
      </c>
      <c r="DA7" s="38">
        <v>96.96</v>
      </c>
      <c r="DB7" s="38">
        <v>97.8</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0.28999999999999998</v>
      </c>
      <c r="EG7" s="38">
        <v>0</v>
      </c>
      <c r="EH7" s="38">
        <v>0</v>
      </c>
      <c r="EI7" s="38">
        <v>0</v>
      </c>
      <c r="EJ7" s="38">
        <v>0.14000000000000001</v>
      </c>
      <c r="EK7" s="38">
        <v>0.08</v>
      </c>
      <c r="EL7" s="38">
        <v>0.09</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2018-01-31T05:32:05Z</cp:lastPrinted>
  <dcterms:created xsi:type="dcterms:W3CDTF">2017-12-25T02:05:15Z</dcterms:created>
  <dcterms:modified xsi:type="dcterms:W3CDTF">2018-02-06T07:43:25Z</dcterms:modified>
  <cp:category/>
</cp:coreProperties>
</file>