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<sst xmlns="http://schemas.openxmlformats.org/spreadsheetml/2006/main" count="245" uniqueCount="125">
  <si>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</si>
  <si>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</si>
  <si>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</si>
  <si>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</si>
  <si>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</si>
  <si>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</si>
  <si>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</si>
  <si>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</si>
  <si>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</si>
  <si>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</si>
  <si>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</si>
  <si>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</si>
  <si>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</si>
  <si>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</si>
  <si>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</si>
  <si>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</si>
  <si>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</si>
  <si>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</si>
  <si>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</si>
  <si>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</si>
  <si>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</si>
  <si>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</si>
  <si>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</si>
  <si>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</si>
  <si>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</si>
  <si>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</si>
  <si>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</si>
  <si>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</si>
  <si>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</si>
  <si>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</si>
  <si>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</si>
  <si>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</si>
  <si>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</si>
  <si>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</si>
  <si>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</si>
  <si>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</si>
  <si>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</si>
  <si>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</si>
  <si>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</si>
  <si>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</si>
  <si>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</si>
  <si>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</si>
  <si>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</si>
  <si>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</si>
  <si>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</si>
  <si>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</si>
  <si>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</si>
  <si>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</si>
  <si>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</si>
  <si>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</si>
  <si>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</si>
  <si>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</si>
  <si>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</si>
  <si>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</si>
  <si>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</si>
  <si>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</si>
  <si>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</si>
  <si>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</si>
  <si>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</si>
  <si>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</si>
  <si>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</si>
  <si>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</si>
  <si>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</si>
  <si>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</si>
  <si>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</si>
  <si>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</si>
  <si>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</si>
  <si>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</si>
  <si>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</si>
  <si>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</si>
  <si>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</si>
  <si>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</si>
  <si>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</si>
  <si>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</si>
  <si>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</si>
  <si>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</si>
  <si>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</si>
  <si>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</si>
  <si>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</si>
  <si>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</si>
  <si>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</si>
  <si>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</si>
  <si>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</si>
  <si>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</si>
  <si>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</si>
  <si>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</si>
  <si>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</si>
  <si>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</si>
  <si>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</si>
  <si>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</si>
  <si>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</si>
  <si>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</si>
  <si>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</si>
  <si>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</si>
  <si>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</si>
  <si>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</si>
  <si>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</si>
  <si>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</si>
  <si>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</si>
  <si>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</si>
  <si>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</si>
  <si>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</si>
  <si>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</si>
  <si>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</si>
  <si>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</si>
  <si>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</si>
  <si>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</si>
  <si>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</si>
  <si>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</si>
  <si>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桶川市</t>
  </si>
  <si>
    <t>法非適用</t>
  </si>
  <si>
    <t>下水道事業</t>
  </si>
  <si>
    <t>公共下水道</t>
  </si>
  <si>
    <t>Bb1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</si>
  <si>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</si>
  <si>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</si>
  <si>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</si>
  <si>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</si>
  <si>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</si>
  <si>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</si>
  <si>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</si>
  <si>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当市は昭和48年度から下水道施設の建設を始めており、管渠の標準耐用年数を超えている管渠はない状況であることから、管渠についての更新投資・老朽化対策はまだ行っていない。そのため管渠老朽化率は0％となっている。
 管渠よりも耐用年数の短い汚水中継ポンプ場については順次長寿命化等に取り組んでおり、改修を行っているため、今後は耐用年数を迎えることになる管渠について、有収率向上や不明水対策の観点からも長寿命化等を行っていくよう計画を策定していく予定。</t>
    <rPh sb="1" eb="3">
      <t>トウシ</t>
    </rPh>
    <rPh sb="4" eb="6">
      <t>ショウワ</t>
    </rPh>
    <rPh sb="8" eb="10">
      <t>ネンド</t>
    </rPh>
    <rPh sb="12" eb="15">
      <t>ゲスイドウ</t>
    </rPh>
    <rPh sb="15" eb="17">
      <t>シセツ</t>
    </rPh>
    <rPh sb="18" eb="20">
      <t>ケンセツ</t>
    </rPh>
    <rPh sb="21" eb="22">
      <t>ハジ</t>
    </rPh>
    <rPh sb="27" eb="29">
      <t>カンキョ</t>
    </rPh>
    <rPh sb="30" eb="32">
      <t>ヒョウジュン</t>
    </rPh>
    <rPh sb="32" eb="34">
      <t>タイヨウ</t>
    </rPh>
    <rPh sb="34" eb="36">
      <t>ネンスウ</t>
    </rPh>
    <rPh sb="37" eb="38">
      <t>コ</t>
    </rPh>
    <rPh sb="42" eb="44">
      <t>カンキョ</t>
    </rPh>
    <rPh sb="47" eb="49">
      <t>ジョウキョウ</t>
    </rPh>
    <rPh sb="57" eb="59">
      <t>カンキョ</t>
    </rPh>
    <rPh sb="64" eb="66">
      <t>コウシン</t>
    </rPh>
    <rPh sb="66" eb="68">
      <t>トウシ</t>
    </rPh>
    <rPh sb="69" eb="72">
      <t>ロウキュウカ</t>
    </rPh>
    <rPh sb="72" eb="74">
      <t>タイサク</t>
    </rPh>
    <rPh sb="77" eb="78">
      <t>オコナ</t>
    </rPh>
    <rPh sb="88" eb="90">
      <t>カンキョ</t>
    </rPh>
    <rPh sb="90" eb="93">
      <t>ロウキュウカ</t>
    </rPh>
    <rPh sb="93" eb="94">
      <t>リツ</t>
    </rPh>
    <rPh sb="106" eb="108">
      <t>カンキョ</t>
    </rPh>
    <rPh sb="111" eb="113">
      <t>タイヨウ</t>
    </rPh>
    <rPh sb="113" eb="115">
      <t>ネンスウ</t>
    </rPh>
    <rPh sb="116" eb="117">
      <t>ミジカ</t>
    </rPh>
    <rPh sb="118" eb="120">
      <t>オスイ</t>
    </rPh>
    <rPh sb="120" eb="122">
      <t>チュウケイ</t>
    </rPh>
    <rPh sb="125" eb="126">
      <t>ジョウ</t>
    </rPh>
    <rPh sb="131" eb="133">
      <t>ジュンジ</t>
    </rPh>
    <rPh sb="133" eb="134">
      <t>チョウ</t>
    </rPh>
    <rPh sb="134" eb="137">
      <t>ジュミョウカ</t>
    </rPh>
    <rPh sb="137" eb="138">
      <t>ナド</t>
    </rPh>
    <rPh sb="139" eb="140">
      <t>ト</t>
    </rPh>
    <rPh sb="141" eb="142">
      <t>ク</t>
    </rPh>
    <rPh sb="147" eb="149">
      <t>カイシュウ</t>
    </rPh>
    <rPh sb="150" eb="151">
      <t>オコナ</t>
    </rPh>
    <rPh sb="158" eb="160">
      <t>コンゴ</t>
    </rPh>
    <rPh sb="161" eb="163">
      <t>タイヨウ</t>
    </rPh>
    <rPh sb="163" eb="165">
      <t>ネンスウ</t>
    </rPh>
    <rPh sb="166" eb="167">
      <t>ムカ</t>
    </rPh>
    <rPh sb="174" eb="176">
      <t>カンキョ</t>
    </rPh>
    <rPh sb="181" eb="183">
      <t>ユウシュウ</t>
    </rPh>
    <rPh sb="183" eb="184">
      <t>リツ</t>
    </rPh>
    <rPh sb="184" eb="186">
      <t>コウジョウ</t>
    </rPh>
    <rPh sb="187" eb="189">
      <t>フメイ</t>
    </rPh>
    <rPh sb="189" eb="190">
      <t>スイ</t>
    </rPh>
    <rPh sb="190" eb="192">
      <t>タイサク</t>
    </rPh>
    <rPh sb="193" eb="195">
      <t>カンテン</t>
    </rPh>
    <rPh sb="198" eb="199">
      <t>チョウ</t>
    </rPh>
    <rPh sb="199" eb="202">
      <t>ジュミョウカ</t>
    </rPh>
    <rPh sb="202" eb="203">
      <t>ナド</t>
    </rPh>
    <rPh sb="204" eb="205">
      <t>オコナ</t>
    </rPh>
    <rPh sb="211" eb="213">
      <t>ケイカク</t>
    </rPh>
    <rPh sb="214" eb="216">
      <t>サクテイ</t>
    </rPh>
    <rPh sb="220" eb="222">
      <t>ヨテイ</t>
    </rPh>
    <phoneticPr fontId="4"/>
  </si>
  <si>
    <t>非設置</t>
    <rPh sb="0" eb="1">
      <t>ヒ</t>
    </rPh>
    <rPh sb="1" eb="3">
      <t>セッチ</t>
    </rPh>
    <phoneticPr fontId="4"/>
  </si>
  <si>
    <t xml:space="preserve"> 当市は、近隣の類似団体と比較して数値が著しく乖離している項目はなく、ほぼ同等の数値を示しており、経営状況が破綻していることはないと分析できる。
 しかしながら、経費回収率や有収率の低迷などの課題は少なくないことから、今後は平成31年度より地方公営企業法の財務適用を行い、各項目の数値状況及び今後策定予定である経営戦略を踏まえ、課題克服に向けた施策を実施し、さらなる経営健全化を図る必要がある。</t>
    <rPh sb="1" eb="3">
      <t>トウシ</t>
    </rPh>
    <rPh sb="5" eb="7">
      <t>キンリン</t>
    </rPh>
    <rPh sb="8" eb="10">
      <t>ルイジ</t>
    </rPh>
    <rPh sb="10" eb="12">
      <t>ダンタイ</t>
    </rPh>
    <rPh sb="13" eb="15">
      <t>ヒカク</t>
    </rPh>
    <rPh sb="17" eb="19">
      <t>スウチ</t>
    </rPh>
    <rPh sb="20" eb="21">
      <t>イチジル</t>
    </rPh>
    <rPh sb="23" eb="25">
      <t>カイリ</t>
    </rPh>
    <rPh sb="29" eb="31">
      <t>コウモク</t>
    </rPh>
    <rPh sb="37" eb="39">
      <t>ドウトウ</t>
    </rPh>
    <rPh sb="40" eb="42">
      <t>スウチ</t>
    </rPh>
    <rPh sb="43" eb="44">
      <t>シメ</t>
    </rPh>
    <rPh sb="49" eb="51">
      <t>ケイエイ</t>
    </rPh>
    <rPh sb="51" eb="53">
      <t>ジョウキョウ</t>
    </rPh>
    <rPh sb="54" eb="56">
      <t>ハタン</t>
    </rPh>
    <rPh sb="66" eb="68">
      <t>ブンセキ</t>
    </rPh>
    <rPh sb="81" eb="83">
      <t>ケイヒ</t>
    </rPh>
    <rPh sb="83" eb="85">
      <t>カイシュウ</t>
    </rPh>
    <rPh sb="85" eb="86">
      <t>リツ</t>
    </rPh>
    <rPh sb="87" eb="89">
      <t>ユウシュウ</t>
    </rPh>
    <rPh sb="89" eb="90">
      <t>リツ</t>
    </rPh>
    <rPh sb="91" eb="93">
      <t>テイメイ</t>
    </rPh>
    <rPh sb="96" eb="98">
      <t>カダイ</t>
    </rPh>
    <rPh sb="99" eb="100">
      <t>スク</t>
    </rPh>
    <rPh sb="109" eb="111">
      <t>コンゴ</t>
    </rPh>
    <rPh sb="112" eb="114">
      <t>ヘイセイ</t>
    </rPh>
    <rPh sb="116" eb="118">
      <t>ネンド</t>
    </rPh>
    <rPh sb="120" eb="122">
      <t>チホウ</t>
    </rPh>
    <rPh sb="122" eb="124">
      <t>コウエイ</t>
    </rPh>
    <rPh sb="124" eb="126">
      <t>キギョウ</t>
    </rPh>
    <rPh sb="126" eb="127">
      <t>ホウ</t>
    </rPh>
    <rPh sb="128" eb="130">
      <t>ザイム</t>
    </rPh>
    <rPh sb="130" eb="132">
      <t>テキヨウ</t>
    </rPh>
    <rPh sb="133" eb="134">
      <t>オコナ</t>
    </rPh>
    <rPh sb="136" eb="139">
      <t>カクコウモク</t>
    </rPh>
    <rPh sb="140" eb="142">
      <t>スウチ</t>
    </rPh>
    <rPh sb="142" eb="144">
      <t>ジョウキョウ</t>
    </rPh>
    <rPh sb="144" eb="145">
      <t>オヨ</t>
    </rPh>
    <rPh sb="146" eb="148">
      <t>コンゴ</t>
    </rPh>
    <rPh sb="148" eb="150">
      <t>サクテイ</t>
    </rPh>
    <rPh sb="150" eb="152">
      <t>ヨテイ</t>
    </rPh>
    <rPh sb="155" eb="157">
      <t>ケイエイ</t>
    </rPh>
    <rPh sb="157" eb="159">
      <t>センリャク</t>
    </rPh>
    <rPh sb="160" eb="161">
      <t>フ</t>
    </rPh>
    <rPh sb="164" eb="166">
      <t>カダイ</t>
    </rPh>
    <rPh sb="166" eb="168">
      <t>コクフク</t>
    </rPh>
    <rPh sb="169" eb="170">
      <t>ム</t>
    </rPh>
    <rPh sb="172" eb="174">
      <t>シサク</t>
    </rPh>
    <rPh sb="175" eb="177">
      <t>ジッシ</t>
    </rPh>
    <rPh sb="183" eb="185">
      <t>ケイエイ</t>
    </rPh>
    <rPh sb="185" eb="188">
      <t>ケンゼンカ</t>
    </rPh>
    <rPh sb="189" eb="190">
      <t>ハカ</t>
    </rPh>
    <rPh sb="191" eb="193">
      <t>ヒツヨウ</t>
    </rPh>
    <phoneticPr fontId="4"/>
  </si>
  <si>
    <t>①平成25年度の収益的収支比率が後年と比較して下回っている理由は、下水道使用料収入が伸び悩んだことと、算出分母となる地方債償還金が多くなったことが要因である。
④企業債残高対事業規模比率については、類似団体と比較すると現時点では良好であり、後年度への過度の負担はないと考えられる。
⑤経費回収率については、類似団体の平均値を下回り、整備を行った下水道施設が使用料収入へと適切に結びついているとは言えない状況である。今後は経費削減をより推進していくとともに、使用料収入向上に向けた施策（水洗化促進・有収水量増加・使用料改定）を実施していく必要がある。
⑥汚水処理原価については、平均よりも上回っている状況である。下水道施設整備開始より年数が経過した管渠の点検・改修などを今後実施していくことで有収水量を改善し、経費削減を図る必要がある。
⑧水洗化率については、平均値を下回っており、経費回収率の向上を図るためにもより一層、新規整備地域及び整備済み地域の未水洗化世帯に対する戸別訪問等を実施していく必要がある。</t>
    <rPh sb="1" eb="3">
      <t>ヘイセイ</t>
    </rPh>
    <rPh sb="5" eb="7">
      <t>ネンド</t>
    </rPh>
    <rPh sb="8" eb="10">
      <t>シュウエキ</t>
    </rPh>
    <rPh sb="10" eb="11">
      <t>テキ</t>
    </rPh>
    <rPh sb="11" eb="13">
      <t>シュウシ</t>
    </rPh>
    <rPh sb="13" eb="15">
      <t>ヒリツ</t>
    </rPh>
    <rPh sb="16" eb="18">
      <t>コウネン</t>
    </rPh>
    <rPh sb="19" eb="21">
      <t>ヒカク</t>
    </rPh>
    <rPh sb="23" eb="25">
      <t>シタマワ</t>
    </rPh>
    <rPh sb="29" eb="31">
      <t>リユウ</t>
    </rPh>
    <rPh sb="33" eb="36">
      <t>ゲスイドウ</t>
    </rPh>
    <rPh sb="36" eb="39">
      <t>シヨウリョウ</t>
    </rPh>
    <rPh sb="39" eb="41">
      <t>シュウニュウ</t>
    </rPh>
    <rPh sb="42" eb="43">
      <t>ノ</t>
    </rPh>
    <rPh sb="44" eb="45">
      <t>ナヤ</t>
    </rPh>
    <rPh sb="51" eb="53">
      <t>サンシュツ</t>
    </rPh>
    <rPh sb="53" eb="55">
      <t>ブンボ</t>
    </rPh>
    <rPh sb="58" eb="60">
      <t>チホウ</t>
    </rPh>
    <rPh sb="60" eb="61">
      <t>サイ</t>
    </rPh>
    <rPh sb="61" eb="63">
      <t>ショウカン</t>
    </rPh>
    <rPh sb="63" eb="64">
      <t>キン</t>
    </rPh>
    <rPh sb="65" eb="66">
      <t>オオ</t>
    </rPh>
    <rPh sb="73" eb="75">
      <t>ヨウイン</t>
    </rPh>
    <rPh sb="82" eb="84">
      <t>キギョウ</t>
    </rPh>
    <rPh sb="84" eb="85">
      <t>サイ</t>
    </rPh>
    <rPh sb="85" eb="87">
      <t>ザンダカ</t>
    </rPh>
    <rPh sb="87" eb="88">
      <t>ツイ</t>
    </rPh>
    <rPh sb="88" eb="90">
      <t>ジギョウ</t>
    </rPh>
    <rPh sb="90" eb="92">
      <t>キボ</t>
    </rPh>
    <rPh sb="92" eb="94">
      <t>ヒリツ</t>
    </rPh>
    <rPh sb="100" eb="102">
      <t>ルイジ</t>
    </rPh>
    <rPh sb="102" eb="104">
      <t>ダンタイ</t>
    </rPh>
    <rPh sb="105" eb="107">
      <t>ヒカク</t>
    </rPh>
    <rPh sb="110" eb="113">
      <t>ゲンジテン</t>
    </rPh>
    <rPh sb="115" eb="117">
      <t>リョウコウ</t>
    </rPh>
    <rPh sb="121" eb="124">
      <t>コウネンド</t>
    </rPh>
    <rPh sb="126" eb="128">
      <t>カド</t>
    </rPh>
    <rPh sb="129" eb="131">
      <t>フタン</t>
    </rPh>
    <rPh sb="135" eb="136">
      <t>カンガ</t>
    </rPh>
    <rPh sb="144" eb="146">
      <t>ケイヒ</t>
    </rPh>
    <rPh sb="146" eb="148">
      <t>カイシュウ</t>
    </rPh>
    <rPh sb="148" eb="149">
      <t>リツ</t>
    </rPh>
    <rPh sb="155" eb="157">
      <t>ルイジ</t>
    </rPh>
    <rPh sb="157" eb="159">
      <t>ダンタイ</t>
    </rPh>
    <rPh sb="160" eb="162">
      <t>ヘイキン</t>
    </rPh>
    <rPh sb="162" eb="163">
      <t>チ</t>
    </rPh>
    <rPh sb="164" eb="166">
      <t>シタマワ</t>
    </rPh>
    <rPh sb="168" eb="170">
      <t>セイビ</t>
    </rPh>
    <rPh sb="171" eb="172">
      <t>オコナ</t>
    </rPh>
    <rPh sb="174" eb="177">
      <t>ゲスイドウ</t>
    </rPh>
    <rPh sb="177" eb="179">
      <t>シセツ</t>
    </rPh>
    <rPh sb="187" eb="189">
      <t>テキセツ</t>
    </rPh>
    <rPh sb="190" eb="191">
      <t>ムス</t>
    </rPh>
    <rPh sb="199" eb="200">
      <t>イ</t>
    </rPh>
    <rPh sb="203" eb="205">
      <t>ジョウキョウ</t>
    </rPh>
    <rPh sb="209" eb="211">
      <t>コンゴ</t>
    </rPh>
    <rPh sb="212" eb="214">
      <t>ケイヒ</t>
    </rPh>
    <rPh sb="214" eb="216">
      <t>サクゲン</t>
    </rPh>
    <rPh sb="219" eb="221">
      <t>スイシン</t>
    </rPh>
    <rPh sb="230" eb="233">
      <t>シヨウリョウ</t>
    </rPh>
    <rPh sb="233" eb="235">
      <t>シュウニュウ</t>
    </rPh>
    <rPh sb="235" eb="237">
      <t>コウジョウ</t>
    </rPh>
    <rPh sb="238" eb="239">
      <t>ム</t>
    </rPh>
    <rPh sb="241" eb="243">
      <t>シサク</t>
    </rPh>
    <rPh sb="257" eb="260">
      <t>シヨウリョウ</t>
    </rPh>
    <rPh sb="260" eb="262">
      <t>カイテイ</t>
    </rPh>
    <rPh sb="264" eb="266">
      <t>ジッシ</t>
    </rPh>
    <rPh sb="270" eb="272">
      <t>ヒツヨウ</t>
    </rPh>
    <rPh sb="279" eb="281">
      <t>オスイ</t>
    </rPh>
    <rPh sb="281" eb="283">
      <t>ショリ</t>
    </rPh>
    <rPh sb="283" eb="285">
      <t>ゲンカ</t>
    </rPh>
    <rPh sb="291" eb="293">
      <t>ヘイキン</t>
    </rPh>
    <rPh sb="296" eb="298">
      <t>ウワマワ</t>
    </rPh>
    <rPh sb="302" eb="304">
      <t>ジョウキョウ</t>
    </rPh>
    <rPh sb="308" eb="311">
      <t>ゲスイドウ</t>
    </rPh>
    <rPh sb="311" eb="313">
      <t>シセツ</t>
    </rPh>
    <rPh sb="313" eb="315">
      <t>セイビ</t>
    </rPh>
    <rPh sb="315" eb="317">
      <t>カイシ</t>
    </rPh>
    <rPh sb="319" eb="321">
      <t>ネンスウ</t>
    </rPh>
    <rPh sb="322" eb="324">
      <t>ケイカ</t>
    </rPh>
    <rPh sb="326" eb="328">
      <t>カンキョ</t>
    </rPh>
    <rPh sb="329" eb="331">
      <t>テンケン</t>
    </rPh>
    <rPh sb="332" eb="334">
      <t>カイシュウ</t>
    </rPh>
    <rPh sb="337" eb="339">
      <t>コンゴ</t>
    </rPh>
    <rPh sb="339" eb="341">
      <t>ジッシ</t>
    </rPh>
    <rPh sb="348" eb="350">
      <t>ユウシュウ</t>
    </rPh>
    <rPh sb="350" eb="352">
      <t>スイリョウ</t>
    </rPh>
    <rPh sb="353" eb="355">
      <t>カイゼン</t>
    </rPh>
    <rPh sb="357" eb="359">
      <t>ケイヒ</t>
    </rPh>
    <rPh sb="359" eb="361">
      <t>サクゲン</t>
    </rPh>
    <rPh sb="362" eb="363">
      <t>ハカ</t>
    </rPh>
    <rPh sb="364" eb="366">
      <t>ヒツヨウ</t>
    </rPh>
    <rPh sb="373" eb="376">
      <t>スイセンカ</t>
    </rPh>
    <rPh sb="376" eb="377">
      <t>リツ</t>
    </rPh>
    <rPh sb="383" eb="385">
      <t>ヘイキン</t>
    </rPh>
    <rPh sb="385" eb="386">
      <t>チ</t>
    </rPh>
    <rPh sb="387" eb="389">
      <t>シタマワ</t>
    </rPh>
    <rPh sb="411" eb="413">
      <t>イッソウ</t>
    </rPh>
    <rPh sb="414" eb="416">
      <t>シンキ</t>
    </rPh>
    <rPh sb="416" eb="418">
      <t>セイビ</t>
    </rPh>
    <rPh sb="418" eb="420">
      <t>チイキ</t>
    </rPh>
    <rPh sb="420" eb="421">
      <t>オヨ</t>
    </rPh>
    <rPh sb="422" eb="424">
      <t>セイビ</t>
    </rPh>
    <rPh sb="424" eb="425">
      <t>ズ</t>
    </rPh>
    <rPh sb="426" eb="428">
      <t>チイキ</t>
    </rPh>
    <rPh sb="429" eb="430">
      <t>ミ</t>
    </rPh>
    <rPh sb="430" eb="433">
      <t>スイセンカ</t>
    </rPh>
    <rPh sb="433" eb="435">
      <t>セタイ</t>
    </rPh>
    <rPh sb="436" eb="437">
      <t>タイ</t>
    </rPh>
    <rPh sb="439" eb="441">
      <t>コベツ</t>
    </rPh>
    <rPh sb="441" eb="443">
      <t>ホウモン</t>
    </rPh>
    <rPh sb="443" eb="444">
      <t>ナド</t>
    </rPh>
    <rPh sb="445" eb="447">
      <t>ジッシ</t>
    </rPh>
    <rPh sb="451" eb="4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</si>
</sst>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424832"/>
        <c:axId val="485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0.08</c:v>
                </c:pt>
                <c:pt idx="2">
                  <c:v>0.09</c:v>
                </c:pt>
                <c:pt idx="3">
                  <c:v>0.15</c:v>
                </c:pt>
                <c:pt idx="4">
                  <c:v>4.88</c:v>
                </c:pt>
              </c:numCache>
            </c:numRef>
          </c:val>
          <c:smooth val="0"/>
        </c:ser>
        <c:dLbls>
          <c:showLegendKey val="0"/>
          <c:showVal val="0"/>
          <c:showCatName val="0"/>
          <c:showSerName val="0"/>
          <c:showPercent val="0"/>
          <c:showBubbleSize val="0"/>
        </c:dLbls>
        <c:marker val="1"/>
        <c:smooth val="0"/>
        <c:axId val="48424832"/>
        <c:axId val="48574464"/>
      </c:lineChart>
      <c:dateAx>
        <c:axId val="48424832"/>
        <c:scaling>
          <c:orientation val="minMax"/>
        </c:scaling>
        <c:delete val="1"/>
        <c:axPos val="b"/>
        <c:numFmt formatCode="ge" sourceLinked="1"/>
        <c:majorTickMark val="none"/>
        <c:minorTickMark val="none"/>
        <c:tickLblPos val="none"/>
        <c:crossAx val="48574464"/>
        <c:crosses val="autoZero"/>
        <c:auto val="1"/>
        <c:lblOffset val="100"/>
        <c:baseTimeUnit val="years"/>
      </c:dateAx>
      <c:valAx>
        <c:axId val="485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405760"/>
        <c:axId val="9642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79.790000000000006</c:v>
                </c:pt>
                <c:pt idx="1">
                  <c:v>79.22</c:v>
                </c:pt>
                <c:pt idx="2">
                  <c:v>83.47</c:v>
                </c:pt>
                <c:pt idx="3">
                  <c:v>86.69</c:v>
                </c:pt>
                <c:pt idx="4">
                  <c:v>80.16</c:v>
                </c:pt>
              </c:numCache>
            </c:numRef>
          </c:val>
          <c:smooth val="0"/>
        </c:ser>
        <c:dLbls>
          <c:showLegendKey val="0"/>
          <c:showVal val="0"/>
          <c:showCatName val="0"/>
          <c:showSerName val="0"/>
          <c:showPercent val="0"/>
          <c:showBubbleSize val="0"/>
        </c:dLbls>
        <c:marker val="1"/>
        <c:smooth val="0"/>
        <c:axId val="96405760"/>
        <c:axId val="96428416"/>
      </c:lineChart>
      <c:dateAx>
        <c:axId val="96405760"/>
        <c:scaling>
          <c:orientation val="minMax"/>
        </c:scaling>
        <c:delete val="1"/>
        <c:axPos val="b"/>
        <c:numFmt formatCode="ge" sourceLinked="1"/>
        <c:majorTickMark val="none"/>
        <c:minorTickMark val="none"/>
        <c:tickLblPos val="none"/>
        <c:crossAx val="96428416"/>
        <c:crosses val="autoZero"/>
        <c:auto val="1"/>
        <c:lblOffset val="100"/>
        <c:baseTimeUnit val="years"/>
      </c:dateAx>
      <c:valAx>
        <c:axId val="964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92.16</c:v>
                </c:pt>
                <c:pt idx="1">
                  <c:v>92.39</c:v>
                </c:pt>
                <c:pt idx="2">
                  <c:v>92.98</c:v>
                </c:pt>
                <c:pt idx="3">
                  <c:v>92.77</c:v>
                </c:pt>
                <c:pt idx="4">
                  <c:v>92.6</c:v>
                </c:pt>
              </c:numCache>
            </c:numRef>
          </c:val>
        </c:ser>
        <c:dLbls>
          <c:showLegendKey val="0"/>
          <c:showVal val="0"/>
          <c:showCatName val="0"/>
          <c:showSerName val="0"/>
          <c:showPercent val="0"/>
          <c:showBubbleSize val="0"/>
        </c:dLbls>
        <c:gapWidth val="150"/>
        <c:axId val="96466816"/>
        <c:axId val="9759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95.77</c:v>
                </c:pt>
                <c:pt idx="1">
                  <c:v>95.59</c:v>
                </c:pt>
                <c:pt idx="2">
                  <c:v>96.07</c:v>
                </c:pt>
                <c:pt idx="3">
                  <c:v>96.14</c:v>
                </c:pt>
                <c:pt idx="4">
                  <c:v>96.19</c:v>
                </c:pt>
              </c:numCache>
            </c:numRef>
          </c:val>
          <c:smooth val="0"/>
        </c:ser>
        <c:dLbls>
          <c:showLegendKey val="0"/>
          <c:showVal val="0"/>
          <c:showCatName val="0"/>
          <c:showSerName val="0"/>
          <c:showPercent val="0"/>
          <c:showBubbleSize val="0"/>
        </c:dLbls>
        <c:marker val="1"/>
        <c:smooth val="0"/>
        <c:axId val="96466816"/>
        <c:axId val="97591296"/>
      </c:lineChart>
      <c:dateAx>
        <c:axId val="96466816"/>
        <c:scaling>
          <c:orientation val="minMax"/>
        </c:scaling>
        <c:delete val="1"/>
        <c:axPos val="b"/>
        <c:numFmt formatCode="ge" sourceLinked="1"/>
        <c:majorTickMark val="none"/>
        <c:minorTickMark val="none"/>
        <c:tickLblPos val="none"/>
        <c:crossAx val="97591296"/>
        <c:crosses val="autoZero"/>
        <c:auto val="1"/>
        <c:lblOffset val="100"/>
        <c:baseTimeUnit val="years"/>
      </c:dateAx>
      <c:valAx>
        <c:axId val="975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77.58</c:v>
                </c:pt>
                <c:pt idx="1">
                  <c:v>76.819999999999993</c:v>
                </c:pt>
                <c:pt idx="2">
                  <c:v>77.91</c:v>
                </c:pt>
                <c:pt idx="3">
                  <c:v>78.13</c:v>
                </c:pt>
                <c:pt idx="4">
                  <c:v>78.209999999999994</c:v>
                </c:pt>
              </c:numCache>
            </c:numRef>
          </c:val>
        </c:ser>
        <c:dLbls>
          <c:showLegendKey val="0"/>
          <c:showVal val="0"/>
          <c:showCatName val="0"/>
          <c:showSerName val="0"/>
          <c:showPercent val="0"/>
          <c:showBubbleSize val="0"/>
        </c:dLbls>
        <c:gapWidth val="150"/>
        <c:axId val="48604672"/>
        <c:axId val="4860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604672"/>
        <c:axId val="48606592"/>
      </c:lineChart>
      <c:dateAx>
        <c:axId val="48604672"/>
        <c:scaling>
          <c:orientation val="minMax"/>
        </c:scaling>
        <c:delete val="1"/>
        <c:axPos val="b"/>
        <c:numFmt formatCode="ge" sourceLinked="1"/>
        <c:majorTickMark val="none"/>
        <c:minorTickMark val="none"/>
        <c:tickLblPos val="none"/>
        <c:crossAx val="48606592"/>
        <c:crosses val="autoZero"/>
        <c:auto val="1"/>
        <c:lblOffset val="100"/>
        <c:baseTimeUnit val="years"/>
      </c:dateAx>
      <c:valAx>
        <c:axId val="486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979200"/>
        <c:axId val="9498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979200"/>
        <c:axId val="94981120"/>
      </c:lineChart>
      <c:dateAx>
        <c:axId val="94979200"/>
        <c:scaling>
          <c:orientation val="minMax"/>
        </c:scaling>
        <c:delete val="1"/>
        <c:axPos val="b"/>
        <c:numFmt formatCode="ge" sourceLinked="1"/>
        <c:majorTickMark val="none"/>
        <c:minorTickMark val="none"/>
        <c:tickLblPos val="none"/>
        <c:crossAx val="94981120"/>
        <c:crosses val="autoZero"/>
        <c:auto val="1"/>
        <c:lblOffset val="100"/>
        <c:baseTimeUnit val="years"/>
      </c:dateAx>
      <c:valAx>
        <c:axId val="949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007488"/>
        <c:axId val="950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07488"/>
        <c:axId val="95009408"/>
      </c:lineChart>
      <c:dateAx>
        <c:axId val="95007488"/>
        <c:scaling>
          <c:orientation val="minMax"/>
        </c:scaling>
        <c:delete val="1"/>
        <c:axPos val="b"/>
        <c:numFmt formatCode="ge" sourceLinked="1"/>
        <c:majorTickMark val="none"/>
        <c:minorTickMark val="none"/>
        <c:tickLblPos val="none"/>
        <c:crossAx val="95009408"/>
        <c:crosses val="autoZero"/>
        <c:auto val="1"/>
        <c:lblOffset val="100"/>
        <c:baseTimeUnit val="years"/>
      </c:dateAx>
      <c:valAx>
        <c:axId val="950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80480"/>
        <c:axId val="961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80480"/>
        <c:axId val="96186752"/>
      </c:lineChart>
      <c:dateAx>
        <c:axId val="96180480"/>
        <c:scaling>
          <c:orientation val="minMax"/>
        </c:scaling>
        <c:delete val="1"/>
        <c:axPos val="b"/>
        <c:numFmt formatCode="ge" sourceLinked="1"/>
        <c:majorTickMark val="none"/>
        <c:minorTickMark val="none"/>
        <c:tickLblPos val="none"/>
        <c:crossAx val="96186752"/>
        <c:crosses val="autoZero"/>
        <c:auto val="1"/>
        <c:lblOffset val="100"/>
        <c:baseTimeUnit val="years"/>
      </c:dateAx>
      <c:valAx>
        <c:axId val="961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209152"/>
        <c:axId val="962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09152"/>
        <c:axId val="96219520"/>
      </c:lineChart>
      <c:dateAx>
        <c:axId val="96209152"/>
        <c:scaling>
          <c:orientation val="minMax"/>
        </c:scaling>
        <c:delete val="1"/>
        <c:axPos val="b"/>
        <c:numFmt formatCode="ge" sourceLinked="1"/>
        <c:majorTickMark val="none"/>
        <c:minorTickMark val="none"/>
        <c:tickLblPos val="none"/>
        <c:crossAx val="96219520"/>
        <c:crosses val="autoZero"/>
        <c:auto val="1"/>
        <c:lblOffset val="100"/>
        <c:baseTimeUnit val="years"/>
      </c:dateAx>
      <c:valAx>
        <c:axId val="962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750.72</c:v>
                </c:pt>
                <c:pt idx="1">
                  <c:v>730.14</c:v>
                </c:pt>
                <c:pt idx="2">
                  <c:v>713.28</c:v>
                </c:pt>
                <c:pt idx="3">
                  <c:v>671.2</c:v>
                </c:pt>
                <c:pt idx="4">
                  <c:v>677.03</c:v>
                </c:pt>
              </c:numCache>
            </c:numRef>
          </c:val>
        </c:ser>
        <c:dLbls>
          <c:showLegendKey val="0"/>
          <c:showVal val="0"/>
          <c:showCatName val="0"/>
          <c:showSerName val="0"/>
          <c:showPercent val="0"/>
          <c:showBubbleSize val="0"/>
        </c:dLbls>
        <c:gapWidth val="150"/>
        <c:axId val="96253824"/>
        <c:axId val="9626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866.05</c:v>
                </c:pt>
                <c:pt idx="1">
                  <c:v>892.91</c:v>
                </c:pt>
                <c:pt idx="2">
                  <c:v>839.9</c:v>
                </c:pt>
                <c:pt idx="3">
                  <c:v>775.45</c:v>
                </c:pt>
                <c:pt idx="4">
                  <c:v>786.46</c:v>
                </c:pt>
              </c:numCache>
            </c:numRef>
          </c:val>
          <c:smooth val="0"/>
        </c:ser>
        <c:dLbls>
          <c:showLegendKey val="0"/>
          <c:showVal val="0"/>
          <c:showCatName val="0"/>
          <c:showSerName val="0"/>
          <c:showPercent val="0"/>
          <c:showBubbleSize val="0"/>
        </c:dLbls>
        <c:marker val="1"/>
        <c:smooth val="0"/>
        <c:axId val="96253824"/>
        <c:axId val="96260096"/>
      </c:lineChart>
      <c:dateAx>
        <c:axId val="96253824"/>
        <c:scaling>
          <c:orientation val="minMax"/>
        </c:scaling>
        <c:delete val="1"/>
        <c:axPos val="b"/>
        <c:numFmt formatCode="ge" sourceLinked="1"/>
        <c:majorTickMark val="none"/>
        <c:minorTickMark val="none"/>
        <c:tickLblPos val="none"/>
        <c:crossAx val="96260096"/>
        <c:crosses val="autoZero"/>
        <c:auto val="1"/>
        <c:lblOffset val="100"/>
        <c:baseTimeUnit val="years"/>
      </c:dateAx>
      <c:valAx>
        <c:axId val="962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73.16</c:v>
                </c:pt>
                <c:pt idx="1">
                  <c:v>72.489999999999995</c:v>
                </c:pt>
                <c:pt idx="2">
                  <c:v>73.97</c:v>
                </c:pt>
                <c:pt idx="3">
                  <c:v>74.569999999999993</c:v>
                </c:pt>
                <c:pt idx="4">
                  <c:v>74.62</c:v>
                </c:pt>
              </c:numCache>
            </c:numRef>
          </c:val>
        </c:ser>
        <c:dLbls>
          <c:showLegendKey val="0"/>
          <c:showVal val="0"/>
          <c:showCatName val="0"/>
          <c:showSerName val="0"/>
          <c:showPercent val="0"/>
          <c:showBubbleSize val="0"/>
        </c:dLbls>
        <c:gapWidth val="150"/>
        <c:axId val="96294400"/>
        <c:axId val="962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87.1</c:v>
                </c:pt>
                <c:pt idx="1">
                  <c:v>86.47</c:v>
                </c:pt>
                <c:pt idx="2">
                  <c:v>87.66</c:v>
                </c:pt>
                <c:pt idx="3">
                  <c:v>86.34</c:v>
                </c:pt>
                <c:pt idx="4">
                  <c:v>84.89</c:v>
                </c:pt>
              </c:numCache>
            </c:numRef>
          </c:val>
          <c:smooth val="0"/>
        </c:ser>
        <c:dLbls>
          <c:showLegendKey val="0"/>
          <c:showVal val="0"/>
          <c:showCatName val="0"/>
          <c:showSerName val="0"/>
          <c:showPercent val="0"/>
          <c:showBubbleSize val="0"/>
        </c:dLbls>
        <c:marker val="1"/>
        <c:smooth val="0"/>
        <c:axId val="96294400"/>
        <c:axId val="96296320"/>
      </c:lineChart>
      <c:dateAx>
        <c:axId val="96294400"/>
        <c:scaling>
          <c:orientation val="minMax"/>
        </c:scaling>
        <c:delete val="1"/>
        <c:axPos val="b"/>
        <c:numFmt formatCode="ge" sourceLinked="1"/>
        <c:majorTickMark val="none"/>
        <c:minorTickMark val="none"/>
        <c:tickLblPos val="none"/>
        <c:crossAx val="96296320"/>
        <c:crosses val="autoZero"/>
        <c:auto val="1"/>
        <c:lblOffset val="100"/>
        <c:baseTimeUnit val="years"/>
      </c:dateAx>
      <c:valAx>
        <c:axId val="962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96307840"/>
        <c:axId val="963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147.97999999999999</c:v>
                </c:pt>
                <c:pt idx="1">
                  <c:v>146.86000000000001</c:v>
                </c:pt>
                <c:pt idx="2">
                  <c:v>145.18</c:v>
                </c:pt>
                <c:pt idx="3">
                  <c:v>147.52000000000001</c:v>
                </c:pt>
                <c:pt idx="4">
                  <c:v>146.26</c:v>
                </c:pt>
              </c:numCache>
            </c:numRef>
          </c:val>
          <c:smooth val="0"/>
        </c:ser>
        <c:dLbls>
          <c:showLegendKey val="0"/>
          <c:showVal val="0"/>
          <c:showCatName val="0"/>
          <c:showSerName val="0"/>
          <c:showPercent val="0"/>
          <c:showBubbleSize val="0"/>
        </c:dLbls>
        <c:marker val="1"/>
        <c:smooth val="0"/>
        <c:axId val="96307840"/>
        <c:axId val="96330496"/>
      </c:lineChart>
      <c:dateAx>
        <c:axId val="96307840"/>
        <c:scaling>
          <c:orientation val="minMax"/>
        </c:scaling>
        <c:delete val="1"/>
        <c:axPos val="b"/>
        <c:numFmt formatCode="ge" sourceLinked="1"/>
        <c:majorTickMark val="none"/>
        <c:minorTickMark val="none"/>
        <c:tickLblPos val="none"/>
        <c:crossAx val="96330496"/>
        <c:crosses val="autoZero"/>
        <c:auto val="1"/>
        <c:lblOffset val="100"/>
        <c:baseTimeUnit val="years"/>
      </c:dateAx>
      <c:valAx>
        <c:axId val="963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CD8" sqref="CD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埼玉県　桶川市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Bb1</v>
      </c>
      <c r="X8" s="48"/>
      <c r="Y8" s="48"/>
      <c r="Z8" s="48"/>
      <c r="AA8" s="48"/>
      <c r="AB8" s="48"/>
      <c r="AC8" s="48"/>
      <c r="AD8" s="49" t="s">
        <v>122</v>
      </c>
      <c r="AE8" s="49"/>
      <c r="AF8" s="49"/>
      <c r="AG8" s="49"/>
      <c r="AH8" s="49"/>
      <c r="AI8" s="49"/>
      <c r="AJ8" s="49"/>
      <c r="AK8" s="4"/>
      <c r="AL8" s="50">
        <f>データ!S6</f>
        <v>75266</v>
      </c>
      <c r="AM8" s="50"/>
      <c r="AN8" s="50"/>
      <c r="AO8" s="50"/>
      <c r="AP8" s="50"/>
      <c r="AQ8" s="50"/>
      <c r="AR8" s="50"/>
      <c r="AS8" s="50"/>
      <c r="AT8" s="45">
        <f>データ!T6</f>
        <v>25.35</v>
      </c>
      <c r="AU8" s="45"/>
      <c r="AV8" s="45"/>
      <c r="AW8" s="45"/>
      <c r="AX8" s="45"/>
      <c r="AY8" s="45"/>
      <c r="AZ8" s="45"/>
      <c r="BA8" s="45"/>
      <c r="BB8" s="45">
        <f>データ!U6</f>
        <v>2969.07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79.819999999999993</v>
      </c>
      <c r="Q10" s="45"/>
      <c r="R10" s="45"/>
      <c r="S10" s="45"/>
      <c r="T10" s="45"/>
      <c r="U10" s="45"/>
      <c r="V10" s="45"/>
      <c r="W10" s="45">
        <f>データ!Q6</f>
        <v>80.17</v>
      </c>
      <c r="X10" s="45"/>
      <c r="Y10" s="45"/>
      <c r="Z10" s="45"/>
      <c r="AA10" s="45"/>
      <c r="AB10" s="45"/>
      <c r="AC10" s="45"/>
      <c r="AD10" s="50">
        <f>データ!R6</f>
        <v>1944</v>
      </c>
      <c r="AE10" s="50"/>
      <c r="AF10" s="50"/>
      <c r="AG10" s="50"/>
      <c r="AH10" s="50"/>
      <c r="AI10" s="50"/>
      <c r="AJ10" s="50"/>
      <c r="AK10" s="2"/>
      <c r="AL10" s="50">
        <f>データ!V6</f>
        <v>60073</v>
      </c>
      <c r="AM10" s="50"/>
      <c r="AN10" s="50"/>
      <c r="AO10" s="50"/>
      <c r="AP10" s="50"/>
      <c r="AQ10" s="50"/>
      <c r="AR10" s="50"/>
      <c r="AS10" s="50"/>
      <c r="AT10" s="45">
        <f>データ!W6</f>
        <v>7.71</v>
      </c>
      <c r="AU10" s="45"/>
      <c r="AV10" s="45"/>
      <c r="AW10" s="45"/>
      <c r="AX10" s="45"/>
      <c r="AY10" s="45"/>
      <c r="AZ10" s="45"/>
      <c r="BA10" s="45"/>
      <c r="BB10" s="45">
        <f>データ!X6</f>
        <v>7791.57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112313</v>
      </c>
      <c r="D6" s="33">
        <f t="shared" si="3"/>
        <v>47</v>
      </c>
      <c r="E6" s="33">
        <f t="shared" si="3"/>
        <v>17</v>
      </c>
      <c r="F6" s="33">
        <f t="shared" si="3"/>
        <v>1</v>
      </c>
      <c r="G6" s="33">
        <f t="shared" si="3"/>
        <v>0</v>
      </c>
      <c r="H6" s="33" t="str">
        <f t="shared" si="3"/>
        <v>埼玉県　桶川市</v>
      </c>
      <c r="I6" s="33" t="str">
        <f t="shared" si="3"/>
        <v>法非適用</v>
      </c>
      <c r="J6" s="33" t="str">
        <f t="shared" si="3"/>
        <v>下水道事業</v>
      </c>
      <c r="K6" s="33" t="str">
        <f t="shared" si="3"/>
        <v>公共下水道</v>
      </c>
      <c r="L6" s="33" t="str">
        <f t="shared" si="3"/>
        <v>Bb1</v>
      </c>
      <c r="M6" s="33">
        <f t="shared" si="3"/>
        <v>0</v>
      </c>
      <c r="N6" s="34" t="str">
        <f t="shared" si="3"/>
        <v>-</v>
      </c>
      <c r="O6" s="34" t="str">
        <f t="shared" si="3"/>
        <v>該当数値なし</v>
      </c>
      <c r="P6" s="34">
        <f t="shared" si="3"/>
        <v>79.819999999999993</v>
      </c>
      <c r="Q6" s="34">
        <f t="shared" si="3"/>
        <v>80.17</v>
      </c>
      <c r="R6" s="34">
        <f t="shared" si="3"/>
        <v>1944</v>
      </c>
      <c r="S6" s="34">
        <f t="shared" si="3"/>
        <v>75266</v>
      </c>
      <c r="T6" s="34">
        <f t="shared" si="3"/>
        <v>25.35</v>
      </c>
      <c r="U6" s="34">
        <f t="shared" si="3"/>
        <v>2969.07</v>
      </c>
      <c r="V6" s="34">
        <f t="shared" si="3"/>
        <v>60073</v>
      </c>
      <c r="W6" s="34">
        <f t="shared" si="3"/>
        <v>7.71</v>
      </c>
      <c r="X6" s="34">
        <f t="shared" si="3"/>
        <v>7791.57</v>
      </c>
      <c r="Y6" s="35">
        <f>IF(Y7="",NA(),Y7)</f>
        <v>77.58</v>
      </c>
      <c r="Z6" s="35">
        <f t="shared" ref="Z6:AH6" si="4">IF(Z7="",NA(),Z7)</f>
        <v>76.819999999999993</v>
      </c>
      <c r="AA6" s="35">
        <f t="shared" si="4"/>
        <v>77.91</v>
      </c>
      <c r="AB6" s="35">
        <f t="shared" si="4"/>
        <v>78.13</v>
      </c>
      <c r="AC6" s="35">
        <f t="shared" si="4"/>
        <v>78.209999999999994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750.72</v>
      </c>
      <c r="BG6" s="35">
        <f t="shared" ref="BG6:BO6" si="7">IF(BG7="",NA(),BG7)</f>
        <v>730.14</v>
      </c>
      <c r="BH6" s="35">
        <f t="shared" si="7"/>
        <v>713.28</v>
      </c>
      <c r="BI6" s="35">
        <f t="shared" si="7"/>
        <v>671.2</v>
      </c>
      <c r="BJ6" s="35">
        <f t="shared" si="7"/>
        <v>677.03</v>
      </c>
      <c r="BK6" s="35">
        <f t="shared" si="7"/>
        <v>866.05</v>
      </c>
      <c r="BL6" s="35">
        <f t="shared" si="7"/>
        <v>892.91</v>
      </c>
      <c r="BM6" s="35">
        <f t="shared" si="7"/>
        <v>839.9</v>
      </c>
      <c r="BN6" s="35">
        <f t="shared" si="7"/>
        <v>775.45</v>
      </c>
      <c r="BO6" s="35">
        <f t="shared" si="7"/>
        <v>786.46</v>
      </c>
      <c r="BP6" s="34" t="str">
        <f>IF(BP7="","",IF(BP7="-","【-】","【"&amp;SUBSTITUTE(TEXT(BP7,"#,##0.00"),"-","△")&amp;"】"))</f>
        <v>【728.30】</v>
      </c>
      <c r="BQ6" s="35">
        <f>IF(BQ7="",NA(),BQ7)</f>
        <v>73.16</v>
      </c>
      <c r="BR6" s="35">
        <f t="shared" ref="BR6:BZ6" si="8">IF(BR7="",NA(),BR7)</f>
        <v>72.489999999999995</v>
      </c>
      <c r="BS6" s="35">
        <f t="shared" si="8"/>
        <v>73.97</v>
      </c>
      <c r="BT6" s="35">
        <f t="shared" si="8"/>
        <v>74.569999999999993</v>
      </c>
      <c r="BU6" s="35">
        <f t="shared" si="8"/>
        <v>74.62</v>
      </c>
      <c r="BV6" s="35">
        <f t="shared" si="8"/>
        <v>87.1</v>
      </c>
      <c r="BW6" s="35">
        <f t="shared" si="8"/>
        <v>86.47</v>
      </c>
      <c r="BX6" s="35">
        <f t="shared" si="8"/>
        <v>87.66</v>
      </c>
      <c r="BY6" s="35">
        <f t="shared" si="8"/>
        <v>86.34</v>
      </c>
      <c r="BZ6" s="35">
        <f t="shared" si="8"/>
        <v>84.89</v>
      </c>
      <c r="CA6" s="34" t="str">
        <f>IF(CA7="","",IF(CA7="-","【-】","【"&amp;SUBSTITUTE(TEXT(CA7,"#,##0.00"),"-","△")&amp;"】"))</f>
        <v>【100.04】</v>
      </c>
      <c r="CB6" s="35">
        <f>IF(CB7="",NA(),CB7)</f>
        <v>150</v>
      </c>
      <c r="CC6" s="35">
        <f t="shared" ref="CC6:CK6" si="9">IF(CC7="",NA(),CC7)</f>
        <v>150</v>
      </c>
      <c r="CD6" s="35">
        <f t="shared" si="9"/>
        <v>150</v>
      </c>
      <c r="CE6" s="35">
        <f t="shared" si="9"/>
        <v>150</v>
      </c>
      <c r="CF6" s="35">
        <f t="shared" si="9"/>
        <v>150</v>
      </c>
      <c r="CG6" s="35">
        <f t="shared" si="9"/>
        <v>147.97999999999999</v>
      </c>
      <c r="CH6" s="35">
        <f t="shared" si="9"/>
        <v>146.86000000000001</v>
      </c>
      <c r="CI6" s="35">
        <f t="shared" si="9"/>
        <v>145.18</v>
      </c>
      <c r="CJ6" s="35">
        <f t="shared" si="9"/>
        <v>147.52000000000001</v>
      </c>
      <c r="CK6" s="35">
        <f t="shared" si="9"/>
        <v>146.26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79.790000000000006</v>
      </c>
      <c r="CS6" s="35">
        <f t="shared" si="10"/>
        <v>79.22</v>
      </c>
      <c r="CT6" s="35">
        <f t="shared" si="10"/>
        <v>83.47</v>
      </c>
      <c r="CU6" s="35">
        <f t="shared" si="10"/>
        <v>86.69</v>
      </c>
      <c r="CV6" s="35">
        <f t="shared" si="10"/>
        <v>80.16</v>
      </c>
      <c r="CW6" s="34" t="str">
        <f>IF(CW7="","",IF(CW7="-","【-】","【"&amp;SUBSTITUTE(TEXT(CW7,"#,##0.00"),"-","△")&amp;"】"))</f>
        <v>【60.09】</v>
      </c>
      <c r="CX6" s="35">
        <f>IF(CX7="",NA(),CX7)</f>
        <v>92.16</v>
      </c>
      <c r="CY6" s="35">
        <f t="shared" ref="CY6:DG6" si="11">IF(CY7="",NA(),CY7)</f>
        <v>92.39</v>
      </c>
      <c r="CZ6" s="35">
        <f t="shared" si="11"/>
        <v>92.98</v>
      </c>
      <c r="DA6" s="35">
        <f t="shared" si="11"/>
        <v>92.77</v>
      </c>
      <c r="DB6" s="35">
        <f t="shared" si="11"/>
        <v>92.6</v>
      </c>
      <c r="DC6" s="35">
        <f t="shared" si="11"/>
        <v>95.77</v>
      </c>
      <c r="DD6" s="35">
        <f t="shared" si="11"/>
        <v>95.59</v>
      </c>
      <c r="DE6" s="35">
        <f t="shared" si="11"/>
        <v>96.07</v>
      </c>
      <c r="DF6" s="35">
        <f t="shared" si="11"/>
        <v>96.14</v>
      </c>
      <c r="DG6" s="35">
        <f t="shared" si="11"/>
        <v>96.19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5">
        <f t="shared" si="14"/>
        <v>0.08</v>
      </c>
      <c r="EL6" s="35">
        <f t="shared" si="14"/>
        <v>0.09</v>
      </c>
      <c r="EM6" s="35">
        <f t="shared" si="14"/>
        <v>0.15</v>
      </c>
      <c r="EN6" s="35">
        <f t="shared" si="14"/>
        <v>4.88</v>
      </c>
      <c r="EO6" s="34" t="str">
        <f>IF(EO7="","",IF(EO7="-","【-】","【"&amp;SUBSTITUTE(TEXT(EO7,"#,##0.00"),"-","△")&amp;"】"))</f>
        <v>【0.27】</v>
      </c>
    </row>
    <row r="7" spans="1:145" s="36" customFormat="1">
      <c r="A7" s="28"/>
      <c r="B7" s="37">
        <v>2016</v>
      </c>
      <c r="C7" s="37">
        <v>112313</v>
      </c>
      <c r="D7" s="37">
        <v>47</v>
      </c>
      <c r="E7" s="37">
        <v>17</v>
      </c>
      <c r="F7" s="37">
        <v>1</v>
      </c>
      <c r="G7" s="37">
        <v>0</v>
      </c>
      <c r="H7" s="37" t="s">
        <v>109</v>
      </c>
      <c r="I7" s="37" t="s">
        <v>110</v>
      </c>
      <c r="J7" s="37" t="s">
        <v>111</v>
      </c>
      <c r="K7" s="37" t="s">
        <v>112</v>
      </c>
      <c r="L7" s="37" t="s">
        <v>113</v>
      </c>
      <c r="M7" s="37"/>
      <c r="N7" s="38" t="s">
        <v>114</v>
      </c>
      <c r="O7" s="38" t="s">
        <v>115</v>
      </c>
      <c r="P7" s="38">
        <v>79.819999999999993</v>
      </c>
      <c r="Q7" s="38">
        <v>80.17</v>
      </c>
      <c r="R7" s="38">
        <v>1944</v>
      </c>
      <c r="S7" s="38">
        <v>75266</v>
      </c>
      <c r="T7" s="38">
        <v>25.35</v>
      </c>
      <c r="U7" s="38">
        <v>2969.07</v>
      </c>
      <c r="V7" s="38">
        <v>60073</v>
      </c>
      <c r="W7" s="38">
        <v>7.71</v>
      </c>
      <c r="X7" s="38">
        <v>7791.57</v>
      </c>
      <c r="Y7" s="38">
        <v>77.58</v>
      </c>
      <c r="Z7" s="38">
        <v>76.819999999999993</v>
      </c>
      <c r="AA7" s="38">
        <v>77.91</v>
      </c>
      <c r="AB7" s="38">
        <v>78.13</v>
      </c>
      <c r="AC7" s="38">
        <v>78.209999999999994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750.72</v>
      </c>
      <c r="BG7" s="38">
        <v>730.14</v>
      </c>
      <c r="BH7" s="38">
        <v>713.28</v>
      </c>
      <c r="BI7" s="38">
        <v>671.2</v>
      </c>
      <c r="BJ7" s="38">
        <v>677.03</v>
      </c>
      <c r="BK7" s="38">
        <v>866.05</v>
      </c>
      <c r="BL7" s="38">
        <v>892.91</v>
      </c>
      <c r="BM7" s="38">
        <v>839.9</v>
      </c>
      <c r="BN7" s="38">
        <v>775.45</v>
      </c>
      <c r="BO7" s="38">
        <v>786.46</v>
      </c>
      <c r="BP7" s="38">
        <v>728.3</v>
      </c>
      <c r="BQ7" s="38">
        <v>73.16</v>
      </c>
      <c r="BR7" s="38">
        <v>72.489999999999995</v>
      </c>
      <c r="BS7" s="38">
        <v>73.97</v>
      </c>
      <c r="BT7" s="38">
        <v>74.569999999999993</v>
      </c>
      <c r="BU7" s="38">
        <v>74.62</v>
      </c>
      <c r="BV7" s="38">
        <v>87.1</v>
      </c>
      <c r="BW7" s="38">
        <v>86.47</v>
      </c>
      <c r="BX7" s="38">
        <v>87.66</v>
      </c>
      <c r="BY7" s="38">
        <v>86.34</v>
      </c>
      <c r="BZ7" s="38">
        <v>84.89</v>
      </c>
      <c r="CA7" s="38">
        <v>100.04</v>
      </c>
      <c r="CB7" s="38">
        <v>150</v>
      </c>
      <c r="CC7" s="38">
        <v>150</v>
      </c>
      <c r="CD7" s="38">
        <v>150</v>
      </c>
      <c r="CE7" s="38">
        <v>150</v>
      </c>
      <c r="CF7" s="38">
        <v>150</v>
      </c>
      <c r="CG7" s="38">
        <v>147.97999999999999</v>
      </c>
      <c r="CH7" s="38">
        <v>146.86000000000001</v>
      </c>
      <c r="CI7" s="38">
        <v>145.18</v>
      </c>
      <c r="CJ7" s="38">
        <v>147.52000000000001</v>
      </c>
      <c r="CK7" s="38">
        <v>146.26</v>
      </c>
      <c r="CL7" s="38">
        <v>137.82</v>
      </c>
      <c r="CM7" s="38" t="s">
        <v>114</v>
      </c>
      <c r="CN7" s="38" t="s">
        <v>114</v>
      </c>
      <c r="CO7" s="38" t="s">
        <v>114</v>
      </c>
      <c r="CP7" s="38" t="s">
        <v>114</v>
      </c>
      <c r="CQ7" s="38" t="s">
        <v>114</v>
      </c>
      <c r="CR7" s="38">
        <v>79.790000000000006</v>
      </c>
      <c r="CS7" s="38">
        <v>79.22</v>
      </c>
      <c r="CT7" s="38">
        <v>83.47</v>
      </c>
      <c r="CU7" s="38">
        <v>86.69</v>
      </c>
      <c r="CV7" s="38">
        <v>80.16</v>
      </c>
      <c r="CW7" s="38">
        <v>60.09</v>
      </c>
      <c r="CX7" s="38">
        <v>92.16</v>
      </c>
      <c r="CY7" s="38">
        <v>92.39</v>
      </c>
      <c r="CZ7" s="38">
        <v>92.98</v>
      </c>
      <c r="DA7" s="38">
        <v>92.77</v>
      </c>
      <c r="DB7" s="38">
        <v>92.6</v>
      </c>
      <c r="DC7" s="38">
        <v>95.77</v>
      </c>
      <c r="DD7" s="38">
        <v>95.59</v>
      </c>
      <c r="DE7" s="38">
        <v>96.07</v>
      </c>
      <c r="DF7" s="38">
        <v>96.14</v>
      </c>
      <c r="DG7" s="38">
        <v>96.19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0.08</v>
      </c>
      <c r="EL7" s="38">
        <v>0.09</v>
      </c>
      <c r="EM7" s="38">
        <v>0.15</v>
      </c>
      <c r="EN7" s="38">
        <v>4.88</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2018-02-06T05:52:21Z</cp:lastPrinted>
  <dcterms:created xsi:type="dcterms:W3CDTF">2017-12-25T02:05:13Z</dcterms:created>
  <dcterms:modified xsi:type="dcterms:W3CDTF">2018-02-06T05:55:32Z</dcterms:modified>
</cp:coreProperties>
</file>