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<sst xmlns="http://schemas.openxmlformats.org/spreadsheetml/2006/main" count="232" uniqueCount="120">
  <si>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</si>
  <si>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</si>
  <si>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</si>
  <si>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</si>
  <si>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</si>
  <si>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</si>
  <si>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</si>
  <si>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</si>
  <si>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</si>
  <si>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</si>
  <si>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</si>
  <si>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</si>
  <si>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</si>
  <si>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</si>
  <si>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</si>
  <si>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</si>
  <si>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</si>
  <si>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</si>
  <si>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</si>
  <si>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</si>
  <si>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</si>
  <si>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</si>
  <si>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</si>
  <si>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</si>
  <si>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</si>
  <si>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</si>
  <si>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</si>
  <si>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</si>
  <si>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</si>
  <si>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</si>
  <si>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</si>
  <si>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</si>
  <si>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</si>
  <si>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</si>
  <si>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</si>
  <si>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</si>
  <si>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</si>
  <si>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</si>
  <si>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</si>
  <si>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</si>
  <si>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</si>
  <si>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</si>
  <si>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</si>
  <si>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</si>
  <si>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</si>
  <si>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</si>
  <si>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</si>
  <si>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</si>
  <si>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</si>
  <si>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</si>
  <si>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</si>
  <si>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</si>
  <si>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</si>
  <si>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</si>
  <si>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</si>
  <si>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</si>
  <si>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</si>
  <si>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</si>
  <si>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</si>
  <si>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</si>
  <si>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</si>
  <si>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</si>
  <si>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</si>
  <si>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</si>
  <si>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</si>
  <si>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</si>
  <si>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</si>
  <si>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</si>
  <si>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</si>
  <si>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</si>
  <si>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</si>
  <si>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</si>
  <si>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</si>
  <si>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</si>
  <si>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</si>
  <si>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</si>
  <si>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</si>
  <si>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</si>
  <si>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</si>
  <si>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</si>
  <si>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</si>
  <si>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</si>
  <si>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</si>
  <si>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</si>
  <si>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</si>
  <si>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</si>
  <si>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</si>
  <si>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</si>
  <si>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</si>
  <si>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</si>
  <si>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</si>
  <si>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</si>
  <si>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</si>
  <si>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</si>
  <si>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</si>
  <si>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</si>
  <si>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</si>
  <si>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</si>
  <si>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</si>
  <si>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</si>
  <si>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</si>
  <si>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</si>
  <si>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</si>
  <si>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</si>
  <si>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</si>
  <si>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草加市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</si>
  <si>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</si>
  <si>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</si>
  <si>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</si>
  <si>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</si>
  <si>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</si>
  <si>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</si>
  <si>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</si>
  <si>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</si>
  <si>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</si>
  <si>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</si>
  <si>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</si>
  <si>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施設の老朽化度合を示す①有形固定資産減価償却率は、類似団体より高い値となっている。②管路の経年化率は、類似団体を下回っているが、年々増加している。
　③管路の更新率は類似団体と比較すると低い傾向にあったが、H27年度に策定した基幹管路の更新計画により耐震化事業を推進したことにより、H28年度は更新率が向上した。
　将来の水需要及び財政状況を見極め、計画的かつ効率的な施設整備を推進していく必要がある。
</t>
    <rPh sb="107" eb="109">
      <t>ネンド</t>
    </rPh>
    <rPh sb="110" eb="112">
      <t>サクテイ</t>
    </rPh>
    <rPh sb="114" eb="116">
      <t>キカン</t>
    </rPh>
    <rPh sb="116" eb="118">
      <t>カンロ</t>
    </rPh>
    <rPh sb="119" eb="121">
      <t>コウシン</t>
    </rPh>
    <rPh sb="121" eb="123">
      <t>ケイカク</t>
    </rPh>
    <rPh sb="126" eb="129">
      <t>タイシンカ</t>
    </rPh>
    <rPh sb="129" eb="131">
      <t>ジギョウ</t>
    </rPh>
    <rPh sb="132" eb="134">
      <t>スイシン</t>
    </rPh>
    <rPh sb="145" eb="147">
      <t>ネンド</t>
    </rPh>
    <rPh sb="148" eb="150">
      <t>コウシン</t>
    </rPh>
    <rPh sb="150" eb="151">
      <t>リツ</t>
    </rPh>
    <rPh sb="152" eb="154">
      <t>コウジョウ</t>
    </rPh>
    <rPh sb="165" eb="166">
      <t>オヨ</t>
    </rPh>
    <rPh sb="167" eb="169">
      <t>ザイセイ</t>
    </rPh>
    <rPh sb="169" eb="171">
      <t>ジョウキョウ</t>
    </rPh>
    <rPh sb="172" eb="174">
      <t>ミキワ</t>
    </rPh>
    <rPh sb="196" eb="198">
      <t>ヒツヨウ</t>
    </rPh>
    <phoneticPr fontId="4"/>
  </si>
  <si>
    <t>　類似団体と比べ、⑥給水原価は大きく下回り、⑤料金回収率も良好である。⑧有収率も高く、⑦施設利用率も高水準を維持し、効率的な運営がなされていることが示されている。
　④企業債残高対給水収益比率は類似団体と比べかなり低い値となり、企業債（借金）に頼らない経営が行われている。
　①経常収支比率についても健全な経営状況を示している。
　経営状況については、各指標数値において、おおむね健全、良好な状況が続いていることを示している。</t>
    <phoneticPr fontId="4"/>
  </si>
  <si>
    <t>　草加市の水道事業の経営状況については、現在良好で安定した状況が続いているが、今後、給水収益の減少が見込まれる。老朽化施設の更新、耐震化事業は推進していく必要があり、これらの事業のための投資は増加していくが、そのための財源が確保されているとはいえず、厳しい経営状況になることが想定される。
　平成２９～３０年度で、水道事業ビジョン（経営戦略）を策定予定であり、ライフラインとして、安全かつ強靭な状態で長期的に運営していけるよう、より一層の健全経営に努める。</t>
    <rPh sb="39" eb="41">
      <t>コンゴ</t>
    </rPh>
    <rPh sb="56" eb="59">
      <t>ロウキュウカ</t>
    </rPh>
    <rPh sb="59" eb="61">
      <t>シセツ</t>
    </rPh>
    <rPh sb="62" eb="64">
      <t>コウシン</t>
    </rPh>
    <rPh sb="65" eb="68">
      <t>タイシンカ</t>
    </rPh>
    <rPh sb="68" eb="70">
      <t>ジギョウ</t>
    </rPh>
    <rPh sb="71" eb="73">
      <t>スイシン</t>
    </rPh>
    <rPh sb="77" eb="79">
      <t>ヒツヨウ</t>
    </rPh>
    <rPh sb="87" eb="89">
      <t>ジギョウ</t>
    </rPh>
    <rPh sb="93" eb="95">
      <t>トウシ</t>
    </rPh>
    <rPh sb="96" eb="98">
      <t>ゾウカ</t>
    </rPh>
    <rPh sb="109" eb="111">
      <t>ザイゲン</t>
    </rPh>
    <rPh sb="112" eb="114">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</si>
</sst>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5" fillId="0" borderId="9" xfId="1" applyFont="1" applyFill="1" applyBorder="1" applyAlignment="1" applyProtection="1">
      <alignment horizontal="left" vertical="top" wrapText="1"/>
      <protection locked="0"/>
    </xf>
    <xf numFmtId="0" fontId="5" fillId="0" borderId="0" xfId="1" applyFont="1" applyFill="1" applyBorder="1" applyAlignment="1" applyProtection="1">
      <alignment horizontal="left" vertical="top" wrapText="1"/>
      <protection locked="0"/>
    </xf>
    <xf numFmtId="0" fontId="5" fillId="0" borderId="10" xfId="1" applyFont="1" applyFill="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0.47</c:v>
                </c:pt>
                <c:pt idx="1">
                  <c:v>0.48</c:v>
                </c:pt>
                <c:pt idx="2">
                  <c:v>0.45</c:v>
                </c:pt>
                <c:pt idx="3">
                  <c:v>0.47</c:v>
                </c:pt>
                <c:pt idx="4">
                  <c:v>0.86</c:v>
                </c:pt>
              </c:numCache>
            </c:numRef>
          </c:val>
        </c:ser>
        <c:dLbls>
          <c:showLegendKey val="0"/>
          <c:showVal val="0"/>
          <c:showCatName val="0"/>
          <c:showSerName val="0"/>
          <c:showPercent val="0"/>
          <c:showBubbleSize val="0"/>
        </c:dLbls>
        <c:gapWidth val="150"/>
        <c:axId val="85628416"/>
        <c:axId val="8563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85628416"/>
        <c:axId val="85630336"/>
      </c:lineChart>
      <c:dateAx>
        <c:axId val="85628416"/>
        <c:scaling>
          <c:orientation val="minMax"/>
        </c:scaling>
        <c:delete val="1"/>
        <c:axPos val="b"/>
        <c:numFmt formatCode="ge" sourceLinked="1"/>
        <c:majorTickMark val="none"/>
        <c:minorTickMark val="none"/>
        <c:tickLblPos val="none"/>
        <c:crossAx val="85630336"/>
        <c:crosses val="autoZero"/>
        <c:auto val="1"/>
        <c:lblOffset val="100"/>
        <c:baseTimeUnit val="years"/>
      </c:dateAx>
      <c:valAx>
        <c:axId val="8563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68.069999999999993</c:v>
                </c:pt>
                <c:pt idx="1">
                  <c:v>68.16</c:v>
                </c:pt>
                <c:pt idx="2">
                  <c:v>67.91</c:v>
                </c:pt>
                <c:pt idx="3">
                  <c:v>67.709999999999994</c:v>
                </c:pt>
                <c:pt idx="4">
                  <c:v>68.23</c:v>
                </c:pt>
              </c:numCache>
            </c:numRef>
          </c:val>
        </c:ser>
        <c:dLbls>
          <c:showLegendKey val="0"/>
          <c:showVal val="0"/>
          <c:showCatName val="0"/>
          <c:showSerName val="0"/>
          <c:showPercent val="0"/>
          <c:showBubbleSize val="0"/>
        </c:dLbls>
        <c:gapWidth val="150"/>
        <c:axId val="92202880"/>
        <c:axId val="9227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92202880"/>
        <c:axId val="92278784"/>
      </c:lineChart>
      <c:dateAx>
        <c:axId val="92202880"/>
        <c:scaling>
          <c:orientation val="minMax"/>
        </c:scaling>
        <c:delete val="1"/>
        <c:axPos val="b"/>
        <c:numFmt formatCode="ge" sourceLinked="1"/>
        <c:majorTickMark val="none"/>
        <c:minorTickMark val="none"/>
        <c:tickLblPos val="none"/>
        <c:crossAx val="92278784"/>
        <c:crosses val="autoZero"/>
        <c:auto val="1"/>
        <c:lblOffset val="100"/>
        <c:baseTimeUnit val="years"/>
      </c:dateAx>
      <c:valAx>
        <c:axId val="9227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95.16</c:v>
                </c:pt>
                <c:pt idx="1">
                  <c:v>94.21</c:v>
                </c:pt>
                <c:pt idx="2">
                  <c:v>93.93</c:v>
                </c:pt>
                <c:pt idx="3">
                  <c:v>94.13</c:v>
                </c:pt>
                <c:pt idx="4">
                  <c:v>93.69</c:v>
                </c:pt>
              </c:numCache>
            </c:numRef>
          </c:val>
        </c:ser>
        <c:dLbls>
          <c:showLegendKey val="0"/>
          <c:showVal val="0"/>
          <c:showCatName val="0"/>
          <c:showSerName val="0"/>
          <c:showPercent val="0"/>
          <c:showBubbleSize val="0"/>
        </c:dLbls>
        <c:gapWidth val="150"/>
        <c:axId val="92317184"/>
        <c:axId val="9231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92317184"/>
        <c:axId val="92319104"/>
      </c:lineChart>
      <c:dateAx>
        <c:axId val="92317184"/>
        <c:scaling>
          <c:orientation val="minMax"/>
        </c:scaling>
        <c:delete val="1"/>
        <c:axPos val="b"/>
        <c:numFmt formatCode="ge" sourceLinked="1"/>
        <c:majorTickMark val="none"/>
        <c:minorTickMark val="none"/>
        <c:tickLblPos val="none"/>
        <c:crossAx val="92319104"/>
        <c:crosses val="autoZero"/>
        <c:auto val="1"/>
        <c:lblOffset val="100"/>
        <c:baseTimeUnit val="years"/>
      </c:dateAx>
      <c:valAx>
        <c:axId val="9231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1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112.47</c:v>
                </c:pt>
                <c:pt idx="1">
                  <c:v>114.38</c:v>
                </c:pt>
                <c:pt idx="2">
                  <c:v>114.74</c:v>
                </c:pt>
                <c:pt idx="3">
                  <c:v>113.96</c:v>
                </c:pt>
                <c:pt idx="4">
                  <c:v>119.4</c:v>
                </c:pt>
              </c:numCache>
            </c:numRef>
          </c:val>
        </c:ser>
        <c:dLbls>
          <c:showLegendKey val="0"/>
          <c:showVal val="0"/>
          <c:showCatName val="0"/>
          <c:showSerName val="0"/>
          <c:showPercent val="0"/>
          <c:showBubbleSize val="0"/>
        </c:dLbls>
        <c:gapWidth val="150"/>
        <c:axId val="86783104"/>
        <c:axId val="8678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86783104"/>
        <c:axId val="86785024"/>
      </c:lineChart>
      <c:dateAx>
        <c:axId val="86783104"/>
        <c:scaling>
          <c:orientation val="minMax"/>
        </c:scaling>
        <c:delete val="1"/>
        <c:axPos val="b"/>
        <c:numFmt formatCode="ge" sourceLinked="1"/>
        <c:majorTickMark val="none"/>
        <c:minorTickMark val="none"/>
        <c:tickLblPos val="none"/>
        <c:crossAx val="86785024"/>
        <c:crosses val="autoZero"/>
        <c:auto val="1"/>
        <c:lblOffset val="100"/>
        <c:baseTimeUnit val="years"/>
      </c:dateAx>
      <c:valAx>
        <c:axId val="86785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7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52.05</c:v>
                </c:pt>
                <c:pt idx="1">
                  <c:v>52.75</c:v>
                </c:pt>
                <c:pt idx="2">
                  <c:v>50.56</c:v>
                </c:pt>
                <c:pt idx="3">
                  <c:v>51.64</c:v>
                </c:pt>
                <c:pt idx="4">
                  <c:v>52.23</c:v>
                </c:pt>
              </c:numCache>
            </c:numRef>
          </c:val>
        </c:ser>
        <c:dLbls>
          <c:showLegendKey val="0"/>
          <c:showVal val="0"/>
          <c:showCatName val="0"/>
          <c:showSerName val="0"/>
          <c:showPercent val="0"/>
          <c:showBubbleSize val="0"/>
        </c:dLbls>
        <c:gapWidth val="150"/>
        <c:axId val="86811392"/>
        <c:axId val="8681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86811392"/>
        <c:axId val="86813312"/>
      </c:lineChart>
      <c:dateAx>
        <c:axId val="86811392"/>
        <c:scaling>
          <c:orientation val="minMax"/>
        </c:scaling>
        <c:delete val="1"/>
        <c:axPos val="b"/>
        <c:numFmt formatCode="ge" sourceLinked="1"/>
        <c:majorTickMark val="none"/>
        <c:minorTickMark val="none"/>
        <c:tickLblPos val="none"/>
        <c:crossAx val="86813312"/>
        <c:crosses val="autoZero"/>
        <c:auto val="1"/>
        <c:lblOffset val="100"/>
        <c:baseTimeUnit val="years"/>
      </c:dateAx>
      <c:valAx>
        <c:axId val="8681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1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6.19</c:v>
                </c:pt>
                <c:pt idx="1">
                  <c:v>6.27</c:v>
                </c:pt>
                <c:pt idx="2">
                  <c:v>8.1199999999999992</c:v>
                </c:pt>
                <c:pt idx="3">
                  <c:v>8.5</c:v>
                </c:pt>
                <c:pt idx="4">
                  <c:v>11.15</c:v>
                </c:pt>
              </c:numCache>
            </c:numRef>
          </c:val>
        </c:ser>
        <c:dLbls>
          <c:showLegendKey val="0"/>
          <c:showVal val="0"/>
          <c:showCatName val="0"/>
          <c:showSerName val="0"/>
          <c:showPercent val="0"/>
          <c:showBubbleSize val="0"/>
        </c:dLbls>
        <c:gapWidth val="150"/>
        <c:axId val="87259008"/>
        <c:axId val="8726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87259008"/>
        <c:axId val="87269376"/>
      </c:lineChart>
      <c:dateAx>
        <c:axId val="87259008"/>
        <c:scaling>
          <c:orientation val="minMax"/>
        </c:scaling>
        <c:delete val="1"/>
        <c:axPos val="b"/>
        <c:numFmt formatCode="ge" sourceLinked="1"/>
        <c:majorTickMark val="none"/>
        <c:minorTickMark val="none"/>
        <c:tickLblPos val="none"/>
        <c:crossAx val="87269376"/>
        <c:crosses val="autoZero"/>
        <c:auto val="1"/>
        <c:lblOffset val="100"/>
        <c:baseTimeUnit val="years"/>
      </c:dateAx>
      <c:valAx>
        <c:axId val="8726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5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350720"/>
        <c:axId val="9236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92350720"/>
        <c:axId val="92361088"/>
      </c:lineChart>
      <c:dateAx>
        <c:axId val="92350720"/>
        <c:scaling>
          <c:orientation val="minMax"/>
        </c:scaling>
        <c:delete val="1"/>
        <c:axPos val="b"/>
        <c:numFmt formatCode="ge" sourceLinked="1"/>
        <c:majorTickMark val="none"/>
        <c:minorTickMark val="none"/>
        <c:tickLblPos val="none"/>
        <c:crossAx val="92361088"/>
        <c:crosses val="autoZero"/>
        <c:auto val="1"/>
        <c:lblOffset val="100"/>
        <c:baseTimeUnit val="years"/>
      </c:dateAx>
      <c:valAx>
        <c:axId val="92361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3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1122.27</c:v>
                </c:pt>
                <c:pt idx="1">
                  <c:v>1251.96</c:v>
                </c:pt>
                <c:pt idx="2">
                  <c:v>451.21</c:v>
                </c:pt>
                <c:pt idx="3">
                  <c:v>529.32000000000005</c:v>
                </c:pt>
                <c:pt idx="4">
                  <c:v>435</c:v>
                </c:pt>
              </c:numCache>
            </c:numRef>
          </c:val>
        </c:ser>
        <c:dLbls>
          <c:showLegendKey val="0"/>
          <c:showVal val="0"/>
          <c:showCatName val="0"/>
          <c:showSerName val="0"/>
          <c:showPercent val="0"/>
          <c:showBubbleSize val="0"/>
        </c:dLbls>
        <c:gapWidth val="150"/>
        <c:axId val="92395392"/>
        <c:axId val="9240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92395392"/>
        <c:axId val="92401664"/>
      </c:lineChart>
      <c:dateAx>
        <c:axId val="92395392"/>
        <c:scaling>
          <c:orientation val="minMax"/>
        </c:scaling>
        <c:delete val="1"/>
        <c:axPos val="b"/>
        <c:numFmt formatCode="ge" sourceLinked="1"/>
        <c:majorTickMark val="none"/>
        <c:minorTickMark val="none"/>
        <c:tickLblPos val="none"/>
        <c:crossAx val="92401664"/>
        <c:crosses val="autoZero"/>
        <c:auto val="1"/>
        <c:lblOffset val="100"/>
        <c:baseTimeUnit val="years"/>
      </c:dateAx>
      <c:valAx>
        <c:axId val="92401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39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67.19</c:v>
                </c:pt>
                <c:pt idx="1">
                  <c:v>63.77</c:v>
                </c:pt>
                <c:pt idx="2">
                  <c:v>59.87</c:v>
                </c:pt>
                <c:pt idx="3">
                  <c:v>55.2</c:v>
                </c:pt>
                <c:pt idx="4">
                  <c:v>50.39</c:v>
                </c:pt>
              </c:numCache>
            </c:numRef>
          </c:val>
        </c:ser>
        <c:dLbls>
          <c:showLegendKey val="0"/>
          <c:showVal val="0"/>
          <c:showCatName val="0"/>
          <c:showSerName val="0"/>
          <c:showPercent val="0"/>
          <c:showBubbleSize val="0"/>
        </c:dLbls>
        <c:gapWidth val="150"/>
        <c:axId val="92100096"/>
        <c:axId val="9210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92100096"/>
        <c:axId val="92102016"/>
      </c:lineChart>
      <c:dateAx>
        <c:axId val="92100096"/>
        <c:scaling>
          <c:orientation val="minMax"/>
        </c:scaling>
        <c:delete val="1"/>
        <c:axPos val="b"/>
        <c:numFmt formatCode="ge" sourceLinked="1"/>
        <c:majorTickMark val="none"/>
        <c:minorTickMark val="none"/>
        <c:tickLblPos val="none"/>
        <c:crossAx val="92102016"/>
        <c:crosses val="autoZero"/>
        <c:auto val="1"/>
        <c:lblOffset val="100"/>
        <c:baseTimeUnit val="years"/>
      </c:dateAx>
      <c:valAx>
        <c:axId val="92102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104.25</c:v>
                </c:pt>
                <c:pt idx="1">
                  <c:v>104.53</c:v>
                </c:pt>
                <c:pt idx="2">
                  <c:v>107.23</c:v>
                </c:pt>
                <c:pt idx="3">
                  <c:v>105.94</c:v>
                </c:pt>
                <c:pt idx="4">
                  <c:v>110.26</c:v>
                </c:pt>
              </c:numCache>
            </c:numRef>
          </c:val>
        </c:ser>
        <c:dLbls>
          <c:showLegendKey val="0"/>
          <c:showVal val="0"/>
          <c:showCatName val="0"/>
          <c:showSerName val="0"/>
          <c:showPercent val="0"/>
          <c:showBubbleSize val="0"/>
        </c:dLbls>
        <c:gapWidth val="150"/>
        <c:axId val="92118400"/>
        <c:axId val="9214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92118400"/>
        <c:axId val="92145152"/>
      </c:lineChart>
      <c:dateAx>
        <c:axId val="92118400"/>
        <c:scaling>
          <c:orientation val="minMax"/>
        </c:scaling>
        <c:delete val="1"/>
        <c:axPos val="b"/>
        <c:numFmt formatCode="ge" sourceLinked="1"/>
        <c:majorTickMark val="none"/>
        <c:minorTickMark val="none"/>
        <c:tickLblPos val="none"/>
        <c:crossAx val="92145152"/>
        <c:crosses val="autoZero"/>
        <c:auto val="1"/>
        <c:lblOffset val="100"/>
        <c:baseTimeUnit val="years"/>
      </c:dateAx>
      <c:valAx>
        <c:axId val="921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1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145.1</c:v>
                </c:pt>
                <c:pt idx="1">
                  <c:v>143.94999999999999</c:v>
                </c:pt>
                <c:pt idx="2">
                  <c:v>139.88</c:v>
                </c:pt>
                <c:pt idx="3">
                  <c:v>141.29</c:v>
                </c:pt>
                <c:pt idx="4">
                  <c:v>135.71</c:v>
                </c:pt>
              </c:numCache>
            </c:numRef>
          </c:val>
        </c:ser>
        <c:dLbls>
          <c:showLegendKey val="0"/>
          <c:showVal val="0"/>
          <c:showCatName val="0"/>
          <c:showSerName val="0"/>
          <c:showPercent val="0"/>
          <c:showBubbleSize val="0"/>
        </c:dLbls>
        <c:gapWidth val="150"/>
        <c:axId val="92178688"/>
        <c:axId val="921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92178688"/>
        <c:axId val="92180864"/>
      </c:lineChart>
      <c:dateAx>
        <c:axId val="92178688"/>
        <c:scaling>
          <c:orientation val="minMax"/>
        </c:scaling>
        <c:delete val="1"/>
        <c:axPos val="b"/>
        <c:numFmt formatCode="ge" sourceLinked="1"/>
        <c:majorTickMark val="none"/>
        <c:minorTickMark val="none"/>
        <c:tickLblPos val="none"/>
        <c:crossAx val="92180864"/>
        <c:crosses val="autoZero"/>
        <c:auto val="1"/>
        <c:lblOffset val="100"/>
        <c:baseTimeUnit val="years"/>
      </c:dateAx>
      <c:valAx>
        <c:axId val="921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7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25" zoomScale="80" zoomScaleNormal="8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埼玉県　草加市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60" t="s">
        <v>116</v>
      </c>
      <c r="AE8" s="60"/>
      <c r="AF8" s="60"/>
      <c r="AG8" s="60"/>
      <c r="AH8" s="60"/>
      <c r="AI8" s="60"/>
      <c r="AJ8" s="60"/>
      <c r="AK8" s="5"/>
      <c r="AL8" s="61">
        <f>データ!$R$6</f>
        <v>247040</v>
      </c>
      <c r="AM8" s="61"/>
      <c r="AN8" s="61"/>
      <c r="AO8" s="61"/>
      <c r="AP8" s="61"/>
      <c r="AQ8" s="61"/>
      <c r="AR8" s="61"/>
      <c r="AS8" s="61"/>
      <c r="AT8" s="51">
        <f>データ!$S$6</f>
        <v>27.46</v>
      </c>
      <c r="AU8" s="52"/>
      <c r="AV8" s="52"/>
      <c r="AW8" s="52"/>
      <c r="AX8" s="52"/>
      <c r="AY8" s="52"/>
      <c r="AZ8" s="52"/>
      <c r="BA8" s="52"/>
      <c r="BB8" s="53">
        <f>データ!$T$6</f>
        <v>8996.36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89.74</v>
      </c>
      <c r="J10" s="52"/>
      <c r="K10" s="52"/>
      <c r="L10" s="52"/>
      <c r="M10" s="52"/>
      <c r="N10" s="52"/>
      <c r="O10" s="64"/>
      <c r="P10" s="53">
        <f>データ!$P$6</f>
        <v>100</v>
      </c>
      <c r="Q10" s="53"/>
      <c r="R10" s="53"/>
      <c r="S10" s="53"/>
      <c r="T10" s="53"/>
      <c r="U10" s="53"/>
      <c r="V10" s="53"/>
      <c r="W10" s="61">
        <f>データ!$Q$6</f>
        <v>2430</v>
      </c>
      <c r="X10" s="61"/>
      <c r="Y10" s="61"/>
      <c r="Z10" s="61"/>
      <c r="AA10" s="61"/>
      <c r="AB10" s="61"/>
      <c r="AC10" s="61"/>
      <c r="AD10" s="2"/>
      <c r="AE10" s="2"/>
      <c r="AF10" s="2"/>
      <c r="AG10" s="2"/>
      <c r="AH10" s="5"/>
      <c r="AI10" s="5"/>
      <c r="AJ10" s="5"/>
      <c r="AK10" s="5"/>
      <c r="AL10" s="61">
        <f>データ!$U$6</f>
        <v>247481</v>
      </c>
      <c r="AM10" s="61"/>
      <c r="AN10" s="61"/>
      <c r="AO10" s="61"/>
      <c r="AP10" s="61"/>
      <c r="AQ10" s="61"/>
      <c r="AR10" s="61"/>
      <c r="AS10" s="61"/>
      <c r="AT10" s="51">
        <f>データ!$V$6</f>
        <v>27.46</v>
      </c>
      <c r="AU10" s="52"/>
      <c r="AV10" s="52"/>
      <c r="AW10" s="52"/>
      <c r="AX10" s="52"/>
      <c r="AY10" s="52"/>
      <c r="AZ10" s="52"/>
      <c r="BA10" s="52"/>
      <c r="BB10" s="53">
        <f>データ!$W$6</f>
        <v>9012.42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96" t="s">
        <v>117</v>
      </c>
      <c r="BM47" s="97"/>
      <c r="BN47" s="97"/>
      <c r="BO47" s="97"/>
      <c r="BP47" s="97"/>
      <c r="BQ47" s="97"/>
      <c r="BR47" s="97"/>
      <c r="BS47" s="97"/>
      <c r="BT47" s="97"/>
      <c r="BU47" s="97"/>
      <c r="BV47" s="97"/>
      <c r="BW47" s="97"/>
      <c r="BX47" s="97"/>
      <c r="BY47" s="97"/>
      <c r="BZ47" s="98"/>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96"/>
      <c r="BM48" s="97"/>
      <c r="BN48" s="97"/>
      <c r="BO48" s="97"/>
      <c r="BP48" s="97"/>
      <c r="BQ48" s="97"/>
      <c r="BR48" s="97"/>
      <c r="BS48" s="97"/>
      <c r="BT48" s="97"/>
      <c r="BU48" s="97"/>
      <c r="BV48" s="97"/>
      <c r="BW48" s="97"/>
      <c r="BX48" s="97"/>
      <c r="BY48" s="97"/>
      <c r="BZ48" s="98"/>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96"/>
      <c r="BM49" s="97"/>
      <c r="BN49" s="97"/>
      <c r="BO49" s="97"/>
      <c r="BP49" s="97"/>
      <c r="BQ49" s="97"/>
      <c r="BR49" s="97"/>
      <c r="BS49" s="97"/>
      <c r="BT49" s="97"/>
      <c r="BU49" s="97"/>
      <c r="BV49" s="97"/>
      <c r="BW49" s="97"/>
      <c r="BX49" s="97"/>
      <c r="BY49" s="97"/>
      <c r="BZ49" s="98"/>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96"/>
      <c r="BM50" s="97"/>
      <c r="BN50" s="97"/>
      <c r="BO50" s="97"/>
      <c r="BP50" s="97"/>
      <c r="BQ50" s="97"/>
      <c r="BR50" s="97"/>
      <c r="BS50" s="97"/>
      <c r="BT50" s="97"/>
      <c r="BU50" s="97"/>
      <c r="BV50" s="97"/>
      <c r="BW50" s="97"/>
      <c r="BX50" s="97"/>
      <c r="BY50" s="97"/>
      <c r="BZ50" s="98"/>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96"/>
      <c r="BM51" s="97"/>
      <c r="BN51" s="97"/>
      <c r="BO51" s="97"/>
      <c r="BP51" s="97"/>
      <c r="BQ51" s="97"/>
      <c r="BR51" s="97"/>
      <c r="BS51" s="97"/>
      <c r="BT51" s="97"/>
      <c r="BU51" s="97"/>
      <c r="BV51" s="97"/>
      <c r="BW51" s="97"/>
      <c r="BX51" s="97"/>
      <c r="BY51" s="97"/>
      <c r="BZ51" s="98"/>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96"/>
      <c r="BM52" s="97"/>
      <c r="BN52" s="97"/>
      <c r="BO52" s="97"/>
      <c r="BP52" s="97"/>
      <c r="BQ52" s="97"/>
      <c r="BR52" s="97"/>
      <c r="BS52" s="97"/>
      <c r="BT52" s="97"/>
      <c r="BU52" s="97"/>
      <c r="BV52" s="97"/>
      <c r="BW52" s="97"/>
      <c r="BX52" s="97"/>
      <c r="BY52" s="97"/>
      <c r="BZ52" s="98"/>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96"/>
      <c r="BM53" s="97"/>
      <c r="BN53" s="97"/>
      <c r="BO53" s="97"/>
      <c r="BP53" s="97"/>
      <c r="BQ53" s="97"/>
      <c r="BR53" s="97"/>
      <c r="BS53" s="97"/>
      <c r="BT53" s="97"/>
      <c r="BU53" s="97"/>
      <c r="BV53" s="97"/>
      <c r="BW53" s="97"/>
      <c r="BX53" s="97"/>
      <c r="BY53" s="97"/>
      <c r="BZ53" s="98"/>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96"/>
      <c r="BM54" s="97"/>
      <c r="BN54" s="97"/>
      <c r="BO54" s="97"/>
      <c r="BP54" s="97"/>
      <c r="BQ54" s="97"/>
      <c r="BR54" s="97"/>
      <c r="BS54" s="97"/>
      <c r="BT54" s="97"/>
      <c r="BU54" s="97"/>
      <c r="BV54" s="97"/>
      <c r="BW54" s="97"/>
      <c r="BX54" s="97"/>
      <c r="BY54" s="97"/>
      <c r="BZ54" s="98"/>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96"/>
      <c r="BM55" s="97"/>
      <c r="BN55" s="97"/>
      <c r="BO55" s="97"/>
      <c r="BP55" s="97"/>
      <c r="BQ55" s="97"/>
      <c r="BR55" s="97"/>
      <c r="BS55" s="97"/>
      <c r="BT55" s="97"/>
      <c r="BU55" s="97"/>
      <c r="BV55" s="97"/>
      <c r="BW55" s="97"/>
      <c r="BX55" s="97"/>
      <c r="BY55" s="97"/>
      <c r="BZ55" s="98"/>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96"/>
      <c r="BM56" s="97"/>
      <c r="BN56" s="97"/>
      <c r="BO56" s="97"/>
      <c r="BP56" s="97"/>
      <c r="BQ56" s="97"/>
      <c r="BR56" s="97"/>
      <c r="BS56" s="97"/>
      <c r="BT56" s="97"/>
      <c r="BU56" s="97"/>
      <c r="BV56" s="97"/>
      <c r="BW56" s="97"/>
      <c r="BX56" s="97"/>
      <c r="BY56" s="97"/>
      <c r="BZ56" s="98"/>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96"/>
      <c r="BM57" s="97"/>
      <c r="BN57" s="97"/>
      <c r="BO57" s="97"/>
      <c r="BP57" s="97"/>
      <c r="BQ57" s="97"/>
      <c r="BR57" s="97"/>
      <c r="BS57" s="97"/>
      <c r="BT57" s="97"/>
      <c r="BU57" s="97"/>
      <c r="BV57" s="97"/>
      <c r="BW57" s="97"/>
      <c r="BX57" s="97"/>
      <c r="BY57" s="97"/>
      <c r="BZ57" s="98"/>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96"/>
      <c r="BM58" s="97"/>
      <c r="BN58" s="97"/>
      <c r="BO58" s="97"/>
      <c r="BP58" s="97"/>
      <c r="BQ58" s="97"/>
      <c r="BR58" s="97"/>
      <c r="BS58" s="97"/>
      <c r="BT58" s="97"/>
      <c r="BU58" s="97"/>
      <c r="BV58" s="97"/>
      <c r="BW58" s="97"/>
      <c r="BX58" s="97"/>
      <c r="BY58" s="97"/>
      <c r="BZ58" s="9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6"/>
      <c r="BM59" s="97"/>
      <c r="BN59" s="97"/>
      <c r="BO59" s="97"/>
      <c r="BP59" s="97"/>
      <c r="BQ59" s="97"/>
      <c r="BR59" s="97"/>
      <c r="BS59" s="97"/>
      <c r="BT59" s="97"/>
      <c r="BU59" s="97"/>
      <c r="BV59" s="97"/>
      <c r="BW59" s="97"/>
      <c r="BX59" s="97"/>
      <c r="BY59" s="97"/>
      <c r="BZ59" s="98"/>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6"/>
      <c r="BM60" s="97"/>
      <c r="BN60" s="97"/>
      <c r="BO60" s="97"/>
      <c r="BP60" s="97"/>
      <c r="BQ60" s="97"/>
      <c r="BR60" s="97"/>
      <c r="BS60" s="97"/>
      <c r="BT60" s="97"/>
      <c r="BU60" s="97"/>
      <c r="BV60" s="97"/>
      <c r="BW60" s="97"/>
      <c r="BX60" s="97"/>
      <c r="BY60" s="97"/>
      <c r="BZ60" s="98"/>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6"/>
      <c r="BM61" s="97"/>
      <c r="BN61" s="97"/>
      <c r="BO61" s="97"/>
      <c r="BP61" s="97"/>
      <c r="BQ61" s="97"/>
      <c r="BR61" s="97"/>
      <c r="BS61" s="97"/>
      <c r="BT61" s="97"/>
      <c r="BU61" s="97"/>
      <c r="BV61" s="97"/>
      <c r="BW61" s="97"/>
      <c r="BX61" s="97"/>
      <c r="BY61" s="97"/>
      <c r="BZ61" s="98"/>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96"/>
      <c r="BM62" s="97"/>
      <c r="BN62" s="97"/>
      <c r="BO62" s="97"/>
      <c r="BP62" s="97"/>
      <c r="BQ62" s="97"/>
      <c r="BR62" s="97"/>
      <c r="BS62" s="97"/>
      <c r="BT62" s="97"/>
      <c r="BU62" s="97"/>
      <c r="BV62" s="97"/>
      <c r="BW62" s="97"/>
      <c r="BX62" s="97"/>
      <c r="BY62" s="97"/>
      <c r="BZ62" s="98"/>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96"/>
      <c r="BM63" s="97"/>
      <c r="BN63" s="97"/>
      <c r="BO63" s="97"/>
      <c r="BP63" s="97"/>
      <c r="BQ63" s="97"/>
      <c r="BR63" s="97"/>
      <c r="BS63" s="97"/>
      <c r="BT63" s="97"/>
      <c r="BU63" s="97"/>
      <c r="BV63" s="97"/>
      <c r="BW63" s="97"/>
      <c r="BX63" s="97"/>
      <c r="BY63" s="97"/>
      <c r="BZ63" s="98"/>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112216</v>
      </c>
      <c r="D6" s="34">
        <f t="shared" si="3"/>
        <v>46</v>
      </c>
      <c r="E6" s="34">
        <f t="shared" si="3"/>
        <v>1</v>
      </c>
      <c r="F6" s="34">
        <f t="shared" si="3"/>
        <v>0</v>
      </c>
      <c r="G6" s="34">
        <f t="shared" si="3"/>
        <v>1</v>
      </c>
      <c r="H6" s="34" t="str">
        <f t="shared" si="3"/>
        <v>埼玉県　草加市</v>
      </c>
      <c r="I6" s="34" t="str">
        <f t="shared" si="3"/>
        <v>法適用</v>
      </c>
      <c r="J6" s="34" t="str">
        <f t="shared" si="3"/>
        <v>水道事業</v>
      </c>
      <c r="K6" s="34" t="str">
        <f t="shared" si="3"/>
        <v>末端給水事業</v>
      </c>
      <c r="L6" s="34" t="str">
        <f t="shared" si="3"/>
        <v>A2</v>
      </c>
      <c r="M6" s="34">
        <f t="shared" si="3"/>
        <v>0</v>
      </c>
      <c r="N6" s="35" t="str">
        <f t="shared" si="3"/>
        <v>-</v>
      </c>
      <c r="O6" s="35">
        <f t="shared" si="3"/>
        <v>89.74</v>
      </c>
      <c r="P6" s="35">
        <f t="shared" si="3"/>
        <v>100</v>
      </c>
      <c r="Q6" s="35">
        <f t="shared" si="3"/>
        <v>2430</v>
      </c>
      <c r="R6" s="35">
        <f t="shared" si="3"/>
        <v>247040</v>
      </c>
      <c r="S6" s="35">
        <f t="shared" si="3"/>
        <v>27.46</v>
      </c>
      <c r="T6" s="35">
        <f t="shared" si="3"/>
        <v>8996.36</v>
      </c>
      <c r="U6" s="35">
        <f t="shared" si="3"/>
        <v>247481</v>
      </c>
      <c r="V6" s="35">
        <f t="shared" si="3"/>
        <v>27.46</v>
      </c>
      <c r="W6" s="35">
        <f t="shared" si="3"/>
        <v>9012.42</v>
      </c>
      <c r="X6" s="36">
        <f>IF(X7="",NA(),X7)</f>
        <v>112.47</v>
      </c>
      <c r="Y6" s="36">
        <f t="shared" ref="Y6:AG6" si="4">IF(Y7="",NA(),Y7)</f>
        <v>114.38</v>
      </c>
      <c r="Z6" s="36">
        <f t="shared" si="4"/>
        <v>114.74</v>
      </c>
      <c r="AA6" s="36">
        <f t="shared" si="4"/>
        <v>113.96</v>
      </c>
      <c r="AB6" s="36">
        <f t="shared" si="4"/>
        <v>119.4</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1122.27</v>
      </c>
      <c r="AU6" s="36">
        <f t="shared" ref="AU6:BC6" si="6">IF(AU7="",NA(),AU7)</f>
        <v>1251.96</v>
      </c>
      <c r="AV6" s="36">
        <f t="shared" si="6"/>
        <v>451.21</v>
      </c>
      <c r="AW6" s="36">
        <f t="shared" si="6"/>
        <v>529.32000000000005</v>
      </c>
      <c r="AX6" s="36">
        <f t="shared" si="6"/>
        <v>435</v>
      </c>
      <c r="AY6" s="36">
        <f t="shared" si="6"/>
        <v>590.46</v>
      </c>
      <c r="AZ6" s="36">
        <f t="shared" si="6"/>
        <v>628.34</v>
      </c>
      <c r="BA6" s="36">
        <f t="shared" si="6"/>
        <v>289.8</v>
      </c>
      <c r="BB6" s="36">
        <f t="shared" si="6"/>
        <v>299.44</v>
      </c>
      <c r="BC6" s="36">
        <f t="shared" si="6"/>
        <v>311.99</v>
      </c>
      <c r="BD6" s="35" t="str">
        <f>IF(BD7="","",IF(BD7="-","【-】","【"&amp;SUBSTITUTE(TEXT(BD7,"#,##0.00"),"-","△")&amp;"】"))</f>
        <v>【262.87】</v>
      </c>
      <c r="BE6" s="36">
        <f>IF(BE7="",NA(),BE7)</f>
        <v>67.19</v>
      </c>
      <c r="BF6" s="36">
        <f t="shared" ref="BF6:BN6" si="7">IF(BF7="",NA(),BF7)</f>
        <v>63.77</v>
      </c>
      <c r="BG6" s="36">
        <f t="shared" si="7"/>
        <v>59.87</v>
      </c>
      <c r="BH6" s="36">
        <f t="shared" si="7"/>
        <v>55.2</v>
      </c>
      <c r="BI6" s="36">
        <f t="shared" si="7"/>
        <v>50.39</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104.25</v>
      </c>
      <c r="BQ6" s="36">
        <f t="shared" ref="BQ6:BY6" si="8">IF(BQ7="",NA(),BQ7)</f>
        <v>104.53</v>
      </c>
      <c r="BR6" s="36">
        <f t="shared" si="8"/>
        <v>107.23</v>
      </c>
      <c r="BS6" s="36">
        <f t="shared" si="8"/>
        <v>105.94</v>
      </c>
      <c r="BT6" s="36">
        <f t="shared" si="8"/>
        <v>110.26</v>
      </c>
      <c r="BU6" s="36">
        <f t="shared" si="8"/>
        <v>99.91</v>
      </c>
      <c r="BV6" s="36">
        <f t="shared" si="8"/>
        <v>99.89</v>
      </c>
      <c r="BW6" s="36">
        <f t="shared" si="8"/>
        <v>107.05</v>
      </c>
      <c r="BX6" s="36">
        <f t="shared" si="8"/>
        <v>106.4</v>
      </c>
      <c r="BY6" s="36">
        <f t="shared" si="8"/>
        <v>107.61</v>
      </c>
      <c r="BZ6" s="35" t="str">
        <f>IF(BZ7="","",IF(BZ7="-","【-】","【"&amp;SUBSTITUTE(TEXT(BZ7,"#,##0.00"),"-","△")&amp;"】"))</f>
        <v>【105.59】</v>
      </c>
      <c r="CA6" s="36">
        <f>IF(CA7="",NA(),CA7)</f>
        <v>145.1</v>
      </c>
      <c r="CB6" s="36">
        <f t="shared" ref="CB6:CJ6" si="9">IF(CB7="",NA(),CB7)</f>
        <v>143.94999999999999</v>
      </c>
      <c r="CC6" s="36">
        <f t="shared" si="9"/>
        <v>139.88</v>
      </c>
      <c r="CD6" s="36">
        <f t="shared" si="9"/>
        <v>141.29</v>
      </c>
      <c r="CE6" s="36">
        <f t="shared" si="9"/>
        <v>135.71</v>
      </c>
      <c r="CF6" s="36">
        <f t="shared" si="9"/>
        <v>164.25</v>
      </c>
      <c r="CG6" s="36">
        <f t="shared" si="9"/>
        <v>165.34</v>
      </c>
      <c r="CH6" s="36">
        <f t="shared" si="9"/>
        <v>155.09</v>
      </c>
      <c r="CI6" s="36">
        <f t="shared" si="9"/>
        <v>156.29</v>
      </c>
      <c r="CJ6" s="36">
        <f t="shared" si="9"/>
        <v>155.69</v>
      </c>
      <c r="CK6" s="35" t="str">
        <f>IF(CK7="","",IF(CK7="-","【-】","【"&amp;SUBSTITUTE(TEXT(CK7,"#,##0.00"),"-","△")&amp;"】"))</f>
        <v>【163.27】</v>
      </c>
      <c r="CL6" s="36">
        <f>IF(CL7="",NA(),CL7)</f>
        <v>68.069999999999993</v>
      </c>
      <c r="CM6" s="36">
        <f t="shared" ref="CM6:CU6" si="10">IF(CM7="",NA(),CM7)</f>
        <v>68.16</v>
      </c>
      <c r="CN6" s="36">
        <f t="shared" si="10"/>
        <v>67.91</v>
      </c>
      <c r="CO6" s="36">
        <f t="shared" si="10"/>
        <v>67.709999999999994</v>
      </c>
      <c r="CP6" s="36">
        <f t="shared" si="10"/>
        <v>68.23</v>
      </c>
      <c r="CQ6" s="36">
        <f t="shared" si="10"/>
        <v>62.71</v>
      </c>
      <c r="CR6" s="36">
        <f t="shared" si="10"/>
        <v>62.15</v>
      </c>
      <c r="CS6" s="36">
        <f t="shared" si="10"/>
        <v>61.61</v>
      </c>
      <c r="CT6" s="36">
        <f t="shared" si="10"/>
        <v>62.34</v>
      </c>
      <c r="CU6" s="36">
        <f t="shared" si="10"/>
        <v>62.46</v>
      </c>
      <c r="CV6" s="35" t="str">
        <f>IF(CV7="","",IF(CV7="-","【-】","【"&amp;SUBSTITUTE(TEXT(CV7,"#,##0.00"),"-","△")&amp;"】"))</f>
        <v>【59.94】</v>
      </c>
      <c r="CW6" s="36">
        <f>IF(CW7="",NA(),CW7)</f>
        <v>95.16</v>
      </c>
      <c r="CX6" s="36">
        <f t="shared" ref="CX6:DF6" si="11">IF(CX7="",NA(),CX7)</f>
        <v>94.21</v>
      </c>
      <c r="CY6" s="36">
        <f t="shared" si="11"/>
        <v>93.93</v>
      </c>
      <c r="CZ6" s="36">
        <f t="shared" si="11"/>
        <v>94.13</v>
      </c>
      <c r="DA6" s="36">
        <f t="shared" si="11"/>
        <v>93.69</v>
      </c>
      <c r="DB6" s="36">
        <f t="shared" si="11"/>
        <v>90.54</v>
      </c>
      <c r="DC6" s="36">
        <f t="shared" si="11"/>
        <v>90.64</v>
      </c>
      <c r="DD6" s="36">
        <f t="shared" si="11"/>
        <v>90.23</v>
      </c>
      <c r="DE6" s="36">
        <f t="shared" si="11"/>
        <v>90.15</v>
      </c>
      <c r="DF6" s="36">
        <f t="shared" si="11"/>
        <v>90.62</v>
      </c>
      <c r="DG6" s="35" t="str">
        <f>IF(DG7="","",IF(DG7="-","【-】","【"&amp;SUBSTITUTE(TEXT(DG7,"#,##0.00"),"-","△")&amp;"】"))</f>
        <v>【90.22】</v>
      </c>
      <c r="DH6" s="36">
        <f>IF(DH7="",NA(),DH7)</f>
        <v>52.05</v>
      </c>
      <c r="DI6" s="36">
        <f t="shared" ref="DI6:DQ6" si="12">IF(DI7="",NA(),DI7)</f>
        <v>52.75</v>
      </c>
      <c r="DJ6" s="36">
        <f t="shared" si="12"/>
        <v>50.56</v>
      </c>
      <c r="DK6" s="36">
        <f t="shared" si="12"/>
        <v>51.64</v>
      </c>
      <c r="DL6" s="36">
        <f t="shared" si="12"/>
        <v>52.23</v>
      </c>
      <c r="DM6" s="36">
        <f t="shared" si="12"/>
        <v>42.43</v>
      </c>
      <c r="DN6" s="36">
        <f t="shared" si="12"/>
        <v>43.24</v>
      </c>
      <c r="DO6" s="36">
        <f t="shared" si="12"/>
        <v>46.36</v>
      </c>
      <c r="DP6" s="36">
        <f t="shared" si="12"/>
        <v>47.37</v>
      </c>
      <c r="DQ6" s="36">
        <f t="shared" si="12"/>
        <v>48.01</v>
      </c>
      <c r="DR6" s="35" t="str">
        <f>IF(DR7="","",IF(DR7="-","【-】","【"&amp;SUBSTITUTE(TEXT(DR7,"#,##0.00"),"-","△")&amp;"】"))</f>
        <v>【47.91】</v>
      </c>
      <c r="DS6" s="36">
        <f>IF(DS7="",NA(),DS7)</f>
        <v>6.19</v>
      </c>
      <c r="DT6" s="36">
        <f t="shared" ref="DT6:EB6" si="13">IF(DT7="",NA(),DT7)</f>
        <v>6.27</v>
      </c>
      <c r="DU6" s="36">
        <f t="shared" si="13"/>
        <v>8.1199999999999992</v>
      </c>
      <c r="DV6" s="36">
        <f t="shared" si="13"/>
        <v>8.5</v>
      </c>
      <c r="DW6" s="36">
        <f t="shared" si="13"/>
        <v>11.15</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0.47</v>
      </c>
      <c r="EE6" s="36">
        <f t="shared" ref="EE6:EM6" si="14">IF(EE7="",NA(),EE7)</f>
        <v>0.48</v>
      </c>
      <c r="EF6" s="36">
        <f t="shared" si="14"/>
        <v>0.45</v>
      </c>
      <c r="EG6" s="36">
        <f t="shared" si="14"/>
        <v>0.47</v>
      </c>
      <c r="EH6" s="36">
        <f t="shared" si="14"/>
        <v>0.86</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112216</v>
      </c>
      <c r="D7" s="38">
        <v>46</v>
      </c>
      <c r="E7" s="38">
        <v>1</v>
      </c>
      <c r="F7" s="38">
        <v>0</v>
      </c>
      <c r="G7" s="38">
        <v>1</v>
      </c>
      <c r="H7" s="38" t="s">
        <v>105</v>
      </c>
      <c r="I7" s="38" t="s">
        <v>106</v>
      </c>
      <c r="J7" s="38" t="s">
        <v>107</v>
      </c>
      <c r="K7" s="38" t="s">
        <v>108</v>
      </c>
      <c r="L7" s="38" t="s">
        <v>109</v>
      </c>
      <c r="M7" s="38"/>
      <c r="N7" s="39" t="s">
        <v>110</v>
      </c>
      <c r="O7" s="39">
        <v>89.74</v>
      </c>
      <c r="P7" s="39">
        <v>100</v>
      </c>
      <c r="Q7" s="39">
        <v>2430</v>
      </c>
      <c r="R7" s="39">
        <v>247040</v>
      </c>
      <c r="S7" s="39">
        <v>27.46</v>
      </c>
      <c r="T7" s="39">
        <v>8996.36</v>
      </c>
      <c r="U7" s="39">
        <v>247481</v>
      </c>
      <c r="V7" s="39">
        <v>27.46</v>
      </c>
      <c r="W7" s="39">
        <v>9012.42</v>
      </c>
      <c r="X7" s="39">
        <v>112.47</v>
      </c>
      <c r="Y7" s="39">
        <v>114.38</v>
      </c>
      <c r="Z7" s="39">
        <v>114.74</v>
      </c>
      <c r="AA7" s="39">
        <v>113.96</v>
      </c>
      <c r="AB7" s="39">
        <v>119.4</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1122.27</v>
      </c>
      <c r="AU7" s="39">
        <v>1251.96</v>
      </c>
      <c r="AV7" s="39">
        <v>451.21</v>
      </c>
      <c r="AW7" s="39">
        <v>529.32000000000005</v>
      </c>
      <c r="AX7" s="39">
        <v>435</v>
      </c>
      <c r="AY7" s="39">
        <v>590.46</v>
      </c>
      <c r="AZ7" s="39">
        <v>628.34</v>
      </c>
      <c r="BA7" s="39">
        <v>289.8</v>
      </c>
      <c r="BB7" s="39">
        <v>299.44</v>
      </c>
      <c r="BC7" s="39">
        <v>311.99</v>
      </c>
      <c r="BD7" s="39">
        <v>262.87</v>
      </c>
      <c r="BE7" s="39">
        <v>67.19</v>
      </c>
      <c r="BF7" s="39">
        <v>63.77</v>
      </c>
      <c r="BG7" s="39">
        <v>59.87</v>
      </c>
      <c r="BH7" s="39">
        <v>55.2</v>
      </c>
      <c r="BI7" s="39">
        <v>50.39</v>
      </c>
      <c r="BJ7" s="39">
        <v>299.16000000000003</v>
      </c>
      <c r="BK7" s="39">
        <v>297.13</v>
      </c>
      <c r="BL7" s="39">
        <v>301.99</v>
      </c>
      <c r="BM7" s="39">
        <v>298.08999999999997</v>
      </c>
      <c r="BN7" s="39">
        <v>291.77999999999997</v>
      </c>
      <c r="BO7" s="39">
        <v>270.87</v>
      </c>
      <c r="BP7" s="39">
        <v>104.25</v>
      </c>
      <c r="BQ7" s="39">
        <v>104.53</v>
      </c>
      <c r="BR7" s="39">
        <v>107.23</v>
      </c>
      <c r="BS7" s="39">
        <v>105.94</v>
      </c>
      <c r="BT7" s="39">
        <v>110.26</v>
      </c>
      <c r="BU7" s="39">
        <v>99.91</v>
      </c>
      <c r="BV7" s="39">
        <v>99.89</v>
      </c>
      <c r="BW7" s="39">
        <v>107.05</v>
      </c>
      <c r="BX7" s="39">
        <v>106.4</v>
      </c>
      <c r="BY7" s="39">
        <v>107.61</v>
      </c>
      <c r="BZ7" s="39">
        <v>105.59</v>
      </c>
      <c r="CA7" s="39">
        <v>145.1</v>
      </c>
      <c r="CB7" s="39">
        <v>143.94999999999999</v>
      </c>
      <c r="CC7" s="39">
        <v>139.88</v>
      </c>
      <c r="CD7" s="39">
        <v>141.29</v>
      </c>
      <c r="CE7" s="39">
        <v>135.71</v>
      </c>
      <c r="CF7" s="39">
        <v>164.25</v>
      </c>
      <c r="CG7" s="39">
        <v>165.34</v>
      </c>
      <c r="CH7" s="39">
        <v>155.09</v>
      </c>
      <c r="CI7" s="39">
        <v>156.29</v>
      </c>
      <c r="CJ7" s="39">
        <v>155.69</v>
      </c>
      <c r="CK7" s="39">
        <v>163.27000000000001</v>
      </c>
      <c r="CL7" s="39">
        <v>68.069999999999993</v>
      </c>
      <c r="CM7" s="39">
        <v>68.16</v>
      </c>
      <c r="CN7" s="39">
        <v>67.91</v>
      </c>
      <c r="CO7" s="39">
        <v>67.709999999999994</v>
      </c>
      <c r="CP7" s="39">
        <v>68.23</v>
      </c>
      <c r="CQ7" s="39">
        <v>62.71</v>
      </c>
      <c r="CR7" s="39">
        <v>62.15</v>
      </c>
      <c r="CS7" s="39">
        <v>61.61</v>
      </c>
      <c r="CT7" s="39">
        <v>62.34</v>
      </c>
      <c r="CU7" s="39">
        <v>62.46</v>
      </c>
      <c r="CV7" s="39">
        <v>59.94</v>
      </c>
      <c r="CW7" s="39">
        <v>95.16</v>
      </c>
      <c r="CX7" s="39">
        <v>94.21</v>
      </c>
      <c r="CY7" s="39">
        <v>93.93</v>
      </c>
      <c r="CZ7" s="39">
        <v>94.13</v>
      </c>
      <c r="DA7" s="39">
        <v>93.69</v>
      </c>
      <c r="DB7" s="39">
        <v>90.54</v>
      </c>
      <c r="DC7" s="39">
        <v>90.64</v>
      </c>
      <c r="DD7" s="39">
        <v>90.23</v>
      </c>
      <c r="DE7" s="39">
        <v>90.15</v>
      </c>
      <c r="DF7" s="39">
        <v>90.62</v>
      </c>
      <c r="DG7" s="39">
        <v>90.22</v>
      </c>
      <c r="DH7" s="39">
        <v>52.05</v>
      </c>
      <c r="DI7" s="39">
        <v>52.75</v>
      </c>
      <c r="DJ7" s="39">
        <v>50.56</v>
      </c>
      <c r="DK7" s="39">
        <v>51.64</v>
      </c>
      <c r="DL7" s="39">
        <v>52.23</v>
      </c>
      <c r="DM7" s="39">
        <v>42.43</v>
      </c>
      <c r="DN7" s="39">
        <v>43.24</v>
      </c>
      <c r="DO7" s="39">
        <v>46.36</v>
      </c>
      <c r="DP7" s="39">
        <v>47.37</v>
      </c>
      <c r="DQ7" s="39">
        <v>48.01</v>
      </c>
      <c r="DR7" s="39">
        <v>47.91</v>
      </c>
      <c r="DS7" s="39">
        <v>6.19</v>
      </c>
      <c r="DT7" s="39">
        <v>6.27</v>
      </c>
      <c r="DU7" s="39">
        <v>8.1199999999999992</v>
      </c>
      <c r="DV7" s="39">
        <v>8.5</v>
      </c>
      <c r="DW7" s="39">
        <v>11.15</v>
      </c>
      <c r="DX7" s="39">
        <v>11.07</v>
      </c>
      <c r="DY7" s="39">
        <v>12.21</v>
      </c>
      <c r="DZ7" s="39">
        <v>13.57</v>
      </c>
      <c r="EA7" s="39">
        <v>14.27</v>
      </c>
      <c r="EB7" s="39">
        <v>16.170000000000002</v>
      </c>
      <c r="EC7" s="39">
        <v>15</v>
      </c>
      <c r="ED7" s="39">
        <v>0.47</v>
      </c>
      <c r="EE7" s="39">
        <v>0.48</v>
      </c>
      <c r="EF7" s="39">
        <v>0.45</v>
      </c>
      <c r="EG7" s="39">
        <v>0.47</v>
      </c>
      <c r="EH7" s="39">
        <v>0.86</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草加市役所</cp:lastModifiedBy>
  <cp:lastPrinted>2018-01-31T01:48:23Z</cp:lastPrinted>
  <dcterms:created xsi:type="dcterms:W3CDTF">2017-12-25T01:24:56Z</dcterms:created>
  <dcterms:modified xsi:type="dcterms:W3CDTF">2018-01-31T03:00:19Z</dcterms:modified>
  <cp:category/>
</cp:coreProperties>
</file>