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建設部\水道課\00_移行データ\10経理担当\03-2経営分析\平成29年度公開\"/>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<sst xmlns="http://schemas.openxmlformats.org/spreadsheetml/2006/main" count="232" uniqueCount="120">
  <si>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</si>
  <si>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</si>
  <si>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</si>
  <si>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</si>
  <si>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</si>
  <si>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</si>
  <si>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</si>
  <si>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</si>
  <si>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</si>
  <si>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</si>
  <si>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</si>
  <si>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</si>
  <si>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</si>
  <si>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</si>
  <si>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</si>
  <si>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</si>
  <si>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</si>
  <si>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</si>
  <si>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</si>
  <si>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</si>
  <si>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</si>
  <si>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</si>
  <si>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</si>
  <si>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</si>
  <si>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</si>
  <si>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</si>
  <si>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</si>
  <si>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</si>
  <si>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</si>
  <si>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</si>
  <si>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</si>
  <si>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</si>
  <si>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</si>
  <si>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</si>
  <si>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</si>
  <si>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</si>
  <si>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</si>
  <si>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</si>
  <si>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</si>
  <si>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</si>
  <si>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</si>
  <si>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</si>
  <si>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</si>
  <si>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</si>
  <si>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</si>
  <si>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</si>
  <si>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</si>
  <si>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</si>
  <si>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</si>
  <si>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</si>
  <si>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</si>
  <si>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</si>
  <si>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</si>
  <si>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</si>
  <si>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</si>
  <si>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</si>
  <si>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</si>
  <si>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</si>
  <si>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</si>
  <si>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</si>
  <si>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</si>
  <si>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</si>
  <si>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</si>
  <si>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</si>
  <si>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</si>
  <si>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</si>
  <si>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</si>
  <si>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</si>
  <si>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</si>
  <si>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</si>
  <si>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</si>
  <si>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</si>
  <si>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</si>
  <si>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</si>
  <si>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</si>
  <si>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</si>
  <si>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</si>
  <si>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</si>
  <si>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</si>
  <si>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</si>
  <si>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</si>
  <si>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</si>
  <si>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</si>
  <si>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</si>
  <si>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</si>
  <si>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</si>
  <si>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</si>
  <si>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</si>
  <si>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</si>
  <si>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</si>
  <si>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</si>
  <si>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</si>
  <si>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</si>
  <si>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</si>
  <si>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</si>
  <si>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</si>
  <si>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</si>
  <si>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</si>
  <si>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</si>
  <si>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</si>
  <si>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</si>
  <si>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</si>
  <si>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</si>
  <si>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</si>
  <si>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</si>
  <si>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鴻巣市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</si>
  <si>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</si>
  <si>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</si>
  <si>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</si>
  <si>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</si>
  <si>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</si>
  <si>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</si>
  <si>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</si>
  <si>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</si>
  <si>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</si>
  <si>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</si>
  <si>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</si>
  <si>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本市の給水人口は減少傾向で推移しています。
　節水意識の高まりや節水機器の普及などに伴う水道使用量の落ち込みにより、水道料金収入の減少が続いておりましたが、平成28年度は工場用の給水収益の増加に伴い料金収入が増加しました。
①経常収支比率は、類似団体平均値を下回っていますが、一般的な数値基準の100%を上回っています。
②累積欠損比率では、直近５年間で欠損金を計上していません。
③流動比率は、類似団体平均値を下回っていますが、一般的な数値基準の100%を上回っており、未払金の減少が要因で前年度より増加しました。
④企業債残高対給水収益比率は、企業債の発行を抑制してきた時期があり、類似団体平均値を下回っています。この数値が低いほど資金調達の際に企業債への依存度が低く、自己資金調達の度合いが高いことを意味します。 
⑤料金回収率は、健全度の数値基準100%を上回っておりますが、給水原価が増加したため前年度より減少しています。
⑥給水原価は、類似団体平均値を下回っていますが、経常費用の増加、受託工事費・長期前受金戻入の減少が要因で上昇しています。
⑦施設利用率は、類似団体平均値と比べて低く60％を下回る水準であり、給水能力に余裕が生じている状況となっています。
⑧有収率は、年間総配水量に占める水道料金収入などの収益に結びつく水量の割合ですが、類似団体平均値を上回っています。</t>
    <rPh sb="86" eb="89">
      <t>コウジョウヨウ</t>
    </rPh>
    <rPh sb="90" eb="92">
      <t>キュウスイ</t>
    </rPh>
    <rPh sb="92" eb="94">
      <t>シュウエキ</t>
    </rPh>
    <rPh sb="95" eb="97">
      <t>ゾウカ</t>
    </rPh>
    <rPh sb="98" eb="99">
      <t>トモナ</t>
    </rPh>
    <rPh sb="100" eb="102">
      <t>リョウキン</t>
    </rPh>
    <rPh sb="102" eb="104">
      <t>シュウニュウ</t>
    </rPh>
    <rPh sb="105" eb="107">
      <t>ゾウカ</t>
    </rPh>
    <rPh sb="393" eb="395">
      <t>キュウスイ</t>
    </rPh>
    <rPh sb="395" eb="397">
      <t>ゲンカ</t>
    </rPh>
    <rPh sb="398" eb="400">
      <t>ゾウカ</t>
    </rPh>
    <rPh sb="404" eb="407">
      <t>ゼンネンド</t>
    </rPh>
    <rPh sb="409" eb="411">
      <t>ゲンショウ</t>
    </rPh>
    <rPh sb="433" eb="435">
      <t>シタマワ</t>
    </rPh>
    <rPh sb="442" eb="444">
      <t>ケイジョウ</t>
    </rPh>
    <rPh sb="444" eb="446">
      <t>ヒヨウ</t>
    </rPh>
    <rPh sb="447" eb="449">
      <t>ゾウカ</t>
    </rPh>
    <rPh sb="450" eb="452">
      <t>ジュタク</t>
    </rPh>
    <rPh sb="452" eb="454">
      <t>コウジ</t>
    </rPh>
    <rPh sb="454" eb="455">
      <t>ヒ</t>
    </rPh>
    <rPh sb="456" eb="458">
      <t>チョウキ</t>
    </rPh>
    <rPh sb="458" eb="460">
      <t>マエウ</t>
    </rPh>
    <rPh sb="460" eb="461">
      <t>キン</t>
    </rPh>
    <rPh sb="461" eb="463">
      <t>レイニュウ</t>
    </rPh>
    <rPh sb="464" eb="466">
      <t>ゲンショウ</t>
    </rPh>
    <rPh sb="467" eb="469">
      <t>ヨウイン</t>
    </rPh>
    <rPh sb="470" eb="472">
      <t>ジョウショウ</t>
    </rPh>
    <phoneticPr fontId="4"/>
  </si>
  <si>
    <t xml:space="preserve"> 鴻巣市の水道は、昭和37年（1962年）12月に給水が開始されて以来、発展を続ける市勢の水需要に対処するため、5次にわたる拡張工事を行ってきました。その結果、市内の管路延長は約562kmで、順次更新時期を迎えます。
①有形固定資産減価償却率は、類似団体平均値を上回っており、他団体と比べて法定耐用年数に近い資産が多いことが読み取れます。
②管路経年化率は、類似団体平均値を下回っており、他団体と比べて法定耐用年数を経過した管路が少ないことが読み取れます。
③管路更新率は管路の更新ペースを示す指標ですが、類似団体平均値を下回っております。平成27年度より大きく減少しておりますが、石綿セメント管の布設替えが概ね完了したこと、事業計画の再構築のために布設替え工事を抑えたことが要因です。</t>
    <rPh sb="1" eb="4">
      <t>コウノスシ</t>
    </rPh>
    <rPh sb="5" eb="7">
      <t>スイドウ</t>
    </rPh>
    <rPh sb="9" eb="11">
      <t>ショウワ</t>
    </rPh>
    <rPh sb="13" eb="14">
      <t>ネン</t>
    </rPh>
    <rPh sb="19" eb="20">
      <t>ネン</t>
    </rPh>
    <rPh sb="23" eb="24">
      <t>ガツ</t>
    </rPh>
    <rPh sb="25" eb="27">
      <t>キュウスイ</t>
    </rPh>
    <rPh sb="28" eb="30">
      <t>カイシ</t>
    </rPh>
    <rPh sb="33" eb="35">
      <t>イライ</t>
    </rPh>
    <rPh sb="36" eb="38">
      <t>ハッテン</t>
    </rPh>
    <rPh sb="39" eb="40">
      <t>ツヅ</t>
    </rPh>
    <rPh sb="42" eb="44">
      <t>シセイ</t>
    </rPh>
    <rPh sb="45" eb="46">
      <t>ミズ</t>
    </rPh>
    <rPh sb="46" eb="48">
      <t>ジュヨウ</t>
    </rPh>
    <rPh sb="49" eb="51">
      <t>タイショ</t>
    </rPh>
    <rPh sb="57" eb="58">
      <t>ジ</t>
    </rPh>
    <rPh sb="62" eb="64">
      <t>カクチョウ</t>
    </rPh>
    <rPh sb="64" eb="66">
      <t>コウジ</t>
    </rPh>
    <rPh sb="67" eb="68">
      <t>オコナ</t>
    </rPh>
    <rPh sb="77" eb="79">
      <t>ケッカ</t>
    </rPh>
    <rPh sb="80" eb="82">
      <t>シナイ</t>
    </rPh>
    <rPh sb="83" eb="85">
      <t>カンロ</t>
    </rPh>
    <rPh sb="85" eb="87">
      <t>エンチョウ</t>
    </rPh>
    <rPh sb="88" eb="89">
      <t>ヤク</t>
    </rPh>
    <rPh sb="96" eb="98">
      <t>ジュンジ</t>
    </rPh>
    <rPh sb="98" eb="100">
      <t>コウシン</t>
    </rPh>
    <rPh sb="100" eb="102">
      <t>ジキ</t>
    </rPh>
    <rPh sb="103" eb="104">
      <t>ムカ</t>
    </rPh>
    <rPh sb="261" eb="263">
      <t>シタマワ</t>
    </rPh>
    <rPh sb="270" eb="272">
      <t>ヘイセイ</t>
    </rPh>
    <rPh sb="274" eb="276">
      <t>ネンド</t>
    </rPh>
    <rPh sb="278" eb="279">
      <t>オオ</t>
    </rPh>
    <rPh sb="281" eb="283">
      <t>ゲンショウ</t>
    </rPh>
    <rPh sb="291" eb="293">
      <t>セキメン</t>
    </rPh>
    <rPh sb="297" eb="298">
      <t>カン</t>
    </rPh>
    <rPh sb="299" eb="302">
      <t>フセツガ</t>
    </rPh>
    <rPh sb="304" eb="305">
      <t>オオム</t>
    </rPh>
    <rPh sb="306" eb="308">
      <t>カンリョウ</t>
    </rPh>
    <rPh sb="313" eb="315">
      <t>ジギョウ</t>
    </rPh>
    <rPh sb="315" eb="317">
      <t>ケイカク</t>
    </rPh>
    <rPh sb="318" eb="321">
      <t>サイコウチク</t>
    </rPh>
    <rPh sb="325" eb="328">
      <t>フセツガ</t>
    </rPh>
    <rPh sb="329" eb="331">
      <t>コウジ</t>
    </rPh>
    <rPh sb="332" eb="333">
      <t>オサ</t>
    </rPh>
    <rPh sb="338" eb="340">
      <t>ヨウイン</t>
    </rPh>
    <phoneticPr fontId="4"/>
  </si>
  <si>
    <t xml:space="preserve"> 経営の健全性及び効率性に係る指標を分析すると、当市の経営状況はおおむね健全な状態であるといえます。
　しかし、事業を取り巻く環境としては、水需要の減少に伴い水道料金収入が減少する中で、高度経済成長期に建設した水道施設が更新時期を迎え多額の資金が必要であり、厳しい状況にあります。
　老朽化の状況においては、管路経年化率が非常に低いですが、今後更新時期を迎える管路が増加することが考えられます。このような状況において、一層の経営の効率化により必要な財源を確保し、施設の適正な維持保全や需要に見合った施設規模の適正化を図りながら老朽化した水道施設を着実に更新し、事業を継続していくことが課題であります。
　このため、鴻巣市水道事業ビジョンに沿って事業を着実に推進し、これらの課題の解決に取り組んで参ります。</t>
    <rPh sb="142" eb="145">
      <t>ロウキュウカ</t>
    </rPh>
    <rPh sb="146" eb="148">
      <t>ジョウキョウ</t>
    </rPh>
    <rPh sb="154" eb="156">
      <t>カンロ</t>
    </rPh>
    <rPh sb="156" eb="158">
      <t>ケイネン</t>
    </rPh>
    <rPh sb="158" eb="159">
      <t>カ</t>
    </rPh>
    <rPh sb="159" eb="160">
      <t>リツ</t>
    </rPh>
    <rPh sb="161" eb="163">
      <t>ヒジョウ</t>
    </rPh>
    <rPh sb="164" eb="165">
      <t>ヒク</t>
    </rPh>
    <rPh sb="170" eb="172">
      <t>コンゴ</t>
    </rPh>
    <rPh sb="172" eb="174">
      <t>コウシン</t>
    </rPh>
    <rPh sb="174" eb="176">
      <t>ジキ</t>
    </rPh>
    <rPh sb="177" eb="178">
      <t>ムカ</t>
    </rPh>
    <rPh sb="180" eb="182">
      <t>カンロ</t>
    </rPh>
    <rPh sb="183" eb="185">
      <t>ゾウカ</t>
    </rPh>
    <rPh sb="190" eb="191">
      <t>カンガ</t>
    </rPh>
    <rPh sb="202" eb="204">
      <t>ジョウキョウ</t>
    </rPh>
    <rPh sb="237" eb="239">
      <t>イジ</t>
    </rPh>
    <rPh sb="239" eb="241">
      <t>ホゼン</t>
    </rPh>
    <rPh sb="242" eb="244">
      <t>ジュヨウ</t>
    </rPh>
    <rPh sb="245" eb="247">
      <t>ミア</t>
    </rPh>
    <rPh sb="249" eb="251">
      <t>シセツ</t>
    </rPh>
    <rPh sb="251" eb="253">
      <t>キボ</t>
    </rPh>
    <rPh sb="254" eb="257">
      <t>テキセイカ</t>
    </rPh>
    <rPh sb="307" eb="310">
      <t>コウノスシ</t>
    </rPh>
    <rPh sb="310" eb="312">
      <t>スイドウ</t>
    </rPh>
    <rPh sb="312" eb="314">
      <t>ジギョウ</t>
    </rPh>
    <rPh sb="319" eb="320">
      <t>ソ</t>
    </rPh>
    <rPh sb="322" eb="324">
      <t>ジギョウ</t>
    </rPh>
    <rPh sb="325" eb="327">
      <t>チャクジツ</t>
    </rPh>
    <rPh sb="328" eb="330">
      <t>スイシン</t>
    </rPh>
    <rPh sb="336" eb="338">
      <t>カダイ</t>
    </rPh>
    <rPh sb="339" eb="341">
      <t>カイケツ</t>
    </rPh>
    <rPh sb="342" eb="343">
      <t>ト</t>
    </rPh>
    <rPh sb="344" eb="345">
      <t>ク</t>
    </rPh>
    <rPh sb="347" eb="348">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</si>
</sst>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1.06</c:v>
                </c:pt>
                <c:pt idx="1">
                  <c:v>0.59</c:v>
                </c:pt>
                <c:pt idx="2">
                  <c:v>0.46</c:v>
                </c:pt>
                <c:pt idx="3">
                  <c:v>0.99</c:v>
                </c:pt>
                <c:pt idx="4">
                  <c:v>0.26</c:v>
                </c:pt>
              </c:numCache>
            </c:numRef>
          </c:val>
        </c:ser>
        <c:dLbls>
          <c:showLegendKey val="0"/>
          <c:showVal val="0"/>
          <c:showCatName val="0"/>
          <c:showSerName val="0"/>
          <c:showPercent val="0"/>
          <c:showBubbleSize val="0"/>
        </c:dLbls>
        <c:gapWidth val="150"/>
        <c:axId val="362589680"/>
        <c:axId val="36151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62589680"/>
        <c:axId val="361510776"/>
      </c:lineChart>
      <c:dateAx>
        <c:axId val="362589680"/>
        <c:scaling>
          <c:orientation val="minMax"/>
        </c:scaling>
        <c:delete val="1"/>
        <c:axPos val="b"/>
        <c:numFmt formatCode="ge" sourceLinked="1"/>
        <c:majorTickMark val="none"/>
        <c:minorTickMark val="none"/>
        <c:tickLblPos val="none"/>
        <c:crossAx val="361510776"/>
        <c:crosses val="autoZero"/>
        <c:auto val="1"/>
        <c:lblOffset val="100"/>
        <c:baseTimeUnit val="years"/>
      </c:dateAx>
      <c:valAx>
        <c:axId val="36151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58.15</c:v>
                </c:pt>
                <c:pt idx="1">
                  <c:v>57.41</c:v>
                </c:pt>
                <c:pt idx="2">
                  <c:v>57.15</c:v>
                </c:pt>
                <c:pt idx="3">
                  <c:v>56.77</c:v>
                </c:pt>
                <c:pt idx="4">
                  <c:v>56.8</c:v>
                </c:pt>
              </c:numCache>
            </c:numRef>
          </c:val>
        </c:ser>
        <c:dLbls>
          <c:showLegendKey val="0"/>
          <c:showVal val="0"/>
          <c:showCatName val="0"/>
          <c:showSerName val="0"/>
          <c:showPercent val="0"/>
          <c:showBubbleSize val="0"/>
        </c:dLbls>
        <c:gapWidth val="150"/>
        <c:axId val="363629248"/>
        <c:axId val="36363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63629248"/>
        <c:axId val="363633168"/>
      </c:lineChart>
      <c:dateAx>
        <c:axId val="363629248"/>
        <c:scaling>
          <c:orientation val="minMax"/>
        </c:scaling>
        <c:delete val="1"/>
        <c:axPos val="b"/>
        <c:numFmt formatCode="ge" sourceLinked="1"/>
        <c:majorTickMark val="none"/>
        <c:minorTickMark val="none"/>
        <c:tickLblPos val="none"/>
        <c:crossAx val="363633168"/>
        <c:crosses val="autoZero"/>
        <c:auto val="1"/>
        <c:lblOffset val="100"/>
        <c:baseTimeUnit val="years"/>
      </c:dateAx>
      <c:valAx>
        <c:axId val="36363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91.75</c:v>
                </c:pt>
                <c:pt idx="1">
                  <c:v>92.21</c:v>
                </c:pt>
                <c:pt idx="2">
                  <c:v>91.2</c:v>
                </c:pt>
                <c:pt idx="3">
                  <c:v>91.44</c:v>
                </c:pt>
                <c:pt idx="4">
                  <c:v>91.71</c:v>
                </c:pt>
              </c:numCache>
            </c:numRef>
          </c:val>
        </c:ser>
        <c:dLbls>
          <c:showLegendKey val="0"/>
          <c:showVal val="0"/>
          <c:showCatName val="0"/>
          <c:showSerName val="0"/>
          <c:showPercent val="0"/>
          <c:showBubbleSize val="0"/>
        </c:dLbls>
        <c:gapWidth val="150"/>
        <c:axId val="363627680"/>
        <c:axId val="3636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63627680"/>
        <c:axId val="363633952"/>
      </c:lineChart>
      <c:dateAx>
        <c:axId val="363627680"/>
        <c:scaling>
          <c:orientation val="minMax"/>
        </c:scaling>
        <c:delete val="1"/>
        <c:axPos val="b"/>
        <c:numFmt formatCode="ge" sourceLinked="1"/>
        <c:majorTickMark val="none"/>
        <c:minorTickMark val="none"/>
        <c:tickLblPos val="none"/>
        <c:crossAx val="363633952"/>
        <c:crosses val="autoZero"/>
        <c:auto val="1"/>
        <c:lblOffset val="100"/>
        <c:baseTimeUnit val="years"/>
      </c:dateAx>
      <c:valAx>
        <c:axId val="3636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103.42</c:v>
                </c:pt>
                <c:pt idx="1">
                  <c:v>104.32</c:v>
                </c:pt>
                <c:pt idx="2">
                  <c:v>112.34</c:v>
                </c:pt>
                <c:pt idx="3">
                  <c:v>111.91</c:v>
                </c:pt>
                <c:pt idx="4">
                  <c:v>109.94</c:v>
                </c:pt>
              </c:numCache>
            </c:numRef>
          </c:val>
        </c:ser>
        <c:dLbls>
          <c:showLegendKey val="0"/>
          <c:showVal val="0"/>
          <c:showCatName val="0"/>
          <c:showSerName val="0"/>
          <c:showPercent val="0"/>
          <c:showBubbleSize val="0"/>
        </c:dLbls>
        <c:gapWidth val="150"/>
        <c:axId val="361509208"/>
        <c:axId val="36151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61509208"/>
        <c:axId val="361513128"/>
      </c:lineChart>
      <c:dateAx>
        <c:axId val="361509208"/>
        <c:scaling>
          <c:orientation val="minMax"/>
        </c:scaling>
        <c:delete val="1"/>
        <c:axPos val="b"/>
        <c:numFmt formatCode="ge" sourceLinked="1"/>
        <c:majorTickMark val="none"/>
        <c:minorTickMark val="none"/>
        <c:tickLblPos val="none"/>
        <c:crossAx val="361513128"/>
        <c:crosses val="autoZero"/>
        <c:auto val="1"/>
        <c:lblOffset val="100"/>
        <c:baseTimeUnit val="years"/>
      </c:dateAx>
      <c:valAx>
        <c:axId val="36151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45.51</c:v>
                </c:pt>
                <c:pt idx="1">
                  <c:v>45.66</c:v>
                </c:pt>
                <c:pt idx="2">
                  <c:v>45.99</c:v>
                </c:pt>
                <c:pt idx="3">
                  <c:v>46.39</c:v>
                </c:pt>
                <c:pt idx="4">
                  <c:v>47.71</c:v>
                </c:pt>
              </c:numCache>
            </c:numRef>
          </c:val>
        </c:ser>
        <c:dLbls>
          <c:showLegendKey val="0"/>
          <c:showVal val="0"/>
          <c:showCatName val="0"/>
          <c:showSerName val="0"/>
          <c:showPercent val="0"/>
          <c:showBubbleSize val="0"/>
        </c:dLbls>
        <c:gapWidth val="150"/>
        <c:axId val="361512736"/>
        <c:axId val="36151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61512736"/>
        <c:axId val="361513912"/>
      </c:lineChart>
      <c:dateAx>
        <c:axId val="361512736"/>
        <c:scaling>
          <c:orientation val="minMax"/>
        </c:scaling>
        <c:delete val="1"/>
        <c:axPos val="b"/>
        <c:numFmt formatCode="ge" sourceLinked="1"/>
        <c:majorTickMark val="none"/>
        <c:minorTickMark val="none"/>
        <c:tickLblPos val="none"/>
        <c:crossAx val="361513912"/>
        <c:crosses val="autoZero"/>
        <c:auto val="1"/>
        <c:lblOffset val="100"/>
        <c:baseTimeUnit val="years"/>
      </c:dateAx>
      <c:valAx>
        <c:axId val="3615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2.64</c:v>
                </c:pt>
                <c:pt idx="1">
                  <c:v>2.06</c:v>
                </c:pt>
                <c:pt idx="2">
                  <c:v>1.59</c:v>
                </c:pt>
                <c:pt idx="3">
                  <c:v>1.1200000000000001</c:v>
                </c:pt>
                <c:pt idx="4">
                  <c:v>3.89</c:v>
                </c:pt>
              </c:numCache>
            </c:numRef>
          </c:val>
        </c:ser>
        <c:dLbls>
          <c:showLegendKey val="0"/>
          <c:showVal val="0"/>
          <c:showCatName val="0"/>
          <c:showSerName val="0"/>
          <c:showPercent val="0"/>
          <c:showBubbleSize val="0"/>
        </c:dLbls>
        <c:gapWidth val="150"/>
        <c:axId val="361508816"/>
        <c:axId val="3615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61508816"/>
        <c:axId val="361509600"/>
      </c:lineChart>
      <c:dateAx>
        <c:axId val="361508816"/>
        <c:scaling>
          <c:orientation val="minMax"/>
        </c:scaling>
        <c:delete val="1"/>
        <c:axPos val="b"/>
        <c:numFmt formatCode="ge" sourceLinked="1"/>
        <c:majorTickMark val="none"/>
        <c:minorTickMark val="none"/>
        <c:tickLblPos val="none"/>
        <c:crossAx val="361509600"/>
        <c:crosses val="autoZero"/>
        <c:auto val="1"/>
        <c:lblOffset val="100"/>
        <c:baseTimeUnit val="years"/>
      </c:dateAx>
      <c:valAx>
        <c:axId val="3615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292544"/>
        <c:axId val="3632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63292544"/>
        <c:axId val="363292152"/>
      </c:lineChart>
      <c:dateAx>
        <c:axId val="363292544"/>
        <c:scaling>
          <c:orientation val="minMax"/>
        </c:scaling>
        <c:delete val="1"/>
        <c:axPos val="b"/>
        <c:numFmt formatCode="ge" sourceLinked="1"/>
        <c:majorTickMark val="none"/>
        <c:minorTickMark val="none"/>
        <c:tickLblPos val="none"/>
        <c:crossAx val="363292152"/>
        <c:crosses val="autoZero"/>
        <c:auto val="1"/>
        <c:lblOffset val="100"/>
        <c:baseTimeUnit val="years"/>
      </c:dateAx>
      <c:valAx>
        <c:axId val="363292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2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268.14</c:v>
                </c:pt>
                <c:pt idx="1">
                  <c:v>335.37</c:v>
                </c:pt>
                <c:pt idx="2">
                  <c:v>174.11</c:v>
                </c:pt>
                <c:pt idx="3">
                  <c:v>164.33</c:v>
                </c:pt>
                <c:pt idx="4">
                  <c:v>205.54</c:v>
                </c:pt>
              </c:numCache>
            </c:numRef>
          </c:val>
        </c:ser>
        <c:dLbls>
          <c:showLegendKey val="0"/>
          <c:showVal val="0"/>
          <c:showCatName val="0"/>
          <c:showSerName val="0"/>
          <c:showPercent val="0"/>
          <c:showBubbleSize val="0"/>
        </c:dLbls>
        <c:gapWidth val="150"/>
        <c:axId val="363294896"/>
        <c:axId val="36329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63294896"/>
        <c:axId val="363293328"/>
      </c:lineChart>
      <c:dateAx>
        <c:axId val="363294896"/>
        <c:scaling>
          <c:orientation val="minMax"/>
        </c:scaling>
        <c:delete val="1"/>
        <c:axPos val="b"/>
        <c:numFmt formatCode="ge" sourceLinked="1"/>
        <c:majorTickMark val="none"/>
        <c:minorTickMark val="none"/>
        <c:tickLblPos val="none"/>
        <c:crossAx val="363293328"/>
        <c:crosses val="autoZero"/>
        <c:auto val="1"/>
        <c:lblOffset val="100"/>
        <c:baseTimeUnit val="years"/>
      </c:dateAx>
      <c:valAx>
        <c:axId val="36329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2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100.96</c:v>
                </c:pt>
                <c:pt idx="1">
                  <c:v>99.92</c:v>
                </c:pt>
                <c:pt idx="2">
                  <c:v>99.27</c:v>
                </c:pt>
                <c:pt idx="3">
                  <c:v>102.34</c:v>
                </c:pt>
                <c:pt idx="4">
                  <c:v>94.38</c:v>
                </c:pt>
              </c:numCache>
            </c:numRef>
          </c:val>
        </c:ser>
        <c:dLbls>
          <c:showLegendKey val="0"/>
          <c:showVal val="0"/>
          <c:showCatName val="0"/>
          <c:showSerName val="0"/>
          <c:showPercent val="0"/>
          <c:showBubbleSize val="0"/>
        </c:dLbls>
        <c:gapWidth val="150"/>
        <c:axId val="363293720"/>
        <c:axId val="3632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63293720"/>
        <c:axId val="363295288"/>
      </c:lineChart>
      <c:dateAx>
        <c:axId val="363293720"/>
        <c:scaling>
          <c:orientation val="minMax"/>
        </c:scaling>
        <c:delete val="1"/>
        <c:axPos val="b"/>
        <c:numFmt formatCode="ge" sourceLinked="1"/>
        <c:majorTickMark val="none"/>
        <c:minorTickMark val="none"/>
        <c:tickLblPos val="none"/>
        <c:crossAx val="363295288"/>
        <c:crosses val="autoZero"/>
        <c:auto val="1"/>
        <c:lblOffset val="100"/>
        <c:baseTimeUnit val="years"/>
      </c:dateAx>
      <c:valAx>
        <c:axId val="36329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29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101.79</c:v>
                </c:pt>
                <c:pt idx="1">
                  <c:v>102.52</c:v>
                </c:pt>
                <c:pt idx="2">
                  <c:v>104</c:v>
                </c:pt>
                <c:pt idx="3">
                  <c:v>105.3</c:v>
                </c:pt>
                <c:pt idx="4">
                  <c:v>103.34</c:v>
                </c:pt>
              </c:numCache>
            </c:numRef>
          </c:val>
        </c:ser>
        <c:dLbls>
          <c:showLegendKey val="0"/>
          <c:showVal val="0"/>
          <c:showCatName val="0"/>
          <c:showSerName val="0"/>
          <c:showPercent val="0"/>
          <c:showBubbleSize val="0"/>
        </c:dLbls>
        <c:gapWidth val="150"/>
        <c:axId val="363291760"/>
        <c:axId val="3632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63291760"/>
        <c:axId val="363290584"/>
      </c:lineChart>
      <c:dateAx>
        <c:axId val="363291760"/>
        <c:scaling>
          <c:orientation val="minMax"/>
        </c:scaling>
        <c:delete val="1"/>
        <c:axPos val="b"/>
        <c:numFmt formatCode="ge" sourceLinked="1"/>
        <c:majorTickMark val="none"/>
        <c:minorTickMark val="none"/>
        <c:tickLblPos val="none"/>
        <c:crossAx val="363290584"/>
        <c:crosses val="autoZero"/>
        <c:auto val="1"/>
        <c:lblOffset val="100"/>
        <c:baseTimeUnit val="years"/>
      </c:dateAx>
      <c:valAx>
        <c:axId val="3632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155.25</c:v>
                </c:pt>
                <c:pt idx="1">
                  <c:v>154.15</c:v>
                </c:pt>
                <c:pt idx="2">
                  <c:v>152.12</c:v>
                </c:pt>
                <c:pt idx="3">
                  <c:v>150.16</c:v>
                </c:pt>
                <c:pt idx="4">
                  <c:v>152.97</c:v>
                </c:pt>
              </c:numCache>
            </c:numRef>
          </c:val>
        </c:ser>
        <c:dLbls>
          <c:showLegendKey val="0"/>
          <c:showVal val="0"/>
          <c:showCatName val="0"/>
          <c:showSerName val="0"/>
          <c:showPercent val="0"/>
          <c:showBubbleSize val="0"/>
        </c:dLbls>
        <c:gapWidth val="150"/>
        <c:axId val="363296856"/>
        <c:axId val="363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63296856"/>
        <c:axId val="363632384"/>
      </c:lineChart>
      <c:dateAx>
        <c:axId val="363296856"/>
        <c:scaling>
          <c:orientation val="minMax"/>
        </c:scaling>
        <c:delete val="1"/>
        <c:axPos val="b"/>
        <c:numFmt formatCode="ge" sourceLinked="1"/>
        <c:majorTickMark val="none"/>
        <c:minorTickMark val="none"/>
        <c:tickLblPos val="none"/>
        <c:crossAx val="363632384"/>
        <c:crosses val="autoZero"/>
        <c:auto val="1"/>
        <c:lblOffset val="100"/>
        <c:baseTimeUnit val="years"/>
      </c:dateAx>
      <c:valAx>
        <c:axId val="3636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9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8"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鴻巣市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119041</v>
      </c>
      <c r="AM8" s="71"/>
      <c r="AN8" s="71"/>
      <c r="AO8" s="71"/>
      <c r="AP8" s="71"/>
      <c r="AQ8" s="71"/>
      <c r="AR8" s="71"/>
      <c r="AS8" s="71"/>
      <c r="AT8" s="67">
        <f>データ!$S$6</f>
        <v>67.44</v>
      </c>
      <c r="AU8" s="68"/>
      <c r="AV8" s="68"/>
      <c r="AW8" s="68"/>
      <c r="AX8" s="68"/>
      <c r="AY8" s="68"/>
      <c r="AZ8" s="68"/>
      <c r="BA8" s="68"/>
      <c r="BB8" s="70">
        <f>データ!$T$6</f>
        <v>1765.14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84.51</v>
      </c>
      <c r="J10" s="68"/>
      <c r="K10" s="68"/>
      <c r="L10" s="68"/>
      <c r="M10" s="68"/>
      <c r="N10" s="68"/>
      <c r="O10" s="69"/>
      <c r="P10" s="70">
        <f>データ!$P$6</f>
        <v>99.95</v>
      </c>
      <c r="Q10" s="70"/>
      <c r="R10" s="70"/>
      <c r="S10" s="70"/>
      <c r="T10" s="70"/>
      <c r="U10" s="70"/>
      <c r="V10" s="70"/>
      <c r="W10" s="71">
        <f>データ!$Q$6</f>
        <v>3002</v>
      </c>
      <c r="X10" s="71"/>
      <c r="Y10" s="71"/>
      <c r="Z10" s="71"/>
      <c r="AA10" s="71"/>
      <c r="AB10" s="71"/>
      <c r="AC10" s="71"/>
      <c r="AD10" s="2"/>
      <c r="AE10" s="2"/>
      <c r="AF10" s="2"/>
      <c r="AG10" s="2"/>
      <c r="AH10" s="5"/>
      <c r="AI10" s="5"/>
      <c r="AJ10" s="5"/>
      <c r="AK10" s="5"/>
      <c r="AL10" s="71">
        <f>データ!$U$6</f>
        <v>118991</v>
      </c>
      <c r="AM10" s="71"/>
      <c r="AN10" s="71"/>
      <c r="AO10" s="71"/>
      <c r="AP10" s="71"/>
      <c r="AQ10" s="71"/>
      <c r="AR10" s="71"/>
      <c r="AS10" s="71"/>
      <c r="AT10" s="67">
        <f>データ!$V$6</f>
        <v>62.44</v>
      </c>
      <c r="AU10" s="68"/>
      <c r="AV10" s="68"/>
      <c r="AW10" s="68"/>
      <c r="AX10" s="68"/>
      <c r="AY10" s="68"/>
      <c r="AZ10" s="68"/>
      <c r="BA10" s="68"/>
      <c r="BB10" s="70">
        <f>データ!$W$6</f>
        <v>1905.69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112178</v>
      </c>
      <c r="D6" s="34">
        <f t="shared" si="3"/>
        <v>46</v>
      </c>
      <c r="E6" s="34">
        <f t="shared" si="3"/>
        <v>1</v>
      </c>
      <c r="F6" s="34">
        <f t="shared" si="3"/>
        <v>0</v>
      </c>
      <c r="G6" s="34">
        <f t="shared" si="3"/>
        <v>1</v>
      </c>
      <c r="H6" s="34" t="str">
        <f t="shared" si="3"/>
        <v>埼玉県　鴻巣市</v>
      </c>
      <c r="I6" s="34" t="str">
        <f t="shared" si="3"/>
        <v>法適用</v>
      </c>
      <c r="J6" s="34" t="str">
        <f t="shared" si="3"/>
        <v>水道事業</v>
      </c>
      <c r="K6" s="34" t="str">
        <f t="shared" si="3"/>
        <v>末端給水事業</v>
      </c>
      <c r="L6" s="34" t="str">
        <f t="shared" si="3"/>
        <v>A3</v>
      </c>
      <c r="M6" s="34">
        <f t="shared" si="3"/>
        <v>0</v>
      </c>
      <c r="N6" s="35" t="str">
        <f t="shared" si="3"/>
        <v>-</v>
      </c>
      <c r="O6" s="35">
        <f t="shared" si="3"/>
        <v>84.51</v>
      </c>
      <c r="P6" s="35">
        <f t="shared" si="3"/>
        <v>99.95</v>
      </c>
      <c r="Q6" s="35">
        <f t="shared" si="3"/>
        <v>3002</v>
      </c>
      <c r="R6" s="35">
        <f t="shared" si="3"/>
        <v>119041</v>
      </c>
      <c r="S6" s="35">
        <f t="shared" si="3"/>
        <v>67.44</v>
      </c>
      <c r="T6" s="35">
        <f t="shared" si="3"/>
        <v>1765.14</v>
      </c>
      <c r="U6" s="35">
        <f t="shared" si="3"/>
        <v>118991</v>
      </c>
      <c r="V6" s="35">
        <f t="shared" si="3"/>
        <v>62.44</v>
      </c>
      <c r="W6" s="35">
        <f t="shared" si="3"/>
        <v>1905.69</v>
      </c>
      <c r="X6" s="36">
        <f>IF(X7="",NA(),X7)</f>
        <v>103.42</v>
      </c>
      <c r="Y6" s="36">
        <f t="shared" ref="Y6:AG6" si="4">IF(Y7="",NA(),Y7)</f>
        <v>104.32</v>
      </c>
      <c r="Z6" s="36">
        <f t="shared" si="4"/>
        <v>112.34</v>
      </c>
      <c r="AA6" s="36">
        <f t="shared" si="4"/>
        <v>111.91</v>
      </c>
      <c r="AB6" s="36">
        <f t="shared" si="4"/>
        <v>109.94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268.14</v>
      </c>
      <c r="AU6" s="36">
        <f t="shared" ref="AU6:BC6" si="6">IF(AU7="",NA(),AU7)</f>
        <v>335.37</v>
      </c>
      <c r="AV6" s="36">
        <f t="shared" si="6"/>
        <v>174.11</v>
      </c>
      <c r="AW6" s="36">
        <f t="shared" si="6"/>
        <v>164.33</v>
      </c>
      <c r="AX6" s="36">
        <f t="shared" si="6"/>
        <v>205.54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100.96</v>
      </c>
      <c r="BF6" s="36">
        <f t="shared" ref="BF6:BN6" si="7">IF(BF7="",NA(),BF7)</f>
        <v>99.92</v>
      </c>
      <c r="BG6" s="36">
        <f t="shared" si="7"/>
        <v>99.27</v>
      </c>
      <c r="BH6" s="36">
        <f t="shared" si="7"/>
        <v>102.34</v>
      </c>
      <c r="BI6" s="36">
        <f t="shared" si="7"/>
        <v>94.38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101.79</v>
      </c>
      <c r="BQ6" s="36">
        <f t="shared" ref="BQ6:BY6" si="8">IF(BQ7="",NA(),BQ7)</f>
        <v>102.52</v>
      </c>
      <c r="BR6" s="36">
        <f t="shared" si="8"/>
        <v>104</v>
      </c>
      <c r="BS6" s="36">
        <f t="shared" si="8"/>
        <v>105.3</v>
      </c>
      <c r="BT6" s="36">
        <f t="shared" si="8"/>
        <v>103.34</v>
      </c>
      <c r="BU6" s="36">
        <f t="shared" si="8"/>
        <v>100.16</v>
      </c>
      <c r="BV6" s="36">
        <f t="shared" si="8"/>
        <v>100.07</v>
      </c>
      <c r="BW6" s="36">
        <f t="shared" si="8"/>
        <v>106.22</v>
      </c>
      <c r="BX6" s="36">
        <f t="shared" si="8"/>
        <v>106.69</v>
      </c>
      <c r="BY6" s="36">
        <f t="shared" si="8"/>
        <v>106.52</v>
      </c>
      <c r="BZ6" s="35" t="str">
        <f>IF(BZ7="","",IF(BZ7="-","【-】","【"&amp;SUBSTITUTE(TEXT(BZ7,"#,##0.00"),"-","△")&amp;"】"))</f>
        <v>【105.59】</v>
      </c>
      <c r="CA6" s="36">
        <f>IF(CA7="",NA(),CA7)</f>
        <v>155.25</v>
      </c>
      <c r="CB6" s="36">
        <f t="shared" ref="CB6:CJ6" si="9">IF(CB7="",NA(),CB7)</f>
        <v>154.15</v>
      </c>
      <c r="CC6" s="36">
        <f t="shared" si="9"/>
        <v>152.12</v>
      </c>
      <c r="CD6" s="36">
        <f t="shared" si="9"/>
        <v>150.16</v>
      </c>
      <c r="CE6" s="36">
        <f t="shared" si="9"/>
        <v>152.97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58.15</v>
      </c>
      <c r="CM6" s="36">
        <f t="shared" ref="CM6:CU6" si="10">IF(CM7="",NA(),CM7)</f>
        <v>57.41</v>
      </c>
      <c r="CN6" s="36">
        <f t="shared" si="10"/>
        <v>57.15</v>
      </c>
      <c r="CO6" s="36">
        <f t="shared" si="10"/>
        <v>56.77</v>
      </c>
      <c r="CP6" s="36">
        <f t="shared" si="10"/>
        <v>56.8</v>
      </c>
      <c r="CQ6" s="36">
        <f t="shared" si="10"/>
        <v>62.5</v>
      </c>
      <c r="CR6" s="36">
        <f t="shared" si="10"/>
        <v>62.45</v>
      </c>
      <c r="CS6" s="36">
        <f t="shared" si="10"/>
        <v>62.12</v>
      </c>
      <c r="CT6" s="36">
        <f t="shared" si="10"/>
        <v>62.26</v>
      </c>
      <c r="CU6" s="36">
        <f t="shared" si="10"/>
        <v>62.1</v>
      </c>
      <c r="CV6" s="35" t="str">
        <f>IF(CV7="","",IF(CV7="-","【-】","【"&amp;SUBSTITUTE(TEXT(CV7,"#,##0.00"),"-","△")&amp;"】"))</f>
        <v>【59.94】</v>
      </c>
      <c r="CW6" s="36">
        <f>IF(CW7="",NA(),CW7)</f>
        <v>91.75</v>
      </c>
      <c r="CX6" s="36">
        <f t="shared" ref="CX6:DF6" si="11">IF(CX7="",NA(),CX7)</f>
        <v>92.21</v>
      </c>
      <c r="CY6" s="36">
        <f t="shared" si="11"/>
        <v>91.2</v>
      </c>
      <c r="CZ6" s="36">
        <f t="shared" si="11"/>
        <v>91.44</v>
      </c>
      <c r="DA6" s="36">
        <f t="shared" si="11"/>
        <v>91.71</v>
      </c>
      <c r="DB6" s="36">
        <f t="shared" si="11"/>
        <v>89.62</v>
      </c>
      <c r="DC6" s="36">
        <f t="shared" si="11"/>
        <v>89.76</v>
      </c>
      <c r="DD6" s="36">
        <f t="shared" si="11"/>
        <v>89.45</v>
      </c>
      <c r="DE6" s="36">
        <f t="shared" si="11"/>
        <v>89.5</v>
      </c>
      <c r="DF6" s="36">
        <f t="shared" si="11"/>
        <v>89.52</v>
      </c>
      <c r="DG6" s="35" t="str">
        <f>IF(DG7="","",IF(DG7="-","【-】","【"&amp;SUBSTITUTE(TEXT(DG7,"#,##0.00"),"-","△")&amp;"】"))</f>
        <v>【90.22】</v>
      </c>
      <c r="DH6" s="36">
        <f>IF(DH7="",NA(),DH7)</f>
        <v>45.51</v>
      </c>
      <c r="DI6" s="36">
        <f t="shared" ref="DI6:DQ6" si="12">IF(DI7="",NA(),DI7)</f>
        <v>45.66</v>
      </c>
      <c r="DJ6" s="36">
        <f t="shared" si="12"/>
        <v>45.99</v>
      </c>
      <c r="DK6" s="36">
        <f t="shared" si="12"/>
        <v>46.39</v>
      </c>
      <c r="DL6" s="36">
        <f t="shared" si="12"/>
        <v>47.71</v>
      </c>
      <c r="DM6" s="36">
        <f t="shared" si="12"/>
        <v>40.21</v>
      </c>
      <c r="DN6" s="36">
        <f t="shared" si="12"/>
        <v>41.12</v>
      </c>
      <c r="DO6" s="36">
        <f t="shared" si="12"/>
        <v>44.91</v>
      </c>
      <c r="DP6" s="36">
        <f t="shared" si="12"/>
        <v>45.89</v>
      </c>
      <c r="DQ6" s="36">
        <f t="shared" si="12"/>
        <v>46.58</v>
      </c>
      <c r="DR6" s="35" t="str">
        <f>IF(DR7="","",IF(DR7="-","【-】","【"&amp;SUBSTITUTE(TEXT(DR7,"#,##0.00"),"-","△")&amp;"】"))</f>
        <v>【47.91】</v>
      </c>
      <c r="DS6" s="36">
        <f>IF(DS7="",NA(),DS7)</f>
        <v>2.64</v>
      </c>
      <c r="DT6" s="36">
        <f t="shared" ref="DT6:EB6" si="13">IF(DT7="",NA(),DT7)</f>
        <v>2.06</v>
      </c>
      <c r="DU6" s="36">
        <f t="shared" si="13"/>
        <v>1.59</v>
      </c>
      <c r="DV6" s="36">
        <f t="shared" si="13"/>
        <v>1.1200000000000001</v>
      </c>
      <c r="DW6" s="36">
        <f t="shared" si="13"/>
        <v>3.89</v>
      </c>
      <c r="DX6" s="36">
        <f t="shared" si="13"/>
        <v>10.19</v>
      </c>
      <c r="DY6" s="36">
        <f t="shared" si="13"/>
        <v>10.9</v>
      </c>
      <c r="DZ6" s="36">
        <f t="shared" si="13"/>
        <v>12.03</v>
      </c>
      <c r="EA6" s="36">
        <f t="shared" si="13"/>
        <v>13.14</v>
      </c>
      <c r="EB6" s="36">
        <f t="shared" si="13"/>
        <v>14.45</v>
      </c>
      <c r="EC6" s="35" t="str">
        <f>IF(EC7="","",IF(EC7="-","【-】","【"&amp;SUBSTITUTE(TEXT(EC7,"#,##0.00"),"-","△")&amp;"】"))</f>
        <v>【15.00】</v>
      </c>
      <c r="ED6" s="36">
        <f>IF(ED7="",NA(),ED7)</f>
        <v>1.06</v>
      </c>
      <c r="EE6" s="36">
        <f t="shared" ref="EE6:EM6" si="14">IF(EE7="",NA(),EE7)</f>
        <v>0.59</v>
      </c>
      <c r="EF6" s="36">
        <f t="shared" si="14"/>
        <v>0.46</v>
      </c>
      <c r="EG6" s="36">
        <f t="shared" si="14"/>
        <v>0.99</v>
      </c>
      <c r="EH6" s="36">
        <f t="shared" si="14"/>
        <v>0.26</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112178</v>
      </c>
      <c r="D7" s="38">
        <v>46</v>
      </c>
      <c r="E7" s="38">
        <v>1</v>
      </c>
      <c r="F7" s="38">
        <v>0</v>
      </c>
      <c r="G7" s="38">
        <v>1</v>
      </c>
      <c r="H7" s="38" t="s">
        <v>105</v>
      </c>
      <c r="I7" s="38" t="s">
        <v>106</v>
      </c>
      <c r="J7" s="38" t="s">
        <v>107</v>
      </c>
      <c r="K7" s="38" t="s">
        <v>108</v>
      </c>
      <c r="L7" s="38" t="s">
        <v>109</v>
      </c>
      <c r="M7" s="38"/>
      <c r="N7" s="39" t="s">
        <v>110</v>
      </c>
      <c r="O7" s="39">
        <v>84.51</v>
      </c>
      <c r="P7" s="39">
        <v>99.95</v>
      </c>
      <c r="Q7" s="39">
        <v>3002</v>
      </c>
      <c r="R7" s="39">
        <v>119041</v>
      </c>
      <c r="S7" s="39">
        <v>67.44</v>
      </c>
      <c r="T7" s="39">
        <v>1765.14</v>
      </c>
      <c r="U7" s="39">
        <v>118991</v>
      </c>
      <c r="V7" s="39">
        <v>62.44</v>
      </c>
      <c r="W7" s="39">
        <v>1905.69</v>
      </c>
      <c r="X7" s="39">
        <v>103.42</v>
      </c>
      <c r="Y7" s="39">
        <v>104.32</v>
      </c>
      <c r="Z7" s="39">
        <v>112.34</v>
      </c>
      <c r="AA7" s="39">
        <v>111.91</v>
      </c>
      <c r="AB7" s="39">
        <v>109.94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268.14</v>
      </c>
      <c r="AU7" s="39">
        <v>335.37</v>
      </c>
      <c r="AV7" s="39">
        <v>174.11</v>
      </c>
      <c r="AW7" s="39">
        <v>164.33</v>
      </c>
      <c r="AX7" s="39">
        <v>205.54</v>
      </c>
      <c r="AY7" s="39">
        <v>633.30999999999995</v>
      </c>
      <c r="AZ7" s="39">
        <v>648.09</v>
      </c>
      <c r="BA7" s="39">
        <v>344.19</v>
      </c>
      <c r="BB7" s="39">
        <v>352.05</v>
      </c>
      <c r="BC7" s="39">
        <v>349.04</v>
      </c>
      <c r="BD7" s="39">
        <v>262.87</v>
      </c>
      <c r="BE7" s="39">
        <v>100.96</v>
      </c>
      <c r="BF7" s="39">
        <v>99.92</v>
      </c>
      <c r="BG7" s="39">
        <v>99.27</v>
      </c>
      <c r="BH7" s="39">
        <v>102.34</v>
      </c>
      <c r="BI7" s="39">
        <v>94.38</v>
      </c>
      <c r="BJ7" s="39">
        <v>257.41000000000003</v>
      </c>
      <c r="BK7" s="39">
        <v>253.86</v>
      </c>
      <c r="BL7" s="39">
        <v>252.09</v>
      </c>
      <c r="BM7" s="39">
        <v>250.76</v>
      </c>
      <c r="BN7" s="39">
        <v>254.54</v>
      </c>
      <c r="BO7" s="39">
        <v>270.87</v>
      </c>
      <c r="BP7" s="39">
        <v>101.79</v>
      </c>
      <c r="BQ7" s="39">
        <v>102.52</v>
      </c>
      <c r="BR7" s="39">
        <v>104</v>
      </c>
      <c r="BS7" s="39">
        <v>105.3</v>
      </c>
      <c r="BT7" s="39">
        <v>103.34</v>
      </c>
      <c r="BU7" s="39">
        <v>100.16</v>
      </c>
      <c r="BV7" s="39">
        <v>100.07</v>
      </c>
      <c r="BW7" s="39">
        <v>106.22</v>
      </c>
      <c r="BX7" s="39">
        <v>106.69</v>
      </c>
      <c r="BY7" s="39">
        <v>106.52</v>
      </c>
      <c r="BZ7" s="39">
        <v>105.59</v>
      </c>
      <c r="CA7" s="39">
        <v>155.25</v>
      </c>
      <c r="CB7" s="39">
        <v>154.15</v>
      </c>
      <c r="CC7" s="39">
        <v>152.12</v>
      </c>
      <c r="CD7" s="39">
        <v>150.16</v>
      </c>
      <c r="CE7" s="39">
        <v>152.97</v>
      </c>
      <c r="CF7" s="39">
        <v>166.17</v>
      </c>
      <c r="CG7" s="39">
        <v>164.93</v>
      </c>
      <c r="CH7" s="39">
        <v>155.22999999999999</v>
      </c>
      <c r="CI7" s="39">
        <v>154.91999999999999</v>
      </c>
      <c r="CJ7" s="39">
        <v>155.80000000000001</v>
      </c>
      <c r="CK7" s="39">
        <v>163.27000000000001</v>
      </c>
      <c r="CL7" s="39">
        <v>58.15</v>
      </c>
      <c r="CM7" s="39">
        <v>57.41</v>
      </c>
      <c r="CN7" s="39">
        <v>57.15</v>
      </c>
      <c r="CO7" s="39">
        <v>56.77</v>
      </c>
      <c r="CP7" s="39">
        <v>56.8</v>
      </c>
      <c r="CQ7" s="39">
        <v>62.5</v>
      </c>
      <c r="CR7" s="39">
        <v>62.45</v>
      </c>
      <c r="CS7" s="39">
        <v>62.12</v>
      </c>
      <c r="CT7" s="39">
        <v>62.26</v>
      </c>
      <c r="CU7" s="39">
        <v>62.1</v>
      </c>
      <c r="CV7" s="39">
        <v>59.94</v>
      </c>
      <c r="CW7" s="39">
        <v>91.75</v>
      </c>
      <c r="CX7" s="39">
        <v>92.21</v>
      </c>
      <c r="CY7" s="39">
        <v>91.2</v>
      </c>
      <c r="CZ7" s="39">
        <v>91.44</v>
      </c>
      <c r="DA7" s="39">
        <v>91.71</v>
      </c>
      <c r="DB7" s="39">
        <v>89.62</v>
      </c>
      <c r="DC7" s="39">
        <v>89.76</v>
      </c>
      <c r="DD7" s="39">
        <v>89.45</v>
      </c>
      <c r="DE7" s="39">
        <v>89.5</v>
      </c>
      <c r="DF7" s="39">
        <v>89.52</v>
      </c>
      <c r="DG7" s="39">
        <v>90.22</v>
      </c>
      <c r="DH7" s="39">
        <v>45.51</v>
      </c>
      <c r="DI7" s="39">
        <v>45.66</v>
      </c>
      <c r="DJ7" s="39">
        <v>45.99</v>
      </c>
      <c r="DK7" s="39">
        <v>46.39</v>
      </c>
      <c r="DL7" s="39">
        <v>47.71</v>
      </c>
      <c r="DM7" s="39">
        <v>40.21</v>
      </c>
      <c r="DN7" s="39">
        <v>41.12</v>
      </c>
      <c r="DO7" s="39">
        <v>44.91</v>
      </c>
      <c r="DP7" s="39">
        <v>45.89</v>
      </c>
      <c r="DQ7" s="39">
        <v>46.58</v>
      </c>
      <c r="DR7" s="39">
        <v>47.91</v>
      </c>
      <c r="DS7" s="39">
        <v>2.64</v>
      </c>
      <c r="DT7" s="39">
        <v>2.06</v>
      </c>
      <c r="DU7" s="39">
        <v>1.59</v>
      </c>
      <c r="DV7" s="39">
        <v>1.1200000000000001</v>
      </c>
      <c r="DW7" s="39">
        <v>3.89</v>
      </c>
      <c r="DX7" s="39">
        <v>10.19</v>
      </c>
      <c r="DY7" s="39">
        <v>10.9</v>
      </c>
      <c r="DZ7" s="39">
        <v>12.03</v>
      </c>
      <c r="EA7" s="39">
        <v>13.14</v>
      </c>
      <c r="EB7" s="39">
        <v>14.45</v>
      </c>
      <c r="EC7" s="39">
        <v>15</v>
      </c>
      <c r="ED7" s="39">
        <v>1.06</v>
      </c>
      <c r="EE7" s="39">
        <v>0.59</v>
      </c>
      <c r="EF7" s="39">
        <v>0.46</v>
      </c>
      <c r="EG7" s="39">
        <v>0.99</v>
      </c>
      <c r="EH7" s="39">
        <v>0.26</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2018-02-07T23:15:53Z</cp:lastPrinted>
  <dcterms:created xsi:type="dcterms:W3CDTF">2017-12-25T01:24:54Z</dcterms:created>
  <dcterms:modified xsi:type="dcterms:W3CDTF">2018-02-08T01:11:15Z</dcterms:modified>
  <cp:category/>
</cp:coreProperties>
</file>