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0490" windowHeight="750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<sst xmlns:r="http://schemas.openxmlformats.org/officeDocument/2006/relationships" xmlns="http://schemas.openxmlformats.org/spreadsheetml/2006/main" count="123" uniqueCount="123">
  <si>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</si>
  <si>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</si>
  <si>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</si>
  <si>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rPr>
      <t>2</t>
    </r>
    <r>
      <rPr>
        <b/>
        <sz val="11"/>
        <color theme="1"/>
        <rFont val="ＭＳ ゴシック"/>
      </rPr>
      <t>)</t>
    </r>
  </si>
  <si>
    <t>類似団体平均値（平均値）</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</si>
  <si>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</si>
  <si>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</si>
  <si>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</si>
  <si>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</si>
  <si>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</si>
  <si>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</si>
  <si>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</si>
  <si>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</si>
  <si>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</si>
  <si>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</si>
  <si>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</si>
  <si>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</si>
  <si>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</si>
  <si>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</si>
  <si>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</si>
  <si>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</si>
  <si>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</si>
  <si>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</si>
  <si>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</si>
  <si>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</si>
  <si>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</si>
  <si>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</si>
  <si>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</si>
  <si>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</si>
  <si>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</si>
  <si>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</si>
  <si>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</si>
  <si>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</si>
  <si>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</si>
  <si>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</si>
  <si>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</si>
  <si>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</si>
  <si>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</si>
  <si>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</si>
  <si>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</si>
  <si>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</si>
  <si>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</si>
  <si>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</si>
  <si>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</si>
  <si>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</si>
  <si>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</si>
  <si>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</si>
  <si>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</si>
  <si>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</si>
  <si>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</si>
  <si>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</si>
  <si>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</si>
  <si>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</si>
  <si>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</si>
  <si>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</si>
  <si>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今後、施設の老朽化によって修繕や維持管理の費用が増加することが予想される。このため、効率の良い更新の検討をするとともに、これらの費用を賄う財源の確保に努める。</t>
  </si>
  <si>
    <t>1①</t>
  </si>
  <si>
    <t>1③</t>
  </si>
  <si>
    <t>2②</t>
  </si>
  <si>
    <t>1④</t>
  </si>
  <si>
    <t>1⑤</t>
  </si>
  <si>
    <t>事業CD</t>
    <rPh sb="0" eb="2">
      <t>ジギョウ</t>
    </rPh>
    <phoneticPr fontId="7"/>
  </si>
  <si>
    <t>F3</t>
  </si>
  <si>
    <t>1⑦</t>
  </si>
  <si>
    <t>年度</t>
    <rPh sb="0" eb="2">
      <t>ネンド</t>
    </rPh>
    <phoneticPr fontId="7"/>
  </si>
  <si>
    <t>-</t>
  </si>
  <si>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</si>
  <si>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</si>
  <si>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</si>
  <si>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</si>
  <si>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</si>
  <si>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</si>
  <si>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</si>
  <si>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</si>
  <si>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</si>
  <si>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</si>
  <si>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</si>
  <si>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</si>
  <si>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</si>
  <si>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</si>
  <si>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</si>
  <si>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</si>
  <si>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</si>
  <si>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埼玉県　川越市</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</si>
  <si>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</si>
  <si>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</si>
  <si>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</si>
  <si>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</si>
  <si>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</si>
  <si>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</si>
  <si>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</si>
  <si>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</si>
  <si>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</si>
  <si>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</si>
  <si>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</si>
  <si>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</si>
  <si>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</si>
  <si>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</si>
  <si>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</si>
  <si>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</si>
  <si>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</si>
  <si>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</si>
  <si>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</si>
  <si>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</si>
  <si>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</si>
  <si>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</si>
  <si>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</si>
  <si>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</si>
  <si>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</si>
  <si>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</si>
  <si>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</si>
  <si>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</si>
  <si>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</si>
  <si>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①収益的収支比率
　経年で比較した場合、指標数値自体は低いものの、ここ３箇年は上昇傾向にある。今後も一般会計からの繰入金に多くを依存していかなければならない状況ではあるが、確実な納付による料金収入の確保が求められる。
④企業債残高対事業規模比率
　類似団体と比較すると低い数値で推移している。毎年度の確実な償還によって、少しずつではあるが、減少傾向にある。
⑤経費回収率
　類似団体平均と比べ、やや低い状態であったが、ほぼ同水準に推移してきている。今後とも、接続率の向上及び納期限内の確実な納付によって、料金収入の増加を目指していく。
⑥汚水処理原価
　汚水１㎥あたりの処理経費としては、近年有収水量が落ち着いていることから、横這い傾向である。類似団体平均と比べると、やや低い状態を維持している。
⑦施設利用率
　施設の利用状況や規模において、数年前は類似団体平均と比べて低かったものの、近年はほぼ同程度で推移している。
⑧水洗化率
　類似団体の平均値よりもやや高目で推移しているものの、更なる接続促進が求められる。</t>
    <rPh sb="1" eb="4">
      <t>シュウエキテキ</t>
    </rPh>
    <rPh sb="6" eb="8">
      <t>ヒリツ</t>
    </rPh>
    <rPh sb="110" eb="112">
      <t>キギョウ</t>
    </rPh>
    <rPh sb="112" eb="113">
      <t>サイ</t>
    </rPh>
    <rPh sb="113" eb="115">
      <t>ザンダカ</t>
    </rPh>
    <rPh sb="115" eb="116">
      <t>タイ</t>
    </rPh>
    <rPh sb="116" eb="118">
      <t>ジギョウ</t>
    </rPh>
    <rPh sb="118" eb="120">
      <t>キボ</t>
    </rPh>
    <rPh sb="120" eb="122">
      <t>ヒリツ</t>
    </rPh>
    <rPh sb="124" eb="126">
      <t>ルイジ</t>
    </rPh>
    <rPh sb="126" eb="128">
      <t>ダンタイ</t>
    </rPh>
    <rPh sb="129" eb="131">
      <t>ヒカク</t>
    </rPh>
    <rPh sb="134" eb="135">
      <t>ヒク</t>
    </rPh>
    <rPh sb="136" eb="138">
      <t>スウチ</t>
    </rPh>
    <rPh sb="139" eb="141">
      <t>スイイ</t>
    </rPh>
    <rPh sb="146" eb="149">
      <t>マイネンド</t>
    </rPh>
    <rPh sb="150" eb="152">
      <t>カクジツ</t>
    </rPh>
    <rPh sb="153" eb="155">
      <t>ショウカン</t>
    </rPh>
    <rPh sb="160" eb="161">
      <t>スコ</t>
    </rPh>
    <rPh sb="170" eb="172">
      <t>ゲンショウ</t>
    </rPh>
    <rPh sb="172" eb="174">
      <t>ケイコウ</t>
    </rPh>
    <rPh sb="180" eb="182">
      <t>ケイヒ</t>
    </rPh>
    <rPh sb="182" eb="184">
      <t>カイシュウ</t>
    </rPh>
    <rPh sb="184" eb="185">
      <t>リツ</t>
    </rPh>
    <rPh sb="187" eb="189">
      <t>ルイジ</t>
    </rPh>
    <rPh sb="189" eb="191">
      <t>ダンタイ</t>
    </rPh>
    <rPh sb="191" eb="193">
      <t>ヘイキン</t>
    </rPh>
    <rPh sb="194" eb="195">
      <t>クラ</t>
    </rPh>
    <rPh sb="199" eb="200">
      <t>ヒク</t>
    </rPh>
    <rPh sb="201" eb="203">
      <t>ジョウタイ</t>
    </rPh>
    <rPh sb="211" eb="214">
      <t>ドウスイジュン</t>
    </rPh>
    <rPh sb="215" eb="217">
      <t>スイイ</t>
    </rPh>
    <rPh sb="224" eb="226">
      <t>コンゴ</t>
    </rPh>
    <rPh sb="229" eb="231">
      <t>セツゾク</t>
    </rPh>
    <rPh sb="231" eb="232">
      <t>リツ</t>
    </rPh>
    <rPh sb="233" eb="235">
      <t>コウジョウ</t>
    </rPh>
    <rPh sb="235" eb="236">
      <t>オヨ</t>
    </rPh>
    <rPh sb="237" eb="240">
      <t>ノウキゲン</t>
    </rPh>
    <rPh sb="240" eb="241">
      <t>ナイ</t>
    </rPh>
    <rPh sb="242" eb="244">
      <t>カクジツ</t>
    </rPh>
    <rPh sb="245" eb="247">
      <t>ノウフ</t>
    </rPh>
    <rPh sb="252" eb="254">
      <t>リョウキン</t>
    </rPh>
    <rPh sb="254" eb="256">
      <t>シュウニュウ</t>
    </rPh>
    <rPh sb="257" eb="259">
      <t>ゾウカ</t>
    </rPh>
    <rPh sb="260" eb="262">
      <t>メザ</t>
    </rPh>
    <rPh sb="269" eb="271">
      <t>オスイ</t>
    </rPh>
    <rPh sb="271" eb="273">
      <t>ショリ</t>
    </rPh>
    <rPh sb="273" eb="275">
      <t>ゲンカ</t>
    </rPh>
    <rPh sb="277" eb="279">
      <t>オスイ</t>
    </rPh>
    <rPh sb="285" eb="287">
      <t>ショリ</t>
    </rPh>
    <rPh sb="287" eb="289">
      <t>ケイヒ</t>
    </rPh>
    <rPh sb="294" eb="296">
      <t>キンネン</t>
    </rPh>
    <rPh sb="296" eb="298">
      <t>ユウシュウ</t>
    </rPh>
    <rPh sb="298" eb="300">
      <t>スイリョウ</t>
    </rPh>
    <rPh sb="301" eb="302">
      <t>オ</t>
    </rPh>
    <rPh sb="303" eb="304">
      <t>ツ</t>
    </rPh>
    <rPh sb="313" eb="315">
      <t>ヨコバ</t>
    </rPh>
    <rPh sb="316" eb="318">
      <t>ケイコウ</t>
    </rPh>
    <rPh sb="322" eb="324">
      <t>ルイジ</t>
    </rPh>
    <rPh sb="324" eb="326">
      <t>ダンタイ</t>
    </rPh>
    <rPh sb="326" eb="328">
      <t>ヘイキン</t>
    </rPh>
    <rPh sb="329" eb="330">
      <t>クラ</t>
    </rPh>
    <rPh sb="336" eb="337">
      <t>ヒク</t>
    </rPh>
    <rPh sb="338" eb="340">
      <t>ジョウタイ</t>
    </rPh>
    <rPh sb="341" eb="343">
      <t>イジ</t>
    </rPh>
    <rPh sb="350" eb="352">
      <t>シセツ</t>
    </rPh>
    <rPh sb="352" eb="355">
      <t>リヨウリツ</t>
    </rPh>
    <rPh sb="357" eb="359">
      <t>シセツ</t>
    </rPh>
    <rPh sb="360" eb="362">
      <t>リヨウ</t>
    </rPh>
    <rPh sb="362" eb="364">
      <t>ジョウキョウ</t>
    </rPh>
    <rPh sb="365" eb="367">
      <t>キボ</t>
    </rPh>
    <rPh sb="372" eb="374">
      <t>スウネン</t>
    </rPh>
    <rPh sb="374" eb="375">
      <t>マエ</t>
    </rPh>
    <rPh sb="376" eb="378">
      <t>ルイジ</t>
    </rPh>
    <rPh sb="378" eb="380">
      <t>ダンタイ</t>
    </rPh>
    <rPh sb="380" eb="382">
      <t>ヘイキン</t>
    </rPh>
    <rPh sb="383" eb="384">
      <t>クラ</t>
    </rPh>
    <rPh sb="386" eb="387">
      <t>ヒク</t>
    </rPh>
    <rPh sb="394" eb="396">
      <t>キンネン</t>
    </rPh>
    <rPh sb="399" eb="402">
      <t>ドウテイド</t>
    </rPh>
    <rPh sb="403" eb="405">
      <t>スイイ</t>
    </rPh>
    <rPh sb="412" eb="415">
      <t>スイセンカ</t>
    </rPh>
    <rPh sb="415" eb="416">
      <t>リツ</t>
    </rPh>
    <rPh sb="418" eb="420">
      <t>ルイジ</t>
    </rPh>
    <rPh sb="420" eb="422">
      <t>ダンタイ</t>
    </rPh>
    <rPh sb="423" eb="426">
      <t>ヘイキンチ</t>
    </rPh>
    <rPh sb="431" eb="433">
      <t>タカメ</t>
    </rPh>
    <rPh sb="434" eb="436">
      <t>スイイ</t>
    </rPh>
    <rPh sb="444" eb="445">
      <t>サラ</t>
    </rPh>
    <rPh sb="447" eb="449">
      <t>セツゾク</t>
    </rPh>
    <rPh sb="449" eb="451">
      <t>ソクシン</t>
    </rPh>
    <rPh sb="452" eb="453">
      <t>モト</t>
    </rPh>
    <phoneticPr fontId="7"/>
  </si>
  <si>
    <t>農業集落排水</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</si>
  <si>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</si>
  <si>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</si>
  <si>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</si>
  <si>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</si>
  <si>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</si>
  <si>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</si>
  <si>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市内2ヶ所にある農業集落排水処理施設（鴨田地区、石田本郷地区）が供用開始されたのは、それぞれ平成18年、同24年と比較的近年であるため、これまで管渠の更新は行っていない。</t>
  </si>
  <si>
    <t>非設置</t>
    <rPh sb="0" eb="1">
      <t>ヒ</t>
    </rPh>
    <rPh sb="1" eb="3">
      <t>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</si>
</sst>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6.e-002</c:v>
                </c:pt>
                <c:pt idx="1">
                  <c:v>4.e-002</c:v>
                </c:pt>
                <c:pt idx="2">
                  <c:v>7.0000000000000007e-002</c:v>
                </c:pt>
                <c:pt idx="3">
                  <c:v>2.e-002</c:v>
                </c:pt>
                <c:pt idx="4">
                  <c:v>3.e-002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28.98</c:v>
                </c:pt>
                <c:pt idx="1">
                  <c:v>39.130000000000003</c:v>
                </c:pt>
                <c:pt idx="2">
                  <c:v>42.99</c:v>
                </c:pt>
                <c:pt idx="3">
                  <c:v>45.35</c:v>
                </c:pt>
                <c:pt idx="4">
                  <c:v>45.2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46.06</c:v>
                </c:pt>
                <c:pt idx="1">
                  <c:v>45.95</c:v>
                </c:pt>
                <c:pt idx="2">
                  <c:v>44.69</c:v>
                </c:pt>
                <c:pt idx="3">
                  <c:v>44.69</c:v>
                </c:pt>
                <c:pt idx="4">
                  <c:v>42.84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57.3</c:v>
                </c:pt>
                <c:pt idx="1">
                  <c:v>72.34</c:v>
                </c:pt>
                <c:pt idx="2">
                  <c:v>77.83</c:v>
                </c:pt>
                <c:pt idx="3">
                  <c:v>79.88</c:v>
                </c:pt>
                <c:pt idx="4">
                  <c:v>81.81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72.989999999999995</c:v>
                </c:pt>
                <c:pt idx="1">
                  <c:v>71.97</c:v>
                </c:pt>
                <c:pt idx="2">
                  <c:v>70.59</c:v>
                </c:pt>
                <c:pt idx="3">
                  <c:v>69.67</c:v>
                </c:pt>
                <c:pt idx="4">
                  <c:v>66.3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49.17</c:v>
                </c:pt>
                <c:pt idx="1">
                  <c:v>53.59</c:v>
                </c:pt>
                <c:pt idx="2">
                  <c:v>48.46</c:v>
                </c:pt>
                <c:pt idx="3">
                  <c:v>54.62</c:v>
                </c:pt>
                <c:pt idx="4">
                  <c:v>56.69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22.79</c:v>
                </c:pt>
                <c:pt idx="1">
                  <c:v>18.059999999999999</c:v>
                </c:pt>
                <c:pt idx="2">
                  <c:v>15.14</c:v>
                </c:pt>
                <c:pt idx="3">
                  <c:v>13.89</c:v>
                </c:pt>
                <c:pt idx="4">
                  <c:v>12.79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1144.05</c:v>
                </c:pt>
                <c:pt idx="1">
                  <c:v>1117.1099999999999</c:v>
                </c:pt>
                <c:pt idx="2">
                  <c:v>1161.05</c:v>
                </c:pt>
                <c:pt idx="3">
                  <c:v>979.89</c:v>
                </c:pt>
                <c:pt idx="4">
                  <c:v>1051.43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28.96</c:v>
                </c:pt>
                <c:pt idx="1">
                  <c:v>33.299999999999997</c:v>
                </c:pt>
                <c:pt idx="2">
                  <c:v>37.74</c:v>
                </c:pt>
                <c:pt idx="3">
                  <c:v>36.89</c:v>
                </c:pt>
                <c:pt idx="4">
                  <c:v>39.869999999999997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42.48</c:v>
                </c:pt>
                <c:pt idx="1">
                  <c:v>41.04</c:v>
                </c:pt>
                <c:pt idx="2">
                  <c:v>41.08</c:v>
                </c:pt>
                <c:pt idx="3">
                  <c:v>41.34</c:v>
                </c:pt>
                <c:pt idx="4">
                  <c:v>40.06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390.69</c:v>
                </c:pt>
                <c:pt idx="1">
                  <c:v>307.91000000000003</c:v>
                </c:pt>
                <c:pt idx="2">
                  <c:v>284.39999999999998</c:v>
                </c:pt>
                <c:pt idx="3">
                  <c:v>287.77</c:v>
                </c:pt>
                <c:pt idx="4">
                  <c:v>278.76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343.8</c:v>
                </c:pt>
                <c:pt idx="1">
                  <c:v>357.08</c:v>
                </c:pt>
                <c:pt idx="2">
                  <c:v>378.08</c:v>
                </c:pt>
                <c:pt idx="3">
                  <c:v>357.49</c:v>
                </c:pt>
                <c:pt idx="4">
                  <c:v>355.22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【914.53】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【276.78】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【55.73】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【1.58】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3" workbookViewId="0">
      <selection activeCell="AI12" sqref="AI12"/>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埼玉県　川越市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7</v>
      </c>
      <c r="C7" s="6"/>
      <c r="D7" s="6"/>
      <c r="E7" s="6"/>
      <c r="F7" s="6"/>
      <c r="G7" s="6"/>
      <c r="H7" s="6"/>
      <c r="I7" s="6" t="s">
        <v>11</v>
      </c>
      <c r="J7" s="6"/>
      <c r="K7" s="6"/>
      <c r="L7" s="6"/>
      <c r="M7" s="6"/>
      <c r="N7" s="6"/>
      <c r="O7" s="6"/>
      <c r="P7" s="6" t="s">
        <v>8</v>
      </c>
      <c r="Q7" s="6"/>
      <c r="R7" s="6"/>
      <c r="S7" s="6"/>
      <c r="T7" s="6"/>
      <c r="U7" s="6"/>
      <c r="V7" s="6"/>
      <c r="W7" s="6" t="s">
        <v>9</v>
      </c>
      <c r="X7" s="6"/>
      <c r="Y7" s="6"/>
      <c r="Z7" s="6"/>
      <c r="AA7" s="6"/>
      <c r="AB7" s="6"/>
      <c r="AC7" s="6"/>
      <c r="AD7" s="6" t="s">
        <v>2</v>
      </c>
      <c r="AE7" s="6"/>
      <c r="AF7" s="6"/>
      <c r="AG7" s="6"/>
      <c r="AH7" s="6"/>
      <c r="AI7" s="6"/>
      <c r="AJ7" s="6"/>
      <c r="AK7" s="4"/>
      <c r="AL7" s="6" t="s">
        <v>12</v>
      </c>
      <c r="AM7" s="6"/>
      <c r="AN7" s="6"/>
      <c r="AO7" s="6"/>
      <c r="AP7" s="6"/>
      <c r="AQ7" s="6"/>
      <c r="AR7" s="6"/>
      <c r="AS7" s="6"/>
      <c r="AT7" s="6" t="s">
        <v>3</v>
      </c>
      <c r="AU7" s="6"/>
      <c r="AV7" s="6"/>
      <c r="AW7" s="6"/>
      <c r="AX7" s="6"/>
      <c r="AY7" s="6"/>
      <c r="AZ7" s="6"/>
      <c r="BA7" s="6"/>
      <c r="BB7" s="6" t="s">
        <v>5</v>
      </c>
      <c r="BC7" s="6"/>
      <c r="BD7" s="6"/>
      <c r="BE7" s="6"/>
      <c r="BF7" s="6"/>
      <c r="BG7" s="6"/>
      <c r="BH7" s="6"/>
      <c r="BI7" s="6"/>
      <c r="BJ7" s="4"/>
      <c r="BK7" s="4"/>
      <c r="BL7" s="27" t="s">
        <v>13</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農業集落排水</v>
      </c>
      <c r="Q8" s="7"/>
      <c r="R8" s="7"/>
      <c r="S8" s="7"/>
      <c r="T8" s="7"/>
      <c r="U8" s="7"/>
      <c r="V8" s="7"/>
      <c r="W8" s="7" t="str">
        <f>データ!L6</f>
        <v>F3</v>
      </c>
      <c r="X8" s="7"/>
      <c r="Y8" s="7"/>
      <c r="Z8" s="7"/>
      <c r="AA8" s="7"/>
      <c r="AB8" s="7"/>
      <c r="AC8" s="7"/>
      <c r="AD8" s="21" t="s">
        <v>122</v>
      </c>
      <c r="AE8" s="21"/>
      <c r="AF8" s="21"/>
      <c r="AG8" s="21"/>
      <c r="AH8" s="21"/>
      <c r="AI8" s="21"/>
      <c r="AJ8" s="21"/>
      <c r="AK8" s="4"/>
      <c r="AL8" s="22">
        <f>データ!S6</f>
        <v>351654</v>
      </c>
      <c r="AM8" s="22"/>
      <c r="AN8" s="22"/>
      <c r="AO8" s="22"/>
      <c r="AP8" s="22"/>
      <c r="AQ8" s="22"/>
      <c r="AR8" s="22"/>
      <c r="AS8" s="22"/>
      <c r="AT8" s="8">
        <f>データ!T6</f>
        <v>109.13</v>
      </c>
      <c r="AU8" s="8"/>
      <c r="AV8" s="8"/>
      <c r="AW8" s="8"/>
      <c r="AX8" s="8"/>
      <c r="AY8" s="8"/>
      <c r="AZ8" s="8"/>
      <c r="BA8" s="8"/>
      <c r="BB8" s="8">
        <f>データ!U6</f>
        <v>3222.34</v>
      </c>
      <c r="BC8" s="8"/>
      <c r="BD8" s="8"/>
      <c r="BE8" s="8"/>
      <c r="BF8" s="8"/>
      <c r="BG8" s="8"/>
      <c r="BH8" s="8"/>
      <c r="BI8" s="8"/>
      <c r="BJ8" s="4"/>
      <c r="BK8" s="4"/>
      <c r="BL8" s="28" t="s">
        <v>15</v>
      </c>
      <c r="BM8" s="38"/>
      <c r="BN8" s="45" t="s">
        <v>17</v>
      </c>
      <c r="BO8" s="48"/>
      <c r="BP8" s="48"/>
      <c r="BQ8" s="48"/>
      <c r="BR8" s="48"/>
      <c r="BS8" s="48"/>
      <c r="BT8" s="48"/>
      <c r="BU8" s="48"/>
      <c r="BV8" s="48"/>
      <c r="BW8" s="48"/>
      <c r="BX8" s="48"/>
      <c r="BY8" s="52"/>
    </row>
    <row r="9" spans="1:78" ht="18.75" customHeight="1">
      <c r="A9" s="3"/>
      <c r="B9" s="6" t="s">
        <v>19</v>
      </c>
      <c r="C9" s="6"/>
      <c r="D9" s="6"/>
      <c r="E9" s="6"/>
      <c r="F9" s="6"/>
      <c r="G9" s="6"/>
      <c r="H9" s="6"/>
      <c r="I9" s="6" t="s">
        <v>20</v>
      </c>
      <c r="J9" s="6"/>
      <c r="K9" s="6"/>
      <c r="L9" s="6"/>
      <c r="M9" s="6"/>
      <c r="N9" s="6"/>
      <c r="O9" s="6"/>
      <c r="P9" s="6" t="s">
        <v>22</v>
      </c>
      <c r="Q9" s="6"/>
      <c r="R9" s="6"/>
      <c r="S9" s="6"/>
      <c r="T9" s="6"/>
      <c r="U9" s="6"/>
      <c r="V9" s="6"/>
      <c r="W9" s="6" t="s">
        <v>24</v>
      </c>
      <c r="X9" s="6"/>
      <c r="Y9" s="6"/>
      <c r="Z9" s="6"/>
      <c r="AA9" s="6"/>
      <c r="AB9" s="6"/>
      <c r="AC9" s="6"/>
      <c r="AD9" s="6" t="s">
        <v>25</v>
      </c>
      <c r="AE9" s="6"/>
      <c r="AF9" s="6"/>
      <c r="AG9" s="6"/>
      <c r="AH9" s="6"/>
      <c r="AI9" s="6"/>
      <c r="AJ9" s="6"/>
      <c r="AK9" s="4"/>
      <c r="AL9" s="6" t="s">
        <v>30</v>
      </c>
      <c r="AM9" s="6"/>
      <c r="AN9" s="6"/>
      <c r="AO9" s="6"/>
      <c r="AP9" s="6"/>
      <c r="AQ9" s="6"/>
      <c r="AR9" s="6"/>
      <c r="AS9" s="6"/>
      <c r="AT9" s="6" t="s">
        <v>32</v>
      </c>
      <c r="AU9" s="6"/>
      <c r="AV9" s="6"/>
      <c r="AW9" s="6"/>
      <c r="AX9" s="6"/>
      <c r="AY9" s="6"/>
      <c r="AZ9" s="6"/>
      <c r="BA9" s="6"/>
      <c r="BB9" s="6" t="s">
        <v>34</v>
      </c>
      <c r="BC9" s="6"/>
      <c r="BD9" s="6"/>
      <c r="BE9" s="6"/>
      <c r="BF9" s="6"/>
      <c r="BG9" s="6"/>
      <c r="BH9" s="6"/>
      <c r="BI9" s="6"/>
      <c r="BJ9" s="4"/>
      <c r="BK9" s="4"/>
      <c r="BL9" s="29" t="s">
        <v>35</v>
      </c>
      <c r="BM9" s="39"/>
      <c r="BN9" s="46" t="s">
        <v>4</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0.7</v>
      </c>
      <c r="Q10" s="8"/>
      <c r="R10" s="8"/>
      <c r="S10" s="8"/>
      <c r="T10" s="8"/>
      <c r="U10" s="8"/>
      <c r="V10" s="8"/>
      <c r="W10" s="8">
        <f>データ!Q6</f>
        <v>100</v>
      </c>
      <c r="X10" s="8"/>
      <c r="Y10" s="8"/>
      <c r="Z10" s="8"/>
      <c r="AA10" s="8"/>
      <c r="AB10" s="8"/>
      <c r="AC10" s="8"/>
      <c r="AD10" s="22">
        <f>データ!R6</f>
        <v>2829</v>
      </c>
      <c r="AE10" s="22"/>
      <c r="AF10" s="22"/>
      <c r="AG10" s="22"/>
      <c r="AH10" s="22"/>
      <c r="AI10" s="22"/>
      <c r="AJ10" s="22"/>
      <c r="AK10" s="3"/>
      <c r="AL10" s="22">
        <f>データ!V6</f>
        <v>2474</v>
      </c>
      <c r="AM10" s="22"/>
      <c r="AN10" s="22"/>
      <c r="AO10" s="22"/>
      <c r="AP10" s="22"/>
      <c r="AQ10" s="22"/>
      <c r="AR10" s="22"/>
      <c r="AS10" s="22"/>
      <c r="AT10" s="8">
        <f>データ!W6</f>
        <v>0.67</v>
      </c>
      <c r="AU10" s="8"/>
      <c r="AV10" s="8"/>
      <c r="AW10" s="8"/>
      <c r="AX10" s="8"/>
      <c r="AY10" s="8"/>
      <c r="AZ10" s="8"/>
      <c r="BA10" s="8"/>
      <c r="BB10" s="8">
        <f>データ!X6</f>
        <v>3692.54</v>
      </c>
      <c r="BC10" s="8"/>
      <c r="BD10" s="8"/>
      <c r="BE10" s="8"/>
      <c r="BF10" s="8"/>
      <c r="BG10" s="8"/>
      <c r="BH10" s="8"/>
      <c r="BI10" s="8"/>
      <c r="BJ10" s="3"/>
      <c r="BK10" s="3"/>
      <c r="BL10" s="30" t="s">
        <v>14</v>
      </c>
      <c r="BM10" s="40"/>
      <c r="BN10" s="47" t="s">
        <v>27</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1</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37</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113</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39</v>
      </c>
      <c r="D34" s="17"/>
      <c r="E34" s="17"/>
      <c r="F34" s="17"/>
      <c r="G34" s="17"/>
      <c r="H34" s="17"/>
      <c r="I34" s="17"/>
      <c r="J34" s="17"/>
      <c r="K34" s="17"/>
      <c r="L34" s="17"/>
      <c r="M34" s="17"/>
      <c r="N34" s="17"/>
      <c r="O34" s="17"/>
      <c r="P34" s="17"/>
      <c r="Q34" s="20"/>
      <c r="R34" s="17" t="s">
        <v>42</v>
      </c>
      <c r="S34" s="17"/>
      <c r="T34" s="17"/>
      <c r="U34" s="17"/>
      <c r="V34" s="17"/>
      <c r="W34" s="17"/>
      <c r="X34" s="17"/>
      <c r="Y34" s="17"/>
      <c r="Z34" s="17"/>
      <c r="AA34" s="17"/>
      <c r="AB34" s="17"/>
      <c r="AC34" s="17"/>
      <c r="AD34" s="17"/>
      <c r="AE34" s="17"/>
      <c r="AF34" s="20"/>
      <c r="AG34" s="17" t="s">
        <v>44</v>
      </c>
      <c r="AH34" s="17"/>
      <c r="AI34" s="17"/>
      <c r="AJ34" s="17"/>
      <c r="AK34" s="17"/>
      <c r="AL34" s="17"/>
      <c r="AM34" s="17"/>
      <c r="AN34" s="17"/>
      <c r="AO34" s="17"/>
      <c r="AP34" s="17"/>
      <c r="AQ34" s="17"/>
      <c r="AR34" s="17"/>
      <c r="AS34" s="17"/>
      <c r="AT34" s="17"/>
      <c r="AU34" s="20"/>
      <c r="AV34" s="17" t="s">
        <v>46</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28</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121</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48</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50</v>
      </c>
      <c r="AH56" s="17"/>
      <c r="AI56" s="17"/>
      <c r="AJ56" s="17"/>
      <c r="AK56" s="17"/>
      <c r="AL56" s="17"/>
      <c r="AM56" s="17"/>
      <c r="AN56" s="17"/>
      <c r="AO56" s="17"/>
      <c r="AP56" s="17"/>
      <c r="AQ56" s="17"/>
      <c r="AR56" s="17"/>
      <c r="AS56" s="17"/>
      <c r="AT56" s="17"/>
      <c r="AU56" s="20"/>
      <c r="AV56" s="17" t="s">
        <v>51</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45</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49</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55</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18</v>
      </c>
      <c r="D79" s="17"/>
      <c r="E79" s="17"/>
      <c r="F79" s="17"/>
      <c r="G79" s="17"/>
      <c r="H79" s="17"/>
      <c r="I79" s="17"/>
      <c r="J79" s="17"/>
      <c r="K79" s="17"/>
      <c r="L79" s="17"/>
      <c r="M79" s="17"/>
      <c r="N79" s="17"/>
      <c r="O79" s="17"/>
      <c r="P79" s="17"/>
      <c r="Q79" s="17"/>
      <c r="R79" s="17"/>
      <c r="S79" s="17"/>
      <c r="T79" s="17"/>
      <c r="U79" s="20"/>
      <c r="V79" s="20"/>
      <c r="W79" s="17" t="s">
        <v>52</v>
      </c>
      <c r="X79" s="17"/>
      <c r="Y79" s="17"/>
      <c r="Z79" s="17"/>
      <c r="AA79" s="17"/>
      <c r="AB79" s="17"/>
      <c r="AC79" s="17"/>
      <c r="AD79" s="17"/>
      <c r="AE79" s="17"/>
      <c r="AF79" s="17"/>
      <c r="AG79" s="17"/>
      <c r="AH79" s="17"/>
      <c r="AI79" s="17"/>
      <c r="AJ79" s="17"/>
      <c r="AK79" s="17"/>
      <c r="AL79" s="17"/>
      <c r="AM79" s="17"/>
      <c r="AN79" s="17"/>
      <c r="AO79" s="20"/>
      <c r="AP79" s="20"/>
      <c r="AQ79" s="17" t="s">
        <v>54</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38</v>
      </c>
    </row>
    <row r="84" spans="1:78">
      <c r="C84" s="3" t="s">
        <v>40</v>
      </c>
    </row>
    <row r="85" spans="1:78" hidden="1">
      <c r="B85" s="13" t="s">
        <v>10</v>
      </c>
      <c r="C85" s="13"/>
      <c r="D85" s="13"/>
      <c r="E85" s="13" t="s">
        <v>56</v>
      </c>
      <c r="F85" s="13" t="s">
        <v>29</v>
      </c>
      <c r="G85" s="13" t="s">
        <v>57</v>
      </c>
      <c r="H85" s="13" t="s">
        <v>59</v>
      </c>
      <c r="I85" s="13" t="s">
        <v>60</v>
      </c>
      <c r="J85" s="13" t="s">
        <v>26</v>
      </c>
      <c r="K85" s="13" t="s">
        <v>63</v>
      </c>
      <c r="L85" s="13" t="s">
        <v>53</v>
      </c>
      <c r="M85" s="13" t="s">
        <v>41</v>
      </c>
      <c r="N85" s="13" t="s">
        <v>58</v>
      </c>
      <c r="O85" s="13" t="s">
        <v>31</v>
      </c>
    </row>
    <row r="86" spans="1:78" hidden="1">
      <c r="B86" s="13"/>
      <c r="C86" s="13"/>
      <c r="D86" s="13"/>
      <c r="E86" s="13" t="str">
        <f>データ!AI6</f>
        <v/>
      </c>
      <c r="F86" s="13" t="s">
        <v>65</v>
      </c>
      <c r="G86" s="13" t="s">
        <v>65</v>
      </c>
      <c r="H86" s="13" t="str">
        <f>データ!BP6</f>
        <v>【914.53】</v>
      </c>
      <c r="I86" s="13" t="str">
        <f>データ!CA6</f>
        <v>【55.73】</v>
      </c>
      <c r="J86" s="13" t="str">
        <f>データ!CL6</f>
        <v>【276.78】</v>
      </c>
      <c r="K86" s="13" t="str">
        <f>データ!CW6</f>
        <v>【59.15】</v>
      </c>
      <c r="L86" s="13" t="str">
        <f>データ!DH6</f>
        <v>【85.01】</v>
      </c>
      <c r="M86" s="13" t="s">
        <v>65</v>
      </c>
      <c r="N86" s="13" t="s">
        <v>65</v>
      </c>
      <c r="O86" s="13" t="str">
        <f>データ!EO6</f>
        <v>【1.58】</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66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43</v>
      </c>
      <c r="B3" s="62" t="s">
        <v>64</v>
      </c>
      <c r="C3" s="62" t="s">
        <v>47</v>
      </c>
      <c r="D3" s="62" t="s">
        <v>21</v>
      </c>
      <c r="E3" s="62" t="s">
        <v>36</v>
      </c>
      <c r="F3" s="62" t="s">
        <v>61</v>
      </c>
      <c r="G3" s="62" t="s">
        <v>69</v>
      </c>
      <c r="H3" s="68" t="s">
        <v>6</v>
      </c>
      <c r="I3" s="71"/>
      <c r="J3" s="71"/>
      <c r="K3" s="71"/>
      <c r="L3" s="71"/>
      <c r="M3" s="71"/>
      <c r="N3" s="71"/>
      <c r="O3" s="71"/>
      <c r="P3" s="71"/>
      <c r="Q3" s="71"/>
      <c r="R3" s="71"/>
      <c r="S3" s="71"/>
      <c r="T3" s="71"/>
      <c r="U3" s="71"/>
      <c r="V3" s="71"/>
      <c r="W3" s="71"/>
      <c r="X3" s="76"/>
      <c r="Y3" s="79" t="s">
        <v>70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45</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71</v>
      </c>
      <c r="B4" s="63"/>
      <c r="C4" s="63"/>
      <c r="D4" s="63"/>
      <c r="E4" s="63"/>
      <c r="F4" s="63"/>
      <c r="G4" s="63"/>
      <c r="H4" s="69"/>
      <c r="I4" s="72"/>
      <c r="J4" s="72"/>
      <c r="K4" s="72"/>
      <c r="L4" s="72"/>
      <c r="M4" s="72"/>
      <c r="N4" s="72"/>
      <c r="O4" s="72"/>
      <c r="P4" s="72"/>
      <c r="Q4" s="72"/>
      <c r="R4" s="72"/>
      <c r="S4" s="72"/>
      <c r="T4" s="72"/>
      <c r="U4" s="72"/>
      <c r="V4" s="72"/>
      <c r="W4" s="72"/>
      <c r="X4" s="77"/>
      <c r="Y4" s="80" t="s">
        <v>72</v>
      </c>
      <c r="Z4" s="80"/>
      <c r="AA4" s="80"/>
      <c r="AB4" s="80"/>
      <c r="AC4" s="80"/>
      <c r="AD4" s="80"/>
      <c r="AE4" s="80"/>
      <c r="AF4" s="80"/>
      <c r="AG4" s="80"/>
      <c r="AH4" s="80"/>
      <c r="AI4" s="80"/>
      <c r="AJ4" s="80" t="s">
        <v>73</v>
      </c>
      <c r="AK4" s="80"/>
      <c r="AL4" s="80"/>
      <c r="AM4" s="80"/>
      <c r="AN4" s="80"/>
      <c r="AO4" s="80"/>
      <c r="AP4" s="80"/>
      <c r="AQ4" s="80"/>
      <c r="AR4" s="80"/>
      <c r="AS4" s="80"/>
      <c r="AT4" s="80"/>
      <c r="AU4" s="80" t="s">
        <v>74</v>
      </c>
      <c r="AV4" s="80"/>
      <c r="AW4" s="80"/>
      <c r="AX4" s="80"/>
      <c r="AY4" s="80"/>
      <c r="AZ4" s="80"/>
      <c r="BA4" s="80"/>
      <c r="BB4" s="80"/>
      <c r="BC4" s="80"/>
      <c r="BD4" s="80"/>
      <c r="BE4" s="80"/>
      <c r="BF4" s="80" t="s">
        <v>75</v>
      </c>
      <c r="BG4" s="80"/>
      <c r="BH4" s="80"/>
      <c r="BI4" s="80"/>
      <c r="BJ4" s="80"/>
      <c r="BK4" s="80"/>
      <c r="BL4" s="80"/>
      <c r="BM4" s="80"/>
      <c r="BN4" s="80"/>
      <c r="BO4" s="80"/>
      <c r="BP4" s="80"/>
      <c r="BQ4" s="80" t="s">
        <v>76</v>
      </c>
      <c r="BR4" s="80"/>
      <c r="BS4" s="80"/>
      <c r="BT4" s="80"/>
      <c r="BU4" s="80"/>
      <c r="BV4" s="80"/>
      <c r="BW4" s="80"/>
      <c r="BX4" s="80"/>
      <c r="BY4" s="80"/>
      <c r="BZ4" s="80"/>
      <c r="CA4" s="80"/>
      <c r="CB4" s="80" t="s">
        <v>77</v>
      </c>
      <c r="CC4" s="80"/>
      <c r="CD4" s="80"/>
      <c r="CE4" s="80"/>
      <c r="CF4" s="80"/>
      <c r="CG4" s="80"/>
      <c r="CH4" s="80"/>
      <c r="CI4" s="80"/>
      <c r="CJ4" s="80"/>
      <c r="CK4" s="80"/>
      <c r="CL4" s="80"/>
      <c r="CM4" s="80" t="s">
        <v>78</v>
      </c>
      <c r="CN4" s="80"/>
      <c r="CO4" s="80"/>
      <c r="CP4" s="80"/>
      <c r="CQ4" s="80"/>
      <c r="CR4" s="80"/>
      <c r="CS4" s="80"/>
      <c r="CT4" s="80"/>
      <c r="CU4" s="80"/>
      <c r="CV4" s="80"/>
      <c r="CW4" s="80"/>
      <c r="CX4" s="80" t="s">
        <v>79</v>
      </c>
      <c r="CY4" s="80"/>
      <c r="CZ4" s="80"/>
      <c r="DA4" s="80"/>
      <c r="DB4" s="80"/>
      <c r="DC4" s="80"/>
      <c r="DD4" s="80"/>
      <c r="DE4" s="80"/>
      <c r="DF4" s="80"/>
      <c r="DG4" s="80"/>
      <c r="DH4" s="80"/>
      <c r="DI4" s="80" t="s">
        <v>80</v>
      </c>
      <c r="DJ4" s="80"/>
      <c r="DK4" s="80"/>
      <c r="DL4" s="80"/>
      <c r="DM4" s="80"/>
      <c r="DN4" s="80"/>
      <c r="DO4" s="80"/>
      <c r="DP4" s="80"/>
      <c r="DQ4" s="80"/>
      <c r="DR4" s="80"/>
      <c r="DS4" s="80"/>
      <c r="DT4" s="80" t="s">
        <v>81</v>
      </c>
      <c r="DU4" s="80"/>
      <c r="DV4" s="80"/>
      <c r="DW4" s="80"/>
      <c r="DX4" s="80"/>
      <c r="DY4" s="80"/>
      <c r="DZ4" s="80"/>
      <c r="EA4" s="80"/>
      <c r="EB4" s="80"/>
      <c r="EC4" s="80"/>
      <c r="ED4" s="80"/>
      <c r="EE4" s="80" t="s">
        <v>82</v>
      </c>
      <c r="EF4" s="80"/>
      <c r="EG4" s="80"/>
      <c r="EH4" s="80"/>
      <c r="EI4" s="80"/>
      <c r="EJ4" s="80"/>
      <c r="EK4" s="80"/>
      <c r="EL4" s="80"/>
      <c r="EM4" s="80"/>
      <c r="EN4" s="80"/>
      <c r="EO4" s="80"/>
    </row>
    <row r="5" spans="1:145">
      <c r="A5" s="60" t="s">
        <v>84</v>
      </c>
      <c r="B5" s="64"/>
      <c r="C5" s="64"/>
      <c r="D5" s="64"/>
      <c r="E5" s="64"/>
      <c r="F5" s="64"/>
      <c r="G5" s="64"/>
      <c r="H5" s="70" t="s">
        <v>85</v>
      </c>
      <c r="I5" s="70" t="s">
        <v>86</v>
      </c>
      <c r="J5" s="70" t="s">
        <v>87</v>
      </c>
      <c r="K5" s="70" t="s">
        <v>88</v>
      </c>
      <c r="L5" s="70" t="s">
        <v>89</v>
      </c>
      <c r="M5" s="70" t="s">
        <v>2</v>
      </c>
      <c r="N5" s="70" t="s">
        <v>90</v>
      </c>
      <c r="O5" s="70" t="s">
        <v>91</v>
      </c>
      <c r="P5" s="70" t="s">
        <v>92</v>
      </c>
      <c r="Q5" s="70" t="s">
        <v>93</v>
      </c>
      <c r="R5" s="70" t="s">
        <v>94</v>
      </c>
      <c r="S5" s="70" t="s">
        <v>67</v>
      </c>
      <c r="T5" s="70" t="s">
        <v>95</v>
      </c>
      <c r="U5" s="70" t="s">
        <v>96</v>
      </c>
      <c r="V5" s="70" t="s">
        <v>97</v>
      </c>
      <c r="W5" s="70" t="s">
        <v>98</v>
      </c>
      <c r="X5" s="70" t="s">
        <v>99</v>
      </c>
      <c r="Y5" s="70" t="s">
        <v>33</v>
      </c>
      <c r="Z5" s="70" t="s">
        <v>100</v>
      </c>
      <c r="AA5" s="70" t="s">
        <v>101</v>
      </c>
      <c r="AB5" s="70" t="s">
        <v>102</v>
      </c>
      <c r="AC5" s="70" t="s">
        <v>103</v>
      </c>
      <c r="AD5" s="70" t="s">
        <v>104</v>
      </c>
      <c r="AE5" s="70" t="s">
        <v>105</v>
      </c>
      <c r="AF5" s="70" t="s">
        <v>106</v>
      </c>
      <c r="AG5" s="70" t="s">
        <v>107</v>
      </c>
      <c r="AH5" s="70" t="s">
        <v>108</v>
      </c>
      <c r="AI5" s="70" t="s">
        <v>10</v>
      </c>
      <c r="AJ5" s="70" t="s">
        <v>33</v>
      </c>
      <c r="AK5" s="70" t="s">
        <v>100</v>
      </c>
      <c r="AL5" s="70" t="s">
        <v>101</v>
      </c>
      <c r="AM5" s="70" t="s">
        <v>102</v>
      </c>
      <c r="AN5" s="70" t="s">
        <v>103</v>
      </c>
      <c r="AO5" s="70" t="s">
        <v>104</v>
      </c>
      <c r="AP5" s="70" t="s">
        <v>105</v>
      </c>
      <c r="AQ5" s="70" t="s">
        <v>106</v>
      </c>
      <c r="AR5" s="70" t="s">
        <v>107</v>
      </c>
      <c r="AS5" s="70" t="s">
        <v>108</v>
      </c>
      <c r="AT5" s="70" t="s">
        <v>109</v>
      </c>
      <c r="AU5" s="70" t="s">
        <v>33</v>
      </c>
      <c r="AV5" s="70" t="s">
        <v>100</v>
      </c>
      <c r="AW5" s="70" t="s">
        <v>101</v>
      </c>
      <c r="AX5" s="70" t="s">
        <v>102</v>
      </c>
      <c r="AY5" s="70" t="s">
        <v>103</v>
      </c>
      <c r="AZ5" s="70" t="s">
        <v>104</v>
      </c>
      <c r="BA5" s="70" t="s">
        <v>105</v>
      </c>
      <c r="BB5" s="70" t="s">
        <v>106</v>
      </c>
      <c r="BC5" s="70" t="s">
        <v>107</v>
      </c>
      <c r="BD5" s="70" t="s">
        <v>108</v>
      </c>
      <c r="BE5" s="70" t="s">
        <v>109</v>
      </c>
      <c r="BF5" s="70" t="s">
        <v>33</v>
      </c>
      <c r="BG5" s="70" t="s">
        <v>100</v>
      </c>
      <c r="BH5" s="70" t="s">
        <v>101</v>
      </c>
      <c r="BI5" s="70" t="s">
        <v>102</v>
      </c>
      <c r="BJ5" s="70" t="s">
        <v>103</v>
      </c>
      <c r="BK5" s="70" t="s">
        <v>104</v>
      </c>
      <c r="BL5" s="70" t="s">
        <v>105</v>
      </c>
      <c r="BM5" s="70" t="s">
        <v>106</v>
      </c>
      <c r="BN5" s="70" t="s">
        <v>107</v>
      </c>
      <c r="BO5" s="70" t="s">
        <v>108</v>
      </c>
      <c r="BP5" s="70" t="s">
        <v>109</v>
      </c>
      <c r="BQ5" s="70" t="s">
        <v>33</v>
      </c>
      <c r="BR5" s="70" t="s">
        <v>100</v>
      </c>
      <c r="BS5" s="70" t="s">
        <v>101</v>
      </c>
      <c r="BT5" s="70" t="s">
        <v>102</v>
      </c>
      <c r="BU5" s="70" t="s">
        <v>103</v>
      </c>
      <c r="BV5" s="70" t="s">
        <v>104</v>
      </c>
      <c r="BW5" s="70" t="s">
        <v>105</v>
      </c>
      <c r="BX5" s="70" t="s">
        <v>106</v>
      </c>
      <c r="BY5" s="70" t="s">
        <v>107</v>
      </c>
      <c r="BZ5" s="70" t="s">
        <v>108</v>
      </c>
      <c r="CA5" s="70" t="s">
        <v>109</v>
      </c>
      <c r="CB5" s="70" t="s">
        <v>33</v>
      </c>
      <c r="CC5" s="70" t="s">
        <v>100</v>
      </c>
      <c r="CD5" s="70" t="s">
        <v>101</v>
      </c>
      <c r="CE5" s="70" t="s">
        <v>102</v>
      </c>
      <c r="CF5" s="70" t="s">
        <v>103</v>
      </c>
      <c r="CG5" s="70" t="s">
        <v>104</v>
      </c>
      <c r="CH5" s="70" t="s">
        <v>105</v>
      </c>
      <c r="CI5" s="70" t="s">
        <v>106</v>
      </c>
      <c r="CJ5" s="70" t="s">
        <v>107</v>
      </c>
      <c r="CK5" s="70" t="s">
        <v>108</v>
      </c>
      <c r="CL5" s="70" t="s">
        <v>109</v>
      </c>
      <c r="CM5" s="70" t="s">
        <v>33</v>
      </c>
      <c r="CN5" s="70" t="s">
        <v>100</v>
      </c>
      <c r="CO5" s="70" t="s">
        <v>101</v>
      </c>
      <c r="CP5" s="70" t="s">
        <v>102</v>
      </c>
      <c r="CQ5" s="70" t="s">
        <v>103</v>
      </c>
      <c r="CR5" s="70" t="s">
        <v>104</v>
      </c>
      <c r="CS5" s="70" t="s">
        <v>105</v>
      </c>
      <c r="CT5" s="70" t="s">
        <v>106</v>
      </c>
      <c r="CU5" s="70" t="s">
        <v>107</v>
      </c>
      <c r="CV5" s="70" t="s">
        <v>108</v>
      </c>
      <c r="CW5" s="70" t="s">
        <v>109</v>
      </c>
      <c r="CX5" s="70" t="s">
        <v>33</v>
      </c>
      <c r="CY5" s="70" t="s">
        <v>100</v>
      </c>
      <c r="CZ5" s="70" t="s">
        <v>101</v>
      </c>
      <c r="DA5" s="70" t="s">
        <v>102</v>
      </c>
      <c r="DB5" s="70" t="s">
        <v>103</v>
      </c>
      <c r="DC5" s="70" t="s">
        <v>104</v>
      </c>
      <c r="DD5" s="70" t="s">
        <v>105</v>
      </c>
      <c r="DE5" s="70" t="s">
        <v>106</v>
      </c>
      <c r="DF5" s="70" t="s">
        <v>107</v>
      </c>
      <c r="DG5" s="70" t="s">
        <v>108</v>
      </c>
      <c r="DH5" s="70" t="s">
        <v>109</v>
      </c>
      <c r="DI5" s="70" t="s">
        <v>33</v>
      </c>
      <c r="DJ5" s="70" t="s">
        <v>100</v>
      </c>
      <c r="DK5" s="70" t="s">
        <v>101</v>
      </c>
      <c r="DL5" s="70" t="s">
        <v>102</v>
      </c>
      <c r="DM5" s="70" t="s">
        <v>103</v>
      </c>
      <c r="DN5" s="70" t="s">
        <v>104</v>
      </c>
      <c r="DO5" s="70" t="s">
        <v>105</v>
      </c>
      <c r="DP5" s="70" t="s">
        <v>106</v>
      </c>
      <c r="DQ5" s="70" t="s">
        <v>107</v>
      </c>
      <c r="DR5" s="70" t="s">
        <v>108</v>
      </c>
      <c r="DS5" s="70" t="s">
        <v>109</v>
      </c>
      <c r="DT5" s="70" t="s">
        <v>33</v>
      </c>
      <c r="DU5" s="70" t="s">
        <v>100</v>
      </c>
      <c r="DV5" s="70" t="s">
        <v>101</v>
      </c>
      <c r="DW5" s="70" t="s">
        <v>102</v>
      </c>
      <c r="DX5" s="70" t="s">
        <v>103</v>
      </c>
      <c r="DY5" s="70" t="s">
        <v>104</v>
      </c>
      <c r="DZ5" s="70" t="s">
        <v>105</v>
      </c>
      <c r="EA5" s="70" t="s">
        <v>106</v>
      </c>
      <c r="EB5" s="70" t="s">
        <v>107</v>
      </c>
      <c r="EC5" s="70" t="s">
        <v>108</v>
      </c>
      <c r="ED5" s="70" t="s">
        <v>109</v>
      </c>
      <c r="EE5" s="70" t="s">
        <v>33</v>
      </c>
      <c r="EF5" s="70" t="s">
        <v>100</v>
      </c>
      <c r="EG5" s="70" t="s">
        <v>101</v>
      </c>
      <c r="EH5" s="70" t="s">
        <v>102</v>
      </c>
      <c r="EI5" s="70" t="s">
        <v>103</v>
      </c>
      <c r="EJ5" s="70" t="s">
        <v>104</v>
      </c>
      <c r="EK5" s="70" t="s">
        <v>105</v>
      </c>
      <c r="EL5" s="70" t="s">
        <v>106</v>
      </c>
      <c r="EM5" s="70" t="s">
        <v>107</v>
      </c>
      <c r="EN5" s="70" t="s">
        <v>108</v>
      </c>
      <c r="EO5" s="70" t="s">
        <v>109</v>
      </c>
    </row>
    <row r="6" spans="1:145" s="59" customFormat="1">
      <c r="A6" s="60" t="s">
        <v>110</v>
      </c>
      <c r="B6" s="65">
        <f t="shared" ref="B6:X6" si="1">B7</f>
        <v>2016</v>
      </c>
      <c r="C6" s="65">
        <f t="shared" si="1"/>
        <v>112011</v>
      </c>
      <c r="D6" s="65">
        <f t="shared" si="1"/>
        <v>47</v>
      </c>
      <c r="E6" s="65">
        <f t="shared" si="1"/>
        <v>17</v>
      </c>
      <c r="F6" s="65">
        <f t="shared" si="1"/>
        <v>5</v>
      </c>
      <c r="G6" s="65">
        <f t="shared" si="1"/>
        <v>0</v>
      </c>
      <c r="H6" s="65" t="str">
        <f t="shared" si="1"/>
        <v>埼玉県　川越市</v>
      </c>
      <c r="I6" s="65" t="str">
        <f t="shared" si="1"/>
        <v>法非適用</v>
      </c>
      <c r="J6" s="65" t="str">
        <f t="shared" si="1"/>
        <v>下水道事業</v>
      </c>
      <c r="K6" s="65" t="str">
        <f t="shared" si="1"/>
        <v>農業集落排水</v>
      </c>
      <c r="L6" s="65" t="str">
        <f t="shared" si="1"/>
        <v>F3</v>
      </c>
      <c r="M6" s="65">
        <f t="shared" si="1"/>
        <v>0</v>
      </c>
      <c r="N6" s="73" t="str">
        <f t="shared" si="1"/>
        <v>-</v>
      </c>
      <c r="O6" s="73" t="str">
        <f t="shared" si="1"/>
        <v>該当数値なし</v>
      </c>
      <c r="P6" s="73">
        <f t="shared" si="1"/>
        <v>0.7</v>
      </c>
      <c r="Q6" s="73">
        <f t="shared" si="1"/>
        <v>100</v>
      </c>
      <c r="R6" s="73">
        <f t="shared" si="1"/>
        <v>2829</v>
      </c>
      <c r="S6" s="73">
        <f t="shared" si="1"/>
        <v>351654</v>
      </c>
      <c r="T6" s="73">
        <f t="shared" si="1"/>
        <v>109.13</v>
      </c>
      <c r="U6" s="73">
        <f t="shared" si="1"/>
        <v>3222.34</v>
      </c>
      <c r="V6" s="73">
        <f t="shared" si="1"/>
        <v>2474</v>
      </c>
      <c r="W6" s="73">
        <f t="shared" si="1"/>
        <v>0.67</v>
      </c>
      <c r="X6" s="73">
        <f t="shared" si="1"/>
        <v>3692.54</v>
      </c>
      <c r="Y6" s="81">
        <f t="shared" ref="Y6:AH6" si="2">IF(Y7="",NA(),Y7)</f>
        <v>49.17</v>
      </c>
      <c r="Z6" s="81">
        <f t="shared" si="2"/>
        <v>53.59</v>
      </c>
      <c r="AA6" s="81">
        <f t="shared" si="2"/>
        <v>48.46</v>
      </c>
      <c r="AB6" s="81">
        <f t="shared" si="2"/>
        <v>54.62</v>
      </c>
      <c r="AC6" s="81">
        <f t="shared" si="2"/>
        <v>56.69</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22.79</v>
      </c>
      <c r="BG6" s="81">
        <f t="shared" si="5"/>
        <v>18.059999999999999</v>
      </c>
      <c r="BH6" s="81">
        <f t="shared" si="5"/>
        <v>15.14</v>
      </c>
      <c r="BI6" s="81">
        <f t="shared" si="5"/>
        <v>13.89</v>
      </c>
      <c r="BJ6" s="81">
        <f t="shared" si="5"/>
        <v>12.79</v>
      </c>
      <c r="BK6" s="81">
        <f t="shared" si="5"/>
        <v>1144.05</v>
      </c>
      <c r="BL6" s="81">
        <f t="shared" si="5"/>
        <v>1117.1099999999999</v>
      </c>
      <c r="BM6" s="81">
        <f t="shared" si="5"/>
        <v>1161.05</v>
      </c>
      <c r="BN6" s="81">
        <f t="shared" si="5"/>
        <v>979.89</v>
      </c>
      <c r="BO6" s="81">
        <f t="shared" si="5"/>
        <v>1051.43</v>
      </c>
      <c r="BP6" s="73" t="str">
        <f>IF(BP7="","",IF(BP7="-","【-】","【"&amp;SUBSTITUTE(TEXT(BP7,"#,##0.00"),"-","△")&amp;"】"))</f>
        <v>【914.53】</v>
      </c>
      <c r="BQ6" s="81">
        <f t="shared" ref="BQ6:BZ6" si="6">IF(BQ7="",NA(),BQ7)</f>
        <v>28.96</v>
      </c>
      <c r="BR6" s="81">
        <f t="shared" si="6"/>
        <v>33.299999999999997</v>
      </c>
      <c r="BS6" s="81">
        <f t="shared" si="6"/>
        <v>37.74</v>
      </c>
      <c r="BT6" s="81">
        <f t="shared" si="6"/>
        <v>36.89</v>
      </c>
      <c r="BU6" s="81">
        <f t="shared" si="6"/>
        <v>39.869999999999997</v>
      </c>
      <c r="BV6" s="81">
        <f t="shared" si="6"/>
        <v>42.48</v>
      </c>
      <c r="BW6" s="81">
        <f t="shared" si="6"/>
        <v>41.04</v>
      </c>
      <c r="BX6" s="81">
        <f t="shared" si="6"/>
        <v>41.08</v>
      </c>
      <c r="BY6" s="81">
        <f t="shared" si="6"/>
        <v>41.34</v>
      </c>
      <c r="BZ6" s="81">
        <f t="shared" si="6"/>
        <v>40.06</v>
      </c>
      <c r="CA6" s="73" t="str">
        <f>IF(CA7="","",IF(CA7="-","【-】","【"&amp;SUBSTITUTE(TEXT(CA7,"#,##0.00"),"-","△")&amp;"】"))</f>
        <v>【55.73】</v>
      </c>
      <c r="CB6" s="81">
        <f t="shared" ref="CB6:CK6" si="7">IF(CB7="",NA(),CB7)</f>
        <v>390.69</v>
      </c>
      <c r="CC6" s="81">
        <f t="shared" si="7"/>
        <v>307.91000000000003</v>
      </c>
      <c r="CD6" s="81">
        <f t="shared" si="7"/>
        <v>284.39999999999998</v>
      </c>
      <c r="CE6" s="81">
        <f t="shared" si="7"/>
        <v>287.77</v>
      </c>
      <c r="CF6" s="81">
        <f t="shared" si="7"/>
        <v>278.76</v>
      </c>
      <c r="CG6" s="81">
        <f t="shared" si="7"/>
        <v>343.8</v>
      </c>
      <c r="CH6" s="81">
        <f t="shared" si="7"/>
        <v>357.08</v>
      </c>
      <c r="CI6" s="81">
        <f t="shared" si="7"/>
        <v>378.08</v>
      </c>
      <c r="CJ6" s="81">
        <f t="shared" si="7"/>
        <v>357.49</v>
      </c>
      <c r="CK6" s="81">
        <f t="shared" si="7"/>
        <v>355.22</v>
      </c>
      <c r="CL6" s="73" t="str">
        <f>IF(CL7="","",IF(CL7="-","【-】","【"&amp;SUBSTITUTE(TEXT(CL7,"#,##0.00"),"-","△")&amp;"】"))</f>
        <v>【276.78】</v>
      </c>
      <c r="CM6" s="81">
        <f t="shared" ref="CM6:CV6" si="8">IF(CM7="",NA(),CM7)</f>
        <v>28.98</v>
      </c>
      <c r="CN6" s="81">
        <f t="shared" si="8"/>
        <v>39.130000000000003</v>
      </c>
      <c r="CO6" s="81">
        <f t="shared" si="8"/>
        <v>42.99</v>
      </c>
      <c r="CP6" s="81">
        <f t="shared" si="8"/>
        <v>45.35</v>
      </c>
      <c r="CQ6" s="81">
        <f t="shared" si="8"/>
        <v>45.2</v>
      </c>
      <c r="CR6" s="81">
        <f t="shared" si="8"/>
        <v>46.06</v>
      </c>
      <c r="CS6" s="81">
        <f t="shared" si="8"/>
        <v>45.95</v>
      </c>
      <c r="CT6" s="81">
        <f t="shared" si="8"/>
        <v>44.69</v>
      </c>
      <c r="CU6" s="81">
        <f t="shared" si="8"/>
        <v>44.69</v>
      </c>
      <c r="CV6" s="81">
        <f t="shared" si="8"/>
        <v>42.84</v>
      </c>
      <c r="CW6" s="73" t="str">
        <f>IF(CW7="","",IF(CW7="-","【-】","【"&amp;SUBSTITUTE(TEXT(CW7,"#,##0.00"),"-","△")&amp;"】"))</f>
        <v>【59.15】</v>
      </c>
      <c r="CX6" s="81">
        <f t="shared" ref="CX6:DG6" si="9">IF(CX7="",NA(),CX7)</f>
        <v>57.3</v>
      </c>
      <c r="CY6" s="81">
        <f t="shared" si="9"/>
        <v>72.34</v>
      </c>
      <c r="CZ6" s="81">
        <f t="shared" si="9"/>
        <v>77.83</v>
      </c>
      <c r="DA6" s="81">
        <f t="shared" si="9"/>
        <v>79.88</v>
      </c>
      <c r="DB6" s="81">
        <f t="shared" si="9"/>
        <v>81.81</v>
      </c>
      <c r="DC6" s="81">
        <f t="shared" si="9"/>
        <v>72.989999999999995</v>
      </c>
      <c r="DD6" s="81">
        <f t="shared" si="9"/>
        <v>71.97</v>
      </c>
      <c r="DE6" s="81">
        <f t="shared" si="9"/>
        <v>70.59</v>
      </c>
      <c r="DF6" s="81">
        <f t="shared" si="9"/>
        <v>69.67</v>
      </c>
      <c r="DG6" s="81">
        <f t="shared" si="9"/>
        <v>66.3</v>
      </c>
      <c r="DH6" s="73" t="str">
        <f>IF(DH7="","",IF(DH7="-","【-】","【"&amp;SUBSTITUTE(TEXT(DH7,"#,##0.00"),"-","△")&amp;"】"))</f>
        <v>【85.01】</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6.e-002</v>
      </c>
      <c r="EK6" s="81">
        <f t="shared" si="12"/>
        <v>4.e-002</v>
      </c>
      <c r="EL6" s="81">
        <f t="shared" si="12"/>
        <v>7.0000000000000007e-002</v>
      </c>
      <c r="EM6" s="81">
        <f t="shared" si="12"/>
        <v>2.e-002</v>
      </c>
      <c r="EN6" s="81">
        <f t="shared" si="12"/>
        <v>3.e-002</v>
      </c>
      <c r="EO6" s="73" t="str">
        <f>IF(EO7="","",IF(EO7="-","【-】","【"&amp;SUBSTITUTE(TEXT(EO7,"#,##0.00"),"-","△")&amp;"】"))</f>
        <v>【1.58】</v>
      </c>
    </row>
    <row r="7" spans="1:145" s="59" customFormat="1">
      <c r="A7" s="60"/>
      <c r="B7" s="66">
        <v>2016</v>
      </c>
      <c r="C7" s="66">
        <v>112011</v>
      </c>
      <c r="D7" s="66">
        <v>47</v>
      </c>
      <c r="E7" s="66">
        <v>17</v>
      </c>
      <c r="F7" s="66">
        <v>5</v>
      </c>
      <c r="G7" s="66">
        <v>0</v>
      </c>
      <c r="H7" s="66" t="s">
        <v>83</v>
      </c>
      <c r="I7" s="66" t="s">
        <v>111</v>
      </c>
      <c r="J7" s="66" t="s">
        <v>112</v>
      </c>
      <c r="K7" s="66" t="s">
        <v>114</v>
      </c>
      <c r="L7" s="66" t="s">
        <v>62</v>
      </c>
      <c r="M7" s="66"/>
      <c r="N7" s="74" t="s">
        <v>65</v>
      </c>
      <c r="O7" s="74" t="s">
        <v>115</v>
      </c>
      <c r="P7" s="74">
        <v>0.7</v>
      </c>
      <c r="Q7" s="74">
        <v>100</v>
      </c>
      <c r="R7" s="74">
        <v>2829</v>
      </c>
      <c r="S7" s="74">
        <v>351654</v>
      </c>
      <c r="T7" s="74">
        <v>109.13</v>
      </c>
      <c r="U7" s="74">
        <v>3222.34</v>
      </c>
      <c r="V7" s="74">
        <v>2474</v>
      </c>
      <c r="W7" s="74">
        <v>0.67</v>
      </c>
      <c r="X7" s="74">
        <v>3692.54</v>
      </c>
      <c r="Y7" s="74">
        <v>49.17</v>
      </c>
      <c r="Z7" s="74">
        <v>53.59</v>
      </c>
      <c r="AA7" s="74">
        <v>48.46</v>
      </c>
      <c r="AB7" s="74">
        <v>54.62</v>
      </c>
      <c r="AC7" s="74">
        <v>56.69</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22.79</v>
      </c>
      <c r="BG7" s="74">
        <v>18.059999999999999</v>
      </c>
      <c r="BH7" s="74">
        <v>15.14</v>
      </c>
      <c r="BI7" s="74">
        <v>13.89</v>
      </c>
      <c r="BJ7" s="74">
        <v>12.79</v>
      </c>
      <c r="BK7" s="74">
        <v>1144.05</v>
      </c>
      <c r="BL7" s="74">
        <v>1117.1099999999999</v>
      </c>
      <c r="BM7" s="74">
        <v>1161.05</v>
      </c>
      <c r="BN7" s="74">
        <v>979.89</v>
      </c>
      <c r="BO7" s="74">
        <v>1051.43</v>
      </c>
      <c r="BP7" s="74">
        <v>914.53</v>
      </c>
      <c r="BQ7" s="74">
        <v>28.96</v>
      </c>
      <c r="BR7" s="74">
        <v>33.299999999999997</v>
      </c>
      <c r="BS7" s="74">
        <v>37.74</v>
      </c>
      <c r="BT7" s="74">
        <v>36.89</v>
      </c>
      <c r="BU7" s="74">
        <v>39.869999999999997</v>
      </c>
      <c r="BV7" s="74">
        <v>42.48</v>
      </c>
      <c r="BW7" s="74">
        <v>41.04</v>
      </c>
      <c r="BX7" s="74">
        <v>41.08</v>
      </c>
      <c r="BY7" s="74">
        <v>41.34</v>
      </c>
      <c r="BZ7" s="74">
        <v>40.06</v>
      </c>
      <c r="CA7" s="74">
        <v>55.73</v>
      </c>
      <c r="CB7" s="74">
        <v>390.69</v>
      </c>
      <c r="CC7" s="74">
        <v>307.91000000000003</v>
      </c>
      <c r="CD7" s="74">
        <v>284.39999999999998</v>
      </c>
      <c r="CE7" s="74">
        <v>287.77</v>
      </c>
      <c r="CF7" s="74">
        <v>278.76</v>
      </c>
      <c r="CG7" s="74">
        <v>343.8</v>
      </c>
      <c r="CH7" s="74">
        <v>357.08</v>
      </c>
      <c r="CI7" s="74">
        <v>378.08</v>
      </c>
      <c r="CJ7" s="74">
        <v>357.49</v>
      </c>
      <c r="CK7" s="74">
        <v>355.22</v>
      </c>
      <c r="CL7" s="74">
        <v>276.77999999999997</v>
      </c>
      <c r="CM7" s="74">
        <v>28.98</v>
      </c>
      <c r="CN7" s="74">
        <v>39.130000000000003</v>
      </c>
      <c r="CO7" s="74">
        <v>42.99</v>
      </c>
      <c r="CP7" s="74">
        <v>45.35</v>
      </c>
      <c r="CQ7" s="74">
        <v>45.2</v>
      </c>
      <c r="CR7" s="74">
        <v>46.06</v>
      </c>
      <c r="CS7" s="74">
        <v>45.95</v>
      </c>
      <c r="CT7" s="74">
        <v>44.69</v>
      </c>
      <c r="CU7" s="74">
        <v>44.69</v>
      </c>
      <c r="CV7" s="74">
        <v>42.84</v>
      </c>
      <c r="CW7" s="74">
        <v>59.15</v>
      </c>
      <c r="CX7" s="74">
        <v>57.3</v>
      </c>
      <c r="CY7" s="74">
        <v>72.34</v>
      </c>
      <c r="CZ7" s="74">
        <v>77.83</v>
      </c>
      <c r="DA7" s="74">
        <v>79.88</v>
      </c>
      <c r="DB7" s="74">
        <v>81.81</v>
      </c>
      <c r="DC7" s="74">
        <v>72.989999999999995</v>
      </c>
      <c r="DD7" s="74">
        <v>71.97</v>
      </c>
      <c r="DE7" s="74">
        <v>70.59</v>
      </c>
      <c r="DF7" s="74">
        <v>69.67</v>
      </c>
      <c r="DG7" s="74">
        <v>66.3</v>
      </c>
      <c r="DH7" s="74">
        <v>85.01</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6.e-002</v>
      </c>
      <c r="EK7" s="74">
        <v>4.e-002</v>
      </c>
      <c r="EL7" s="74">
        <v>7.0000000000000007e-002</v>
      </c>
      <c r="EM7" s="74">
        <v>2.e-002</v>
      </c>
      <c r="EN7" s="74">
        <v>3.e-002</v>
      </c>
      <c r="EO7" s="74">
        <v>1.58</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116</v>
      </c>
      <c r="C9" s="61" t="s">
        <v>117</v>
      </c>
      <c r="D9" s="61" t="s">
        <v>118</v>
      </c>
      <c r="E9" s="61" t="s">
        <v>119</v>
      </c>
      <c r="F9" s="61" t="s">
        <v>120</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64</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cp:lastPrinted>2018-02-09T04:46:05Z</cp:lastPrinted>
  <dcterms:created xsi:type="dcterms:W3CDTF">2017-12-25T02:27:11Z</dcterms:created>
  <dcterms:modified xsi:type="dcterms:W3CDTF">2018-02-14T01:05:08Z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2018-02-14T01:05:08Z</vt:filetime>
  </property>
</Properties>
</file>