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9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W34" i="9" s="1"/>
  <c r="BW35" i="9" s="1"/>
  <c r="BW36" i="9" s="1"/>
  <c r="BW37" i="9" s="1"/>
  <c r="BW38" i="9" s="1"/>
  <c r="BW39" i="9" s="1"/>
  <c r="BE34" i="9"/>
  <c r="BE35" i="9" s="1"/>
</calcChain>
</file>

<file path=xl/sharedStrings.xml><?xml version="1.0" encoding="utf-8"?>
<sst xmlns="http://schemas.openxmlformats.org/spreadsheetml/2006/main" count="1034" uniqueCount="542">
  <si>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</si>
  <si>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</si>
  <si>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</si>
  <si>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</si>
  <si>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</si>
  <si>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</si>
  <si>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</si>
  <si>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</si>
  <si>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</si>
  <si>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</si>
  <si>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</si>
  <si>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</si>
  <si>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</si>
  <si>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</si>
  <si>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</si>
  <si>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</si>
  <si>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</si>
  <si>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</si>
  <si>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</si>
  <si>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</si>
  <si>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</si>
  <si>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</si>
  <si>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</si>
  <si>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</si>
  <si>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</si>
  <si>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</si>
  <si>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</si>
  <si>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</si>
  <si>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</si>
  <si>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</si>
  <si>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</si>
  <si>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</si>
  <si>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</si>
  <si>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</si>
  <si>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</si>
  <si>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</si>
  <si>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</si>
  <si>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</si>
  <si>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</si>
  <si>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</si>
  <si>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</si>
  <si>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</si>
  <si>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</si>
  <si>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</si>
  <si>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</si>
  <si>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</si>
  <si>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</si>
  <si>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</si>
  <si>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</si>
  <si>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</si>
  <si>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</si>
  <si>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</si>
  <si>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</si>
  <si>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</si>
  <si>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</si>
  <si>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</si>
  <si>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</si>
  <si>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</si>
  <si>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</si>
  <si>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</si>
  <si>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</si>
  <si>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</si>
  <si>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</si>
  <si>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</si>
  <si>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</si>
  <si>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</si>
  <si>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</si>
  <si>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</si>
  <si>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</si>
  <si>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</si>
  <si>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</si>
  <si>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</si>
  <si>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</si>
  <si>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</si>
  <si>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</si>
  <si>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</si>
  <si>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</si>
  <si>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</si>
  <si>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</si>
  <si>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</si>
  <si>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</si>
  <si>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</si>
  <si>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</si>
  <si>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</si>
  <si>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</si>
  <si>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</si>
  <si>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</si>
  <si>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</si>
  <si>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</si>
  <si>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</si>
  <si>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</si>
  <si>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</si>
  <si>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</si>
  <si>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</si>
  <si>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</si>
  <si>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</si>
  <si>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</si>
  <si>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</si>
  <si>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</si>
  <si>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</si>
  <si>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</si>
  <si>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</si>
  <si>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</si>
  <si>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</si>
  <si>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</si>
  <si>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</si>
  <si>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</si>
  <si>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</si>
  <si>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</si>
  <si>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</si>
  <si>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</si>
  <si>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</si>
  <si>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</si>
  <si>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</si>
  <si>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</si>
  <si>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</si>
  <si>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</si>
  <si>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</si>
  <si>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</si>
  <si>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</si>
  <si>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</si>
  <si>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</si>
  <si>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</si>
  <si>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</si>
  <si>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</si>
  <si>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</si>
  <si>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</si>
  <si>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</si>
  <si>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</si>
  <si>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</si>
  <si>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</si>
  <si>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</si>
  <si>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</si>
  <si>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</si>
  <si>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</si>
  <si>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</si>
  <si>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</si>
  <si>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</si>
  <si>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</si>
  <si>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</si>
  <si>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</si>
  <si>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</si>
  <si>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</si>
  <si>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</si>
  <si>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</si>
  <si>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</si>
  <si>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</si>
  <si>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</si>
  <si>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</si>
  <si>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</si>
  <si>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</si>
  <si>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</si>
  <si>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</si>
  <si>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</si>
  <si>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</si>
  <si>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</si>
  <si>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</si>
  <si>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</si>
  <si>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</si>
  <si>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</si>
  <si>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</si>
  <si>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</si>
  <si>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</si>
  <si>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</si>
  <si>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</si>
  <si>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</si>
  <si>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</si>
  <si>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</si>
  <si>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</si>
  <si>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</si>
  <si>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</si>
  <si>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</si>
  <si>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</si>
  <si>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</si>
  <si>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</si>
  <si>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</si>
  <si>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</si>
  <si>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</si>
  <si>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</si>
  <si>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</si>
  <si>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</si>
  <si>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</si>
  <si>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</si>
  <si>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</si>
  <si>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</si>
  <si>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</si>
  <si>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</si>
  <si>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</si>
  <si>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</si>
  <si>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</si>
  <si>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</si>
  <si>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</si>
  <si>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</si>
  <si>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</si>
  <si>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</si>
  <si>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</si>
  <si>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</si>
  <si>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埼玉県横瀬町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</si>
  <si>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</si>
  <si>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</si>
  <si>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</si>
  <si>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</si>
  <si>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</si>
  <si>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</si>
  <si>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</si>
  <si>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</si>
  <si>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</si>
  <si>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</si>
  <si>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</si>
  <si>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</si>
  <si>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</si>
  <si>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</si>
  <si>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</si>
  <si>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</si>
  <si>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</si>
  <si>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</si>
  <si>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</si>
  <si>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</si>
  <si>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</si>
  <si>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</si>
  <si>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</si>
  <si>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</si>
  <si>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</si>
  <si>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</si>
  <si>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</si>
  <si>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</si>
  <si>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</si>
  <si>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</si>
  <si>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</si>
  <si>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</si>
  <si>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</si>
  <si>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</si>
  <si>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</si>
  <si>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</si>
  <si>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</si>
  <si>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</si>
  <si>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</si>
  <si>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</si>
  <si>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</si>
  <si>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</si>
  <si>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</si>
  <si>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</si>
  <si>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</si>
  <si>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</si>
  <si>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</si>
  <si>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</si>
  <si>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</si>
  <si>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</si>
  <si>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</si>
  <si>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</si>
  <si>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</si>
  <si>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</si>
  <si>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</si>
  <si>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</si>
  <si>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</si>
  <si>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</si>
  <si>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</si>
  <si>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</si>
  <si>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</si>
  <si>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</si>
  <si>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</si>
  <si>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</si>
  <si>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</si>
  <si>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</si>
  <si>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</si>
  <si>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</si>
  <si>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</si>
  <si>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</si>
  <si>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</si>
  <si>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</si>
  <si>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</si>
  <si>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</si>
  <si>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</si>
  <si>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</si>
  <si>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</si>
  <si>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</si>
  <si>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</si>
  <si>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</si>
  <si>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</si>
  <si>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</si>
  <si>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</si>
  <si>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</si>
  <si>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</si>
  <si>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</si>
  <si>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</si>
  <si>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</si>
  <si>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</si>
  <si>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</si>
  <si>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</si>
  <si>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</si>
  <si>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</si>
  <si>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</si>
  <si>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</si>
  <si>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</si>
  <si>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</si>
  <si>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</si>
  <si>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</si>
  <si>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</si>
  <si>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</si>
  <si>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</si>
  <si>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</si>
  <si>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</si>
  <si>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</si>
  <si>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</si>
  <si>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</si>
  <si>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</si>
  <si>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</si>
  <si>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</si>
  <si>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</si>
  <si>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</si>
  <si>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</si>
  <si>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</si>
  <si>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</si>
  <si>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</si>
  <si>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</si>
  <si>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</si>
  <si>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</si>
  <si>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</si>
  <si>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</si>
  <si>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</si>
  <si>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</si>
  <si>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</si>
  <si>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</si>
  <si>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</si>
  <si>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</si>
  <si>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</si>
  <si>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</si>
  <si>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</si>
  <si>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</si>
  <si>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</si>
  <si>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</si>
  <si>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</si>
  <si>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</si>
  <si>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</si>
  <si>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</si>
  <si>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</si>
  <si>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</si>
  <si>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</si>
  <si>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</si>
  <si>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</si>
  <si>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</si>
  <si>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</si>
  <si>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</si>
  <si>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</si>
  <si>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</si>
  <si>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</si>
  <si>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</si>
  <si>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埼玉県横瀬町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</si>
  <si>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</si>
  <si>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</si>
  <si>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</si>
  <si>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</si>
  <si>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</si>
  <si>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</si>
  <si>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</si>
  <si>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</si>
  <si>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</si>
  <si>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</si>
  <si>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</si>
  <si>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</si>
  <si>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</si>
  <si>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</si>
  <si>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</si>
  <si>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</si>
  <si>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</si>
  <si>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</si>
  <si>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</si>
  <si>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</si>
  <si>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</si>
  <si>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</si>
  <si>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</si>
  <si>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</si>
  <si>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</si>
  <si>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</si>
  <si>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</si>
  <si>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</si>
  <si>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</si>
  <si>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</si>
  <si>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</si>
  <si>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</si>
  <si>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</si>
  <si>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</si>
  <si>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</si>
  <si>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</si>
  <si>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</si>
  <si>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</si>
  <si>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</si>
  <si>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浄化槽設置管理事業特別会計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</si>
  <si>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</si>
  <si>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</si>
  <si>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</si>
  <si>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</si>
  <si>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</si>
  <si>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</si>
  <si>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</si>
  <si>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</si>
  <si>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</si>
  <si>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</si>
  <si>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</si>
  <si>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</si>
  <si>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</si>
  <si>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</si>
  <si>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</si>
  <si>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</si>
  <si>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</si>
  <si>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</si>
  <si>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</si>
  <si>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</si>
  <si>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</si>
  <si>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</si>
  <si>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</si>
  <si>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</si>
  <si>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</si>
  <si>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</si>
  <si>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</si>
  <si>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</si>
  <si>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</si>
  <si>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</si>
  <si>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</si>
  <si>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</si>
  <si>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</si>
  <si>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</si>
  <si>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</si>
  <si>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</si>
  <si>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</si>
  <si>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</si>
  <si>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</si>
  <si>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</si>
  <si>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</si>
  <si>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</si>
  <si>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</si>
  <si>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</si>
  <si>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</si>
  <si>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</si>
  <si>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</si>
  <si>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</si>
  <si>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</si>
  <si>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</si>
  <si>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</si>
  <si>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</si>
  <si>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</si>
  <si>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</si>
  <si>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</si>
  <si>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</si>
  <si>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</si>
  <si>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</si>
  <si>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</si>
  <si>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</si>
  <si>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</si>
  <si>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</si>
  <si>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</si>
  <si>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</si>
  <si>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</si>
  <si>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</si>
  <si>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</si>
  <si>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</si>
  <si>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</si>
  <si>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</si>
  <si>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</si>
  <si>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</si>
  <si>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</si>
  <si>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</si>
  <si>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</si>
  <si>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</si>
  <si>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</si>
  <si>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</si>
  <si>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</si>
  <si>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</si>
  <si>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</si>
  <si>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</si>
  <si>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</si>
  <si>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</si>
  <si>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</si>
  <si>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</si>
  <si>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</si>
  <si>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</si>
  <si>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</si>
  <si>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</si>
  <si>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</si>
  <si>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</si>
  <si>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</si>
  <si>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</si>
  <si>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</si>
  <si>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</si>
  <si>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</si>
  <si>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</si>
  <si>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</si>
  <si>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</si>
  <si>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</si>
  <si>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</si>
  <si>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</si>
  <si>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</si>
  <si>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</si>
  <si>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</si>
  <si>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</si>
  <si>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</si>
  <si>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</si>
  <si>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</si>
  <si>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</si>
  <si>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</si>
  <si>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</si>
  <si>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</si>
  <si>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</si>
  <si>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</si>
  <si>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</si>
  <si>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</si>
  <si>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</si>
  <si>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</si>
  <si>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</si>
  <si>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</si>
  <si>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</si>
  <si>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</si>
  <si>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</si>
  <si>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</si>
  <si>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</si>
  <si>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</si>
  <si>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</si>
  <si>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</si>
  <si>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</si>
  <si>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</si>
  <si>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</si>
  <si>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</si>
  <si>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0.70</t>
  </si>
  <si>
    <t>一般会計</t>
  </si>
  <si>
    <t>水道事業会計</t>
  </si>
  <si>
    <t>国民健康保険特別会計</t>
  </si>
  <si>
    <t>介護保険特別会計</t>
  </si>
  <si>
    <t>下水道特別会計</t>
  </si>
  <si>
    <t>浄化槽設置管理事業特別会計</t>
  </si>
  <si>
    <t>後期高齢者医療特別会計</t>
  </si>
  <si>
    <t>その他会計（赤字）</t>
  </si>
  <si>
    <t>その他会計（黒字）</t>
  </si>
  <si>
    <t>秩父広域市町村圏組合</t>
    <rPh sb="0" eb="2">
      <t>チチブ</t>
    </rPh>
    <rPh sb="2" eb="4">
      <t>コウイキ</t>
    </rPh>
    <rPh sb="4" eb="7">
      <t>シチョウソン</t>
    </rPh>
    <rPh sb="7" eb="8">
      <t>ケン</t>
    </rPh>
    <rPh sb="8" eb="10">
      <t>クミアイ</t>
    </rPh>
    <phoneticPr fontId="24"/>
  </si>
  <si>
    <t>埼玉県後期高齢者医療広域連合</t>
    <rPh sb="0" eb="3">
      <t>サイタマケン</t>
    </rPh>
    <rPh sb="3" eb="5">
      <t>コウキ</t>
    </rPh>
    <rPh sb="5" eb="8">
      <t>コウレイシャ</t>
    </rPh>
    <rPh sb="8" eb="10">
      <t>イリョウ</t>
    </rPh>
    <rPh sb="10" eb="12">
      <t>コウイキ</t>
    </rPh>
    <rPh sb="12" eb="14">
      <t>レンゴウ</t>
    </rPh>
    <phoneticPr fontId="24"/>
  </si>
  <si>
    <t>埼玉県後期高齢者医療広域連合</t>
  </si>
  <si>
    <t>埼玉県市町村総合事務組合</t>
    <rPh sb="0" eb="3">
      <t>サイタマケン</t>
    </rPh>
    <rPh sb="3" eb="6">
      <t>シチョウソン</t>
    </rPh>
    <rPh sb="6" eb="8">
      <t>ソウゴウ</t>
    </rPh>
    <rPh sb="8" eb="10">
      <t>ジム</t>
    </rPh>
    <rPh sb="10" eb="12">
      <t>クミアイ</t>
    </rPh>
    <phoneticPr fontId="24"/>
  </si>
  <si>
    <t>埼玉県市町村総合事務組合</t>
  </si>
  <si>
    <t>彩の国さいたま人づくり広域連合</t>
    <rPh sb="0" eb="1">
      <t>サイ</t>
    </rPh>
    <rPh sb="2" eb="3">
      <t>クニ</t>
    </rPh>
    <rPh sb="7" eb="8">
      <t>ヒト</t>
    </rPh>
    <rPh sb="11" eb="13">
      <t>コウイキ</t>
    </rPh>
    <rPh sb="13" eb="15">
      <t>レンゴウ</t>
    </rPh>
    <phoneticPr fontId="24"/>
  </si>
  <si>
    <t>一般会計</t>
    <rPh sb="0" eb="2">
      <t>イッパン</t>
    </rPh>
    <rPh sb="2" eb="4">
      <t>カイケイ</t>
    </rPh>
    <phoneticPr fontId="24"/>
  </si>
  <si>
    <t>特別会計</t>
    <rPh sb="0" eb="2">
      <t>トクベツ</t>
    </rPh>
    <rPh sb="2" eb="4">
      <t>カイケイ</t>
    </rPh>
    <phoneticPr fontId="24"/>
  </si>
  <si>
    <t>交通災害特会</t>
    <rPh sb="0" eb="2">
      <t>コウツウ</t>
    </rPh>
    <rPh sb="2" eb="4">
      <t>サイガイ</t>
    </rPh>
    <rPh sb="4" eb="6">
      <t>トッカイ</t>
    </rPh>
    <phoneticPr fontId="24"/>
  </si>
  <si>
    <t>国民健康保険特別会計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</si>
</sst>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70432</c:v>
                </c:pt>
                <c:pt idx="1">
                  <c:v>53523</c:v>
                </c:pt>
                <c:pt idx="2">
                  <c:v>32580</c:v>
                </c:pt>
                <c:pt idx="3">
                  <c:v>30471</c:v>
                </c:pt>
                <c:pt idx="4">
                  <c:v>72433</c:v>
                </c:pt>
              </c:numCache>
            </c:numRef>
          </c:val>
          <c:smooth val="0"/>
        </c:ser>
        <c:dLbls>
          <c:showLegendKey val="0"/>
          <c:showVal val="0"/>
          <c:showCatName val="0"/>
          <c:showSerName val="0"/>
          <c:showPercent val="0"/>
          <c:showBubbleSize val="0"/>
        </c:dLbls>
        <c:marker val="1"/>
        <c:smooth val="0"/>
        <c:axId val="95986432"/>
        <c:axId val="95988352"/>
      </c:lineChart>
      <c:catAx>
        <c:axId val="95986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988352"/>
        <c:crosses val="autoZero"/>
        <c:auto val="1"/>
        <c:lblAlgn val="ctr"/>
        <c:lblOffset val="100"/>
        <c:tickLblSkip val="1"/>
        <c:tickMarkSkip val="1"/>
        <c:noMultiLvlLbl val="0"/>
      </c:catAx>
      <c:valAx>
        <c:axId val="959883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986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7.58</c:v>
                </c:pt>
                <c:pt idx="1">
                  <c:v>12.76</c:v>
                </c:pt>
                <c:pt idx="2">
                  <c:v>10.63</c:v>
                </c:pt>
                <c:pt idx="3">
                  <c:v>8.39</c:v>
                </c:pt>
                <c:pt idx="4">
                  <c:v>9.6999999999999993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24.22</c:v>
                </c:pt>
                <c:pt idx="1">
                  <c:v>27.05</c:v>
                </c:pt>
                <c:pt idx="2">
                  <c:v>34.549999999999997</c:v>
                </c:pt>
                <c:pt idx="3">
                  <c:v>37.74</c:v>
                </c:pt>
                <c:pt idx="4">
                  <c:v>35.950000000000003</c:v>
                </c:pt>
              </c:numCache>
            </c:numRef>
          </c:val>
        </c:ser>
        <c:dLbls>
          <c:showLegendKey val="0"/>
          <c:showVal val="0"/>
          <c:showCatName val="0"/>
          <c:showSerName val="0"/>
          <c:showPercent val="0"/>
          <c:showBubbleSize val="0"/>
        </c:dLbls>
        <c:gapWidth val="250"/>
        <c:overlap val="100"/>
        <c:axId val="103761792"/>
        <c:axId val="103776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7.84</c:v>
                </c:pt>
                <c:pt idx="1">
                  <c:v>7.77</c:v>
                </c:pt>
                <c:pt idx="2">
                  <c:v>5.39</c:v>
                </c:pt>
                <c:pt idx="3">
                  <c:v>1.35</c:v>
                </c:pt>
                <c:pt idx="4">
                  <c:v>-0.7</c:v>
                </c:pt>
              </c:numCache>
            </c:numRef>
          </c:val>
          <c:smooth val="0"/>
        </c:ser>
        <c:dLbls>
          <c:showLegendKey val="0"/>
          <c:showVal val="0"/>
          <c:showCatName val="0"/>
          <c:showSerName val="0"/>
          <c:showPercent val="0"/>
          <c:showBubbleSize val="0"/>
        </c:dLbls>
        <c:marker val="1"/>
        <c:smooth val="0"/>
        <c:axId val="103761792"/>
        <c:axId val="103776256"/>
      </c:lineChart>
      <c:catAx>
        <c:axId val="10376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776256"/>
        <c:crosses val="autoZero"/>
        <c:auto val="1"/>
        <c:lblAlgn val="ctr"/>
        <c:lblOffset val="100"/>
        <c:tickLblSkip val="1"/>
        <c:tickMarkSkip val="1"/>
        <c:noMultiLvlLbl val="0"/>
      </c:catAx>
      <c:valAx>
        <c:axId val="10377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6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0.01</c:v>
                </c:pt>
              </c:numCache>
            </c:numRef>
          </c:val>
        </c:ser>
        <c:ser>
          <c:idx val="4"/>
          <c:order val="4"/>
          <c:tx>
            <c:strRef>
              <c:f>データシート!$A$31</c:f>
              <c:strCache>
                <c:ptCount val="1"/>
                <c:pt idx="0">
                  <c:v>浄化槽設置管理事業特別会計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0.23</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0.72</c:v>
                </c:pt>
                <c:pt idx="2">
                  <c:v>#N/A</c:v>
                </c:pt>
                <c:pt idx="3">
                  <c:v>0.33</c:v>
                </c:pt>
                <c:pt idx="4">
                  <c:v>#N/A</c:v>
                </c:pt>
                <c:pt idx="5">
                  <c:v>0.79</c:v>
                </c:pt>
                <c:pt idx="6">
                  <c:v>#N/A</c:v>
                </c:pt>
                <c:pt idx="7">
                  <c:v>0.86</c:v>
                </c:pt>
                <c:pt idx="8">
                  <c:v>#N/A</c:v>
                </c:pt>
                <c:pt idx="9">
                  <c:v>0.48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1.48</c:v>
                </c:pt>
                <c:pt idx="2">
                  <c:v>#N/A</c:v>
                </c:pt>
                <c:pt idx="3">
                  <c:v>1.89</c:v>
                </c:pt>
                <c:pt idx="4">
                  <c:v>#N/A</c:v>
                </c:pt>
                <c:pt idx="5">
                  <c:v>2.3199999999999998</c:v>
                </c:pt>
                <c:pt idx="6">
                  <c:v>#N/A</c:v>
                </c:pt>
                <c:pt idx="7">
                  <c:v>1.1200000000000001</c:v>
                </c:pt>
                <c:pt idx="8">
                  <c:v>#N/A</c:v>
                </c:pt>
                <c:pt idx="9">
                  <c:v>0.67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4.47</c:v>
                </c:pt>
                <c:pt idx="2">
                  <c:v>#N/A</c:v>
                </c:pt>
                <c:pt idx="3">
                  <c:v>2.2200000000000002</c:v>
                </c:pt>
                <c:pt idx="4">
                  <c:v>#N/A</c:v>
                </c:pt>
                <c:pt idx="5">
                  <c:v>1.86</c:v>
                </c:pt>
                <c:pt idx="6">
                  <c:v>#N/A</c:v>
                </c:pt>
                <c:pt idx="7">
                  <c:v>3.41</c:v>
                </c:pt>
                <c:pt idx="8">
                  <c:v>#N/A</c:v>
                </c:pt>
                <c:pt idx="9">
                  <c:v>3.46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9.9600000000000009</c:v>
                </c:pt>
                <c:pt idx="2">
                  <c:v>#N/A</c:v>
                </c:pt>
                <c:pt idx="3">
                  <c:v>10.25</c:v>
                </c:pt>
                <c:pt idx="4">
                  <c:v>#N/A</c:v>
                </c:pt>
                <c:pt idx="5">
                  <c:v>11.08</c:v>
                </c:pt>
                <c:pt idx="6">
                  <c:v>#N/A</c:v>
                </c:pt>
                <c:pt idx="7">
                  <c:v>11.01</c:v>
                </c:pt>
                <c:pt idx="8">
                  <c:v>#N/A</c:v>
                </c:pt>
                <c:pt idx="9">
                  <c:v>8.93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7.58</c:v>
                </c:pt>
                <c:pt idx="2">
                  <c:v>#N/A</c:v>
                </c:pt>
                <c:pt idx="3">
                  <c:v>12.75</c:v>
                </c:pt>
                <c:pt idx="4">
                  <c:v>#N/A</c:v>
                </c:pt>
                <c:pt idx="5">
                  <c:v>10.63</c:v>
                </c:pt>
                <c:pt idx="6">
                  <c:v>#N/A</c:v>
                </c:pt>
                <c:pt idx="7">
                  <c:v>8.39</c:v>
                </c:pt>
                <c:pt idx="8">
                  <c:v>#N/A</c:v>
                </c:pt>
                <c:pt idx="9">
                  <c:v>9.6999999999999993</c:v>
                </c:pt>
              </c:numCache>
            </c:numRef>
          </c:val>
        </c:ser>
        <c:dLbls>
          <c:showLegendKey val="0"/>
          <c:showVal val="0"/>
          <c:showCatName val="0"/>
          <c:showSerName val="0"/>
          <c:showPercent val="0"/>
          <c:showBubbleSize val="0"/>
        </c:dLbls>
        <c:gapWidth val="150"/>
        <c:overlap val="100"/>
        <c:axId val="104247296"/>
        <c:axId val="104248832"/>
      </c:barChart>
      <c:catAx>
        <c:axId val="10424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248832"/>
        <c:crosses val="autoZero"/>
        <c:auto val="1"/>
        <c:lblAlgn val="ctr"/>
        <c:lblOffset val="100"/>
        <c:tickLblSkip val="1"/>
        <c:tickMarkSkip val="1"/>
        <c:noMultiLvlLbl val="0"/>
      </c:catAx>
      <c:valAx>
        <c:axId val="10424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47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176</c:v>
                </c:pt>
                <c:pt idx="5">
                  <c:v>190</c:v>
                </c:pt>
                <c:pt idx="8">
                  <c:v>205</c:v>
                </c:pt>
                <c:pt idx="11">
                  <c:v>219</c:v>
                </c:pt>
                <c:pt idx="14">
                  <c:v>238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33</c:v>
                </c:pt>
                <c:pt idx="3">
                  <c:v>23</c:v>
                </c:pt>
                <c:pt idx="6">
                  <c:v>5</c:v>
                </c:pt>
                <c:pt idx="9">
                  <c:v>6</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58</c:v>
                </c:pt>
                <c:pt idx="3">
                  <c:v>59</c:v>
                </c:pt>
                <c:pt idx="6">
                  <c:v>69</c:v>
                </c:pt>
                <c:pt idx="9">
                  <c:v>73</c:v>
                </c:pt>
                <c:pt idx="12">
                  <c:v>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313</c:v>
                </c:pt>
                <c:pt idx="3">
                  <c:v>304</c:v>
                </c:pt>
                <c:pt idx="6">
                  <c:v>316</c:v>
                </c:pt>
                <c:pt idx="9">
                  <c:v>305</c:v>
                </c:pt>
                <c:pt idx="12">
                  <c:v>294</c:v>
                </c:pt>
              </c:numCache>
            </c:numRef>
          </c:val>
        </c:ser>
        <c:dLbls>
          <c:showLegendKey val="0"/>
          <c:showVal val="0"/>
          <c:showCatName val="0"/>
          <c:showSerName val="0"/>
          <c:showPercent val="0"/>
          <c:showBubbleSize val="0"/>
        </c:dLbls>
        <c:gapWidth val="100"/>
        <c:overlap val="100"/>
        <c:axId val="102713984"/>
        <c:axId val="102736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228</c:v>
                </c:pt>
                <c:pt idx="2">
                  <c:v>#N/A</c:v>
                </c:pt>
                <c:pt idx="3">
                  <c:v>#N/A</c:v>
                </c:pt>
                <c:pt idx="4">
                  <c:v>196</c:v>
                </c:pt>
                <c:pt idx="5">
                  <c:v>#N/A</c:v>
                </c:pt>
                <c:pt idx="6">
                  <c:v>#N/A</c:v>
                </c:pt>
                <c:pt idx="7">
                  <c:v>185</c:v>
                </c:pt>
                <c:pt idx="8">
                  <c:v>#N/A</c:v>
                </c:pt>
                <c:pt idx="9">
                  <c:v>#N/A</c:v>
                </c:pt>
                <c:pt idx="10">
                  <c:v>165</c:v>
                </c:pt>
                <c:pt idx="11">
                  <c:v>#N/A</c:v>
                </c:pt>
                <c:pt idx="12">
                  <c:v>#N/A</c:v>
                </c:pt>
                <c:pt idx="13">
                  <c:v>147</c:v>
                </c:pt>
                <c:pt idx="14">
                  <c:v>#N/A</c:v>
                </c:pt>
              </c:numCache>
            </c:numRef>
          </c:val>
          <c:smooth val="0"/>
        </c:ser>
        <c:dLbls>
          <c:showLegendKey val="0"/>
          <c:showVal val="0"/>
          <c:showCatName val="0"/>
          <c:showSerName val="0"/>
          <c:showPercent val="0"/>
          <c:showBubbleSize val="0"/>
        </c:dLbls>
        <c:marker val="1"/>
        <c:smooth val="0"/>
        <c:axId val="102713984"/>
        <c:axId val="102736640"/>
      </c:lineChart>
      <c:catAx>
        <c:axId val="10271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736640"/>
        <c:crosses val="autoZero"/>
        <c:auto val="1"/>
        <c:lblAlgn val="ctr"/>
        <c:lblOffset val="100"/>
        <c:tickLblSkip val="1"/>
        <c:tickMarkSkip val="1"/>
        <c:noMultiLvlLbl val="0"/>
      </c:catAx>
      <c:valAx>
        <c:axId val="10273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1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2820</c:v>
                </c:pt>
                <c:pt idx="5">
                  <c:v>2881</c:v>
                </c:pt>
                <c:pt idx="8">
                  <c:v>2989</c:v>
                </c:pt>
                <c:pt idx="11">
                  <c:v>3079</c:v>
                </c:pt>
                <c:pt idx="14">
                  <c:v>3125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836</c:v>
                </c:pt>
                <c:pt idx="5">
                  <c:v>903</c:v>
                </c:pt>
                <c:pt idx="8">
                  <c:v>1072</c:v>
                </c:pt>
                <c:pt idx="11">
                  <c:v>1237</c:v>
                </c:pt>
                <c:pt idx="14">
                  <c:v>1115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790</c:v>
                </c:pt>
                <c:pt idx="3">
                  <c:v>764</c:v>
                </c:pt>
                <c:pt idx="6">
                  <c:v>790</c:v>
                </c:pt>
                <c:pt idx="9">
                  <c:v>771</c:v>
                </c:pt>
                <c:pt idx="12">
                  <c:v>718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79</c:v>
                </c:pt>
                <c:pt idx="3">
                  <c:v>50</c:v>
                </c:pt>
                <c:pt idx="6">
                  <c:v>55</c:v>
                </c:pt>
                <c:pt idx="9">
                  <c:v>88</c:v>
                </c:pt>
                <c:pt idx="12">
                  <c:v>190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1868</c:v>
                </c:pt>
                <c:pt idx="3">
                  <c:v>1543</c:v>
                </c:pt>
                <c:pt idx="6">
                  <c:v>1486</c:v>
                </c:pt>
                <c:pt idx="9">
                  <c:v>1442</c:v>
                </c:pt>
                <c:pt idx="12">
                  <c:v>1480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2984</c:v>
                </c:pt>
                <c:pt idx="3">
                  <c:v>3048</c:v>
                </c:pt>
                <c:pt idx="6">
                  <c:v>3041</c:v>
                </c:pt>
                <c:pt idx="9">
                  <c:v>2975</c:v>
                </c:pt>
                <c:pt idx="12">
                  <c:v>3084</c:v>
                </c:pt>
              </c:numCache>
            </c:numRef>
          </c:val>
        </c:ser>
        <c:dLbls>
          <c:showLegendKey val="0"/>
          <c:showVal val="0"/>
          <c:showCatName val="0"/>
          <c:showSerName val="0"/>
          <c:showPercent val="0"/>
          <c:showBubbleSize val="0"/>
        </c:dLbls>
        <c:gapWidth val="100"/>
        <c:overlap val="100"/>
        <c:axId val="88810624"/>
        <c:axId val="88812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2066</c:v>
                </c:pt>
                <c:pt idx="2">
                  <c:v>#N/A</c:v>
                </c:pt>
                <c:pt idx="3">
                  <c:v>#N/A</c:v>
                </c:pt>
                <c:pt idx="4">
                  <c:v>1621</c:v>
                </c:pt>
                <c:pt idx="5">
                  <c:v>#N/A</c:v>
                </c:pt>
                <c:pt idx="6">
                  <c:v>#N/A</c:v>
                </c:pt>
                <c:pt idx="7">
                  <c:v>1312</c:v>
                </c:pt>
                <c:pt idx="8">
                  <c:v>#N/A</c:v>
                </c:pt>
                <c:pt idx="9">
                  <c:v>#N/A</c:v>
                </c:pt>
                <c:pt idx="10">
                  <c:v>960</c:v>
                </c:pt>
                <c:pt idx="11">
                  <c:v>#N/A</c:v>
                </c:pt>
                <c:pt idx="12">
                  <c:v>#N/A</c:v>
                </c:pt>
                <c:pt idx="13">
                  <c:v>1231</c:v>
                </c:pt>
                <c:pt idx="14">
                  <c:v>#N/A</c:v>
                </c:pt>
              </c:numCache>
            </c:numRef>
          </c:val>
          <c:smooth val="0"/>
        </c:ser>
        <c:dLbls>
          <c:showLegendKey val="0"/>
          <c:showVal val="0"/>
          <c:showCatName val="0"/>
          <c:showSerName val="0"/>
          <c:showPercent val="0"/>
          <c:showBubbleSize val="0"/>
        </c:dLbls>
        <c:marker val="1"/>
        <c:smooth val="0"/>
        <c:axId val="88810624"/>
        <c:axId val="88812544"/>
      </c:lineChart>
      <c:catAx>
        <c:axId val="8881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812544"/>
        <c:crosses val="autoZero"/>
        <c:auto val="1"/>
        <c:lblAlgn val="ctr"/>
        <c:lblOffset val="100"/>
        <c:tickLblSkip val="1"/>
        <c:tickMarkSkip val="1"/>
        <c:noMultiLvlLbl val="0"/>
      </c:catAx>
      <c:valAx>
        <c:axId val="8881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1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埼玉県横瀬町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8,792
8,738
49.36
4,000,426
3,715,006
220,667
2,274,873
3,084,172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60.4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年度地方消費税交付金が、平成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年度に比べて</a:t>
          </a:r>
          <a:r>
            <a:rPr kumimoji="1" lang="en-US" altLang="ja-JP" sz="1300">
              <a:solidFill>
                <a:sysClr val="windowText" lastClr="000000"/>
              </a:solidFill>
              <a:latin typeface="ＭＳ Ｐゴシック"/>
            </a:rPr>
            <a:t>13,898</a:t>
          </a:r>
          <a:r>
            <a:rPr kumimoji="1" lang="ja-JP" altLang="en-US" sz="1300">
              <a:solidFill>
                <a:sysClr val="windowText" lastClr="000000"/>
              </a:solidFill>
              <a:latin typeface="ＭＳ Ｐゴシック"/>
            </a:rPr>
            <a:t>千円増額したため、基準財政収入額が増加し、単年度の財政力指数は</a:t>
          </a:r>
          <a:r>
            <a:rPr kumimoji="1" lang="en-US" altLang="ja-JP" sz="1300">
              <a:solidFill>
                <a:sysClr val="windowText" lastClr="000000"/>
              </a:solidFill>
              <a:latin typeface="ＭＳ Ｐゴシック"/>
            </a:rPr>
            <a:t>0.004</a:t>
          </a:r>
          <a:r>
            <a:rPr kumimoji="1" lang="ja-JP" altLang="en-US" sz="1300">
              <a:solidFill>
                <a:sysClr val="windowText" lastClr="000000"/>
              </a:solidFill>
              <a:latin typeface="ＭＳ Ｐゴシック"/>
            </a:rPr>
            <a:t>ポイント増となり、財政力指数（３ヶ年平均）は</a:t>
          </a:r>
          <a:r>
            <a:rPr kumimoji="1" lang="en-US" altLang="ja-JP" sz="1300">
              <a:solidFill>
                <a:sysClr val="windowText" lastClr="000000"/>
              </a:solidFill>
              <a:latin typeface="ＭＳ Ｐゴシック"/>
            </a:rPr>
            <a:t>0.01</a:t>
          </a:r>
          <a:r>
            <a:rPr kumimoji="1" lang="ja-JP" altLang="en-US" sz="1300">
              <a:solidFill>
                <a:sysClr val="windowText" lastClr="000000"/>
              </a:solidFill>
              <a:latin typeface="ＭＳ Ｐゴシック"/>
            </a:rPr>
            <a:t>ポイントの増となった。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154094</xdr:rowOff>
    </xdr:to>
    <xdr:cxnSp macro="">
      <xdr:nvCxnSpPr>
        <xdr:cNvPr id="66" name="直線コネクタ 65"/>
        <xdr:cNvCxnSpPr/>
      </xdr:nvCxnSpPr>
      <xdr:spPr>
        <a:xfrm flipV="1">
          <a:off x="4114800" y="73469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154094</xdr:rowOff>
    </xdr:to>
    <xdr:cxnSp macro="">
      <xdr:nvCxnSpPr>
        <xdr:cNvPr id="69" name="直線コネクタ 68"/>
        <xdr:cNvCxnSpPr/>
      </xdr:nvCxnSpPr>
      <xdr:spPr>
        <a:xfrm>
          <a:off x="3225800" y="73469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113877</xdr:rowOff>
    </xdr:from>
    <xdr:to>
      <xdr:col>4</xdr:col>
      <xdr:colOff>482600</xdr:colOff>
      <xdr:row>42</xdr:row>
      <xdr:rowOff>146050</xdr:rowOff>
    </xdr:to>
    <xdr:cxnSp macro="">
      <xdr:nvCxnSpPr>
        <xdr:cNvPr id="72" name="直線コネクタ 71"/>
        <xdr:cNvCxnSpPr/>
      </xdr:nvCxnSpPr>
      <xdr:spPr>
        <a:xfrm>
          <a:off x="2336800" y="73147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74" name="テキスト ボックス 73"/>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81704</xdr:rowOff>
    </xdr:from>
    <xdr:to>
      <xdr:col>3</xdr:col>
      <xdr:colOff>279400</xdr:colOff>
      <xdr:row>42</xdr:row>
      <xdr:rowOff>113877</xdr:rowOff>
    </xdr:to>
    <xdr:cxnSp macro="">
      <xdr:nvCxnSpPr>
        <xdr:cNvPr id="75" name="直線コネクタ 74"/>
        <xdr:cNvCxnSpPr/>
      </xdr:nvCxnSpPr>
      <xdr:spPr>
        <a:xfrm>
          <a:off x="1447800" y="72826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77" name="テキスト ボックス 76"/>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79" name="テキスト ボックス 78"/>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5" name="円/楕円 84"/>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6"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103294</xdr:rowOff>
    </xdr:from>
    <xdr:to>
      <xdr:col>6</xdr:col>
      <xdr:colOff>50800</xdr:colOff>
      <xdr:row>43</xdr:row>
      <xdr:rowOff>33444</xdr:rowOff>
    </xdr:to>
    <xdr:sp macro="" textlink="">
      <xdr:nvSpPr>
        <xdr:cNvPr id="87" name="円/楕円 86"/>
        <xdr:cNvSpPr/>
      </xdr:nvSpPr>
      <xdr:spPr>
        <a:xfrm>
          <a:off x="4064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43621</xdr:rowOff>
    </xdr:from>
    <xdr:ext cx="736600" cy="259045"/>
    <xdr:sp macro="" textlink="">
      <xdr:nvSpPr>
        <xdr:cNvPr id="88" name="テキスト ボックス 87"/>
        <xdr:cNvSpPr txBox="1"/>
      </xdr:nvSpPr>
      <xdr:spPr>
        <a:xfrm>
          <a:off x="3733800" y="707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89" name="円/楕円 88"/>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0" name="テキスト ボックス 8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63077</xdr:rowOff>
    </xdr:from>
    <xdr:to>
      <xdr:col>3</xdr:col>
      <xdr:colOff>330200</xdr:colOff>
      <xdr:row>42</xdr:row>
      <xdr:rowOff>164677</xdr:rowOff>
    </xdr:to>
    <xdr:sp macro="" textlink="">
      <xdr:nvSpPr>
        <xdr:cNvPr id="91" name="円/楕円 90"/>
        <xdr:cNvSpPr/>
      </xdr:nvSpPr>
      <xdr:spPr>
        <a:xfrm>
          <a:off x="2286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3404</xdr:rowOff>
    </xdr:from>
    <xdr:ext cx="762000" cy="259045"/>
    <xdr:sp macro="" textlink="">
      <xdr:nvSpPr>
        <xdr:cNvPr id="92" name="テキスト ボックス 91"/>
        <xdr:cNvSpPr txBox="1"/>
      </xdr:nvSpPr>
      <xdr:spPr>
        <a:xfrm>
          <a:off x="1955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30904</xdr:rowOff>
    </xdr:from>
    <xdr:to>
      <xdr:col>2</xdr:col>
      <xdr:colOff>127000</xdr:colOff>
      <xdr:row>42</xdr:row>
      <xdr:rowOff>132504</xdr:rowOff>
    </xdr:to>
    <xdr:sp macro="" textlink="">
      <xdr:nvSpPr>
        <xdr:cNvPr id="93" name="円/楕円 92"/>
        <xdr:cNvSpPr/>
      </xdr:nvSpPr>
      <xdr:spPr>
        <a:xfrm>
          <a:off x="1397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142681</xdr:rowOff>
    </xdr:from>
    <xdr:ext cx="762000" cy="259045"/>
    <xdr:sp macro="" textlink="">
      <xdr:nvSpPr>
        <xdr:cNvPr id="94" name="テキスト ボックス 93"/>
        <xdr:cNvSpPr txBox="1"/>
      </xdr:nvSpPr>
      <xdr:spPr>
        <a:xfrm>
          <a:off x="1066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今年度の経常収支比率は</a:t>
          </a:r>
          <a:r>
            <a:rPr kumimoji="1" lang="en-US" altLang="ja-JP" sz="1300">
              <a:solidFill>
                <a:sysClr val="windowText" lastClr="000000"/>
              </a:solidFill>
              <a:latin typeface="ＭＳ Ｐゴシック"/>
            </a:rPr>
            <a:t>87.5</a:t>
          </a:r>
          <a:r>
            <a:rPr kumimoji="1" lang="ja-JP" altLang="en-US" sz="1300">
              <a:solidFill>
                <a:sysClr val="windowText" lastClr="000000"/>
              </a:solidFill>
              <a:latin typeface="ＭＳ Ｐゴシック"/>
            </a:rPr>
            <a:t>％と対前年で</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ポイントの増となっている。</a:t>
          </a:r>
        </a:p>
        <a:p>
          <a:r>
            <a:rPr kumimoji="1" lang="ja-JP" altLang="en-US" sz="1300">
              <a:solidFill>
                <a:sysClr val="windowText" lastClr="000000"/>
              </a:solidFill>
              <a:latin typeface="ＭＳ Ｐゴシック"/>
            </a:rPr>
            <a:t>特別会計への繰出金の比率が高いことや、地方税・地方譲与税が減したことが要因と考えられる。</a:t>
          </a:r>
        </a:p>
        <a:p>
          <a:r>
            <a:rPr kumimoji="1" lang="ja-JP" altLang="en-US" sz="1300">
              <a:solidFill>
                <a:sysClr val="windowText" lastClr="000000"/>
              </a:solidFill>
              <a:latin typeface="ＭＳ Ｐゴシック"/>
            </a:rPr>
            <a:t>全国市町村平均や県内市町村平均と比べれば低い水準にあるが、特別会計への繰出基準外の繰出の見直しや、税収の確保などにより比率の低下に努める。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107738</xdr:rowOff>
    </xdr:from>
    <xdr:to>
      <xdr:col>7</xdr:col>
      <xdr:colOff>152400</xdr:colOff>
      <xdr:row>64</xdr:row>
      <xdr:rowOff>123825</xdr:rowOff>
    </xdr:to>
    <xdr:cxnSp macro="">
      <xdr:nvCxnSpPr>
        <xdr:cNvPr id="129" name="直線コネクタ 128"/>
        <xdr:cNvCxnSpPr/>
      </xdr:nvCxnSpPr>
      <xdr:spPr>
        <a:xfrm>
          <a:off x="4114800" y="1108053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107738</xdr:rowOff>
    </xdr:from>
    <xdr:to>
      <xdr:col>6</xdr:col>
      <xdr:colOff>0</xdr:colOff>
      <xdr:row>64</xdr:row>
      <xdr:rowOff>131869</xdr:rowOff>
    </xdr:to>
    <xdr:cxnSp macro="">
      <xdr:nvCxnSpPr>
        <xdr:cNvPr id="132" name="直線コネクタ 131"/>
        <xdr:cNvCxnSpPr/>
      </xdr:nvCxnSpPr>
      <xdr:spPr>
        <a:xfrm flipV="1">
          <a:off x="3225800" y="110805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19262</xdr:rowOff>
    </xdr:from>
    <xdr:to>
      <xdr:col>4</xdr:col>
      <xdr:colOff>482600</xdr:colOff>
      <xdr:row>64</xdr:row>
      <xdr:rowOff>131869</xdr:rowOff>
    </xdr:to>
    <xdr:cxnSp macro="">
      <xdr:nvCxnSpPr>
        <xdr:cNvPr id="135" name="直線コネクタ 134"/>
        <xdr:cNvCxnSpPr/>
      </xdr:nvCxnSpPr>
      <xdr:spPr>
        <a:xfrm>
          <a:off x="2336800" y="1099206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170604</xdr:rowOff>
    </xdr:from>
    <xdr:to>
      <xdr:col>3</xdr:col>
      <xdr:colOff>279400</xdr:colOff>
      <xdr:row>64</xdr:row>
      <xdr:rowOff>19262</xdr:rowOff>
    </xdr:to>
    <xdr:cxnSp macro="">
      <xdr:nvCxnSpPr>
        <xdr:cNvPr id="138" name="直線コネクタ 137"/>
        <xdr:cNvCxnSpPr/>
      </xdr:nvCxnSpPr>
      <xdr:spPr>
        <a:xfrm>
          <a:off x="1447800" y="1097195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73025</xdr:rowOff>
    </xdr:from>
    <xdr:to>
      <xdr:col>7</xdr:col>
      <xdr:colOff>203200</xdr:colOff>
      <xdr:row>65</xdr:row>
      <xdr:rowOff>3175</xdr:rowOff>
    </xdr:to>
    <xdr:sp macro="" textlink="">
      <xdr:nvSpPr>
        <xdr:cNvPr id="148" name="円/楕円 147"/>
        <xdr:cNvSpPr/>
      </xdr:nvSpPr>
      <xdr:spPr>
        <a:xfrm>
          <a:off x="4902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89552</xdr:rowOff>
    </xdr:from>
    <xdr:ext cx="762000" cy="259045"/>
    <xdr:sp macro="" textlink="">
      <xdr:nvSpPr>
        <xdr:cNvPr id="149" name="財政構造の弾力性該当値テキスト"/>
        <xdr:cNvSpPr txBox="1"/>
      </xdr:nvSpPr>
      <xdr:spPr>
        <a:xfrm>
          <a:off x="50419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56938</xdr:rowOff>
    </xdr:from>
    <xdr:to>
      <xdr:col>6</xdr:col>
      <xdr:colOff>50800</xdr:colOff>
      <xdr:row>64</xdr:row>
      <xdr:rowOff>158538</xdr:rowOff>
    </xdr:to>
    <xdr:sp macro="" textlink="">
      <xdr:nvSpPr>
        <xdr:cNvPr id="150" name="円/楕円 149"/>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143315</xdr:rowOff>
    </xdr:from>
    <xdr:ext cx="736600" cy="259045"/>
    <xdr:sp macro="" textlink="">
      <xdr:nvSpPr>
        <xdr:cNvPr id="151" name="テキスト ボックス 150"/>
        <xdr:cNvSpPr txBox="1"/>
      </xdr:nvSpPr>
      <xdr:spPr>
        <a:xfrm>
          <a:off x="3733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81069</xdr:rowOff>
    </xdr:from>
    <xdr:to>
      <xdr:col>4</xdr:col>
      <xdr:colOff>533400</xdr:colOff>
      <xdr:row>65</xdr:row>
      <xdr:rowOff>11219</xdr:rowOff>
    </xdr:to>
    <xdr:sp macro="" textlink="">
      <xdr:nvSpPr>
        <xdr:cNvPr id="152" name="円/楕円 151"/>
        <xdr:cNvSpPr/>
      </xdr:nvSpPr>
      <xdr:spPr>
        <a:xfrm>
          <a:off x="3175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167446</xdr:rowOff>
    </xdr:from>
    <xdr:ext cx="762000" cy="259045"/>
    <xdr:sp macro="" textlink="">
      <xdr:nvSpPr>
        <xdr:cNvPr id="153" name="テキスト ボックス 152"/>
        <xdr:cNvSpPr txBox="1"/>
      </xdr:nvSpPr>
      <xdr:spPr>
        <a:xfrm>
          <a:off x="2844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139912</xdr:rowOff>
    </xdr:from>
    <xdr:to>
      <xdr:col>3</xdr:col>
      <xdr:colOff>330200</xdr:colOff>
      <xdr:row>64</xdr:row>
      <xdr:rowOff>70062</xdr:rowOff>
    </xdr:to>
    <xdr:sp macro="" textlink="">
      <xdr:nvSpPr>
        <xdr:cNvPr id="154" name="円/楕円 153"/>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80239</xdr:rowOff>
    </xdr:from>
    <xdr:ext cx="762000" cy="259045"/>
    <xdr:sp macro="" textlink="">
      <xdr:nvSpPr>
        <xdr:cNvPr id="155" name="テキスト ボックス 154"/>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119804</xdr:rowOff>
    </xdr:from>
    <xdr:to>
      <xdr:col>2</xdr:col>
      <xdr:colOff>127000</xdr:colOff>
      <xdr:row>64</xdr:row>
      <xdr:rowOff>49954</xdr:rowOff>
    </xdr:to>
    <xdr:sp macro="" textlink="">
      <xdr:nvSpPr>
        <xdr:cNvPr id="156" name="円/楕円 155"/>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34731</xdr:rowOff>
    </xdr:from>
    <xdr:ext cx="762000" cy="259045"/>
    <xdr:sp macro="" textlink="">
      <xdr:nvSpPr>
        <xdr:cNvPr id="157" name="テキスト ボックス 156"/>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[132,912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町の人口が減少し続けているため、人口１人当たりに対する人件費・物件費等の決算額は上昇傾向にある。今後もより一層の経常経費の見直し等により決算額の減少に努める。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80201</xdr:rowOff>
    </xdr:from>
    <xdr:to>
      <xdr:col>7</xdr:col>
      <xdr:colOff>152400</xdr:colOff>
      <xdr:row>81</xdr:row>
      <xdr:rowOff>84848</xdr:rowOff>
    </xdr:to>
    <xdr:cxnSp macro="">
      <xdr:nvCxnSpPr>
        <xdr:cNvPr id="193" name="直線コネクタ 192"/>
        <xdr:cNvCxnSpPr/>
      </xdr:nvCxnSpPr>
      <xdr:spPr>
        <a:xfrm>
          <a:off x="4114800" y="13967651"/>
          <a:ext cx="8382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77353</xdr:rowOff>
    </xdr:from>
    <xdr:to>
      <xdr:col>6</xdr:col>
      <xdr:colOff>0</xdr:colOff>
      <xdr:row>81</xdr:row>
      <xdr:rowOff>80201</xdr:rowOff>
    </xdr:to>
    <xdr:cxnSp macro="">
      <xdr:nvCxnSpPr>
        <xdr:cNvPr id="196" name="直線コネクタ 195"/>
        <xdr:cNvCxnSpPr/>
      </xdr:nvCxnSpPr>
      <xdr:spPr>
        <a:xfrm>
          <a:off x="3225800" y="13964803"/>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67097</xdr:rowOff>
    </xdr:from>
    <xdr:to>
      <xdr:col>4</xdr:col>
      <xdr:colOff>482600</xdr:colOff>
      <xdr:row>81</xdr:row>
      <xdr:rowOff>77353</xdr:rowOff>
    </xdr:to>
    <xdr:cxnSp macro="">
      <xdr:nvCxnSpPr>
        <xdr:cNvPr id="199" name="直線コネクタ 198"/>
        <xdr:cNvCxnSpPr/>
      </xdr:nvCxnSpPr>
      <xdr:spPr>
        <a:xfrm>
          <a:off x="2336800" y="13954547"/>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56632</xdr:rowOff>
    </xdr:from>
    <xdr:to>
      <xdr:col>3</xdr:col>
      <xdr:colOff>279400</xdr:colOff>
      <xdr:row>81</xdr:row>
      <xdr:rowOff>67097</xdr:rowOff>
    </xdr:to>
    <xdr:cxnSp macro="">
      <xdr:nvCxnSpPr>
        <xdr:cNvPr id="202" name="直線コネクタ 201"/>
        <xdr:cNvCxnSpPr/>
      </xdr:nvCxnSpPr>
      <xdr:spPr>
        <a:xfrm>
          <a:off x="1447800" y="13944082"/>
          <a:ext cx="889000" cy="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34048</xdr:rowOff>
    </xdr:from>
    <xdr:to>
      <xdr:col>7</xdr:col>
      <xdr:colOff>203200</xdr:colOff>
      <xdr:row>81</xdr:row>
      <xdr:rowOff>135648</xdr:rowOff>
    </xdr:to>
    <xdr:sp macro="" textlink="">
      <xdr:nvSpPr>
        <xdr:cNvPr id="212" name="円/楕円 211"/>
        <xdr:cNvSpPr/>
      </xdr:nvSpPr>
      <xdr:spPr>
        <a:xfrm>
          <a:off x="4902200" y="1392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126775</xdr:rowOff>
    </xdr:from>
    <xdr:ext cx="762000" cy="259045"/>
    <xdr:sp macro="" textlink="">
      <xdr:nvSpPr>
        <xdr:cNvPr id="213" name="人件費・物件費等の状況該当値テキスト"/>
        <xdr:cNvSpPr txBox="1"/>
      </xdr:nvSpPr>
      <xdr:spPr>
        <a:xfrm>
          <a:off x="5041900" y="1384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132,912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29401</xdr:rowOff>
    </xdr:from>
    <xdr:to>
      <xdr:col>6</xdr:col>
      <xdr:colOff>50800</xdr:colOff>
      <xdr:row>81</xdr:row>
      <xdr:rowOff>131001</xdr:rowOff>
    </xdr:to>
    <xdr:sp macro="" textlink="">
      <xdr:nvSpPr>
        <xdr:cNvPr id="214" name="円/楕円 213"/>
        <xdr:cNvSpPr/>
      </xdr:nvSpPr>
      <xdr:spPr>
        <a:xfrm>
          <a:off x="4064000" y="139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141178</xdr:rowOff>
    </xdr:from>
    <xdr:ext cx="736600" cy="259045"/>
    <xdr:sp macro="" textlink="">
      <xdr:nvSpPr>
        <xdr:cNvPr id="215" name="テキスト ボックス 214"/>
        <xdr:cNvSpPr txBox="1"/>
      </xdr:nvSpPr>
      <xdr:spPr>
        <a:xfrm>
          <a:off x="3733800" y="13685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130,216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26553</xdr:rowOff>
    </xdr:from>
    <xdr:to>
      <xdr:col>4</xdr:col>
      <xdr:colOff>533400</xdr:colOff>
      <xdr:row>81</xdr:row>
      <xdr:rowOff>128153</xdr:rowOff>
    </xdr:to>
    <xdr:sp macro="" textlink="">
      <xdr:nvSpPr>
        <xdr:cNvPr id="216" name="円/楕円 215"/>
        <xdr:cNvSpPr/>
      </xdr:nvSpPr>
      <xdr:spPr>
        <a:xfrm>
          <a:off x="3175000" y="1391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138330</xdr:rowOff>
    </xdr:from>
    <xdr:ext cx="762000" cy="259045"/>
    <xdr:sp macro="" textlink="">
      <xdr:nvSpPr>
        <xdr:cNvPr id="217" name="テキスト ボックス 216"/>
        <xdr:cNvSpPr txBox="1"/>
      </xdr:nvSpPr>
      <xdr:spPr>
        <a:xfrm>
          <a:off x="2844800" y="1368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128,564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16297</xdr:rowOff>
    </xdr:from>
    <xdr:to>
      <xdr:col>3</xdr:col>
      <xdr:colOff>330200</xdr:colOff>
      <xdr:row>81</xdr:row>
      <xdr:rowOff>117897</xdr:rowOff>
    </xdr:to>
    <xdr:sp macro="" textlink="">
      <xdr:nvSpPr>
        <xdr:cNvPr id="218" name="円/楕円 217"/>
        <xdr:cNvSpPr/>
      </xdr:nvSpPr>
      <xdr:spPr>
        <a:xfrm>
          <a:off x="2286000" y="139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128074</xdr:rowOff>
    </xdr:from>
    <xdr:ext cx="762000" cy="259045"/>
    <xdr:sp macro="" textlink="">
      <xdr:nvSpPr>
        <xdr:cNvPr id="219" name="テキスト ボックス 218"/>
        <xdr:cNvSpPr txBox="1"/>
      </xdr:nvSpPr>
      <xdr:spPr>
        <a:xfrm>
          <a:off x="1955800" y="1367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5832</xdr:rowOff>
    </xdr:from>
    <xdr:to>
      <xdr:col>2</xdr:col>
      <xdr:colOff>127000</xdr:colOff>
      <xdr:row>81</xdr:row>
      <xdr:rowOff>107432</xdr:rowOff>
    </xdr:to>
    <xdr:sp macro="" textlink="">
      <xdr:nvSpPr>
        <xdr:cNvPr id="220" name="円/楕円 219"/>
        <xdr:cNvSpPr/>
      </xdr:nvSpPr>
      <xdr:spPr>
        <a:xfrm>
          <a:off x="1397000" y="138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117609</xdr:rowOff>
    </xdr:from>
    <xdr:ext cx="762000" cy="259045"/>
    <xdr:sp macro="" textlink="">
      <xdr:nvSpPr>
        <xdr:cNvPr id="221" name="テキスト ボックス 220"/>
        <xdr:cNvSpPr txBox="1"/>
      </xdr:nvSpPr>
      <xdr:spPr>
        <a:xfrm>
          <a:off x="1066800" y="1366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職員減や産休取得者の増により、対前年で</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ポイントの減となっている。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全国町村平均と比較して</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ポイント低い水準にあり、他町村と均衡を失しない給与の適正化に努める。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84</xdr:row>
      <xdr:rowOff>146896</xdr:rowOff>
    </xdr:to>
    <xdr:cxnSp macro="">
      <xdr:nvCxnSpPr>
        <xdr:cNvPr id="255" name="直線コネクタ 254"/>
        <xdr:cNvCxnSpPr/>
      </xdr:nvCxnSpPr>
      <xdr:spPr>
        <a:xfrm flipV="1">
          <a:off x="16179800" y="1449239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88</xdr:row>
      <xdr:rowOff>56304</xdr:rowOff>
    </xdr:to>
    <xdr:cxnSp macro="">
      <xdr:nvCxnSpPr>
        <xdr:cNvPr id="258" name="直線コネクタ 257"/>
        <xdr:cNvCxnSpPr/>
      </xdr:nvCxnSpPr>
      <xdr:spPr>
        <a:xfrm flipV="1">
          <a:off x="15290800" y="14548696"/>
          <a:ext cx="889000" cy="59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40216</xdr:rowOff>
    </xdr:from>
    <xdr:to>
      <xdr:col>22</xdr:col>
      <xdr:colOff>203200</xdr:colOff>
      <xdr:row>88</xdr:row>
      <xdr:rowOff>56304</xdr:rowOff>
    </xdr:to>
    <xdr:cxnSp macro="">
      <xdr:nvCxnSpPr>
        <xdr:cNvPr id="261" name="直線コネクタ 260"/>
        <xdr:cNvCxnSpPr/>
      </xdr:nvCxnSpPr>
      <xdr:spPr>
        <a:xfrm>
          <a:off x="14401800" y="1512781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88</xdr:row>
      <xdr:rowOff>40216</xdr:rowOff>
    </xdr:to>
    <xdr:cxnSp macro="">
      <xdr:nvCxnSpPr>
        <xdr:cNvPr id="264" name="直線コネクタ 263"/>
        <xdr:cNvCxnSpPr/>
      </xdr:nvCxnSpPr>
      <xdr:spPr>
        <a:xfrm>
          <a:off x="13512800" y="14323484"/>
          <a:ext cx="889000" cy="80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39793</xdr:rowOff>
    </xdr:from>
    <xdr:to>
      <xdr:col>24</xdr:col>
      <xdr:colOff>609600</xdr:colOff>
      <xdr:row>84</xdr:row>
      <xdr:rowOff>141393</xdr:rowOff>
    </xdr:to>
    <xdr:sp macro="" textlink="">
      <xdr:nvSpPr>
        <xdr:cNvPr id="274" name="円/楕円 273"/>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56320</xdr:rowOff>
    </xdr:from>
    <xdr:ext cx="762000" cy="259045"/>
    <xdr:sp macro="" textlink="">
      <xdr:nvSpPr>
        <xdr:cNvPr id="275" name="給与水準   （国との比較）該当値テキスト"/>
        <xdr:cNvSpPr txBox="1"/>
      </xdr:nvSpPr>
      <xdr:spPr>
        <a:xfrm>
          <a:off x="17106900" y="142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6" name="円/楕円 275"/>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36423</xdr:rowOff>
    </xdr:from>
    <xdr:ext cx="736600" cy="259045"/>
    <xdr:sp macro="" textlink="">
      <xdr:nvSpPr>
        <xdr:cNvPr id="277" name="テキスト ボックス 276"/>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5504</xdr:rowOff>
    </xdr:from>
    <xdr:to>
      <xdr:col>22</xdr:col>
      <xdr:colOff>254000</xdr:colOff>
      <xdr:row>88</xdr:row>
      <xdr:rowOff>107104</xdr:rowOff>
    </xdr:to>
    <xdr:sp macro="" textlink="">
      <xdr:nvSpPr>
        <xdr:cNvPr id="278" name="円/楕円 277"/>
        <xdr:cNvSpPr/>
      </xdr:nvSpPr>
      <xdr:spPr>
        <a:xfrm>
          <a:off x="15240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117281</xdr:rowOff>
    </xdr:from>
    <xdr:ext cx="762000" cy="259045"/>
    <xdr:sp macro="" textlink="">
      <xdr:nvSpPr>
        <xdr:cNvPr id="279" name="テキスト ボックス 278"/>
        <xdr:cNvSpPr txBox="1"/>
      </xdr:nvSpPr>
      <xdr:spPr>
        <a:xfrm>
          <a:off x="14909800" y="1486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0" name="円/楕円 279"/>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101193</xdr:rowOff>
    </xdr:from>
    <xdr:ext cx="762000" cy="259045"/>
    <xdr:sp macro="" textlink="">
      <xdr:nvSpPr>
        <xdr:cNvPr id="281" name="テキスト ボックス 280"/>
        <xdr:cNvSpPr txBox="1"/>
      </xdr:nvSpPr>
      <xdr:spPr>
        <a:xfrm>
          <a:off x="14020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82" name="円/楕円 281"/>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83" name="テキスト ボックス 282"/>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対前年と比較すると</a:t>
          </a:r>
          <a:r>
            <a:rPr kumimoji="1" lang="en-US" altLang="ja-JP" sz="1300">
              <a:solidFill>
                <a:sysClr val="windowText" lastClr="000000"/>
              </a:solidFill>
              <a:latin typeface="ＭＳ Ｐゴシック"/>
            </a:rPr>
            <a:t>0.23</a:t>
          </a:r>
          <a:r>
            <a:rPr kumimoji="1" lang="ja-JP" altLang="en-US" sz="1300">
              <a:solidFill>
                <a:sysClr val="windowText" lastClr="000000"/>
              </a:solidFill>
              <a:latin typeface="ＭＳ Ｐゴシック"/>
            </a:rPr>
            <a:t>ポイントの増となっている。定員適正化計画に基づき職員数は年々減少しているが、人口も減少しており、人口千人当たりの職員数は大きく変化のない状況であるが、平成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年度は例年と比較しても退職者数が少なく、職員数の増加により対象比率も増となった。</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3810</xdr:rowOff>
    </xdr:from>
    <xdr:to>
      <xdr:col>24</xdr:col>
      <xdr:colOff>558800</xdr:colOff>
      <xdr:row>59</xdr:row>
      <xdr:rowOff>30238</xdr:rowOff>
    </xdr:to>
    <xdr:cxnSp macro="">
      <xdr:nvCxnSpPr>
        <xdr:cNvPr id="320" name="直線コネクタ 319"/>
        <xdr:cNvCxnSpPr/>
      </xdr:nvCxnSpPr>
      <xdr:spPr>
        <a:xfrm>
          <a:off x="16179800" y="10119360"/>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3810</xdr:rowOff>
    </xdr:from>
    <xdr:to>
      <xdr:col>23</xdr:col>
      <xdr:colOff>406400</xdr:colOff>
      <xdr:row>59</xdr:row>
      <xdr:rowOff>68156</xdr:rowOff>
    </xdr:to>
    <xdr:cxnSp macro="">
      <xdr:nvCxnSpPr>
        <xdr:cNvPr id="323" name="直線コネクタ 322"/>
        <xdr:cNvCxnSpPr/>
      </xdr:nvCxnSpPr>
      <xdr:spPr>
        <a:xfrm flipV="1">
          <a:off x="15290800" y="101193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68156</xdr:rowOff>
    </xdr:from>
    <xdr:to>
      <xdr:col>22</xdr:col>
      <xdr:colOff>203200</xdr:colOff>
      <xdr:row>59</xdr:row>
      <xdr:rowOff>68156</xdr:rowOff>
    </xdr:to>
    <xdr:cxnSp macro="">
      <xdr:nvCxnSpPr>
        <xdr:cNvPr id="326" name="直線コネクタ 325"/>
        <xdr:cNvCxnSpPr/>
      </xdr:nvCxnSpPr>
      <xdr:spPr>
        <a:xfrm>
          <a:off x="14401800" y="10183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47474</xdr:rowOff>
    </xdr:from>
    <xdr:to>
      <xdr:col>21</xdr:col>
      <xdr:colOff>0</xdr:colOff>
      <xdr:row>59</xdr:row>
      <xdr:rowOff>68156</xdr:rowOff>
    </xdr:to>
    <xdr:cxnSp macro="">
      <xdr:nvCxnSpPr>
        <xdr:cNvPr id="329" name="直線コネクタ 328"/>
        <xdr:cNvCxnSpPr/>
      </xdr:nvCxnSpPr>
      <xdr:spPr>
        <a:xfrm>
          <a:off x="13512800" y="10163024"/>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3" name="テキスト ボックス 332"/>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150888</xdr:rowOff>
    </xdr:from>
    <xdr:to>
      <xdr:col>24</xdr:col>
      <xdr:colOff>609600</xdr:colOff>
      <xdr:row>59</xdr:row>
      <xdr:rowOff>81038</xdr:rowOff>
    </xdr:to>
    <xdr:sp macro="" textlink="">
      <xdr:nvSpPr>
        <xdr:cNvPr id="339" name="円/楕円 338"/>
        <xdr:cNvSpPr/>
      </xdr:nvSpPr>
      <xdr:spPr>
        <a:xfrm>
          <a:off x="16967200" y="100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72165</xdr:rowOff>
    </xdr:from>
    <xdr:ext cx="762000" cy="259045"/>
    <xdr:sp macro="" textlink="">
      <xdr:nvSpPr>
        <xdr:cNvPr id="340" name="定員管理の状況該当値テキスト"/>
        <xdr:cNvSpPr txBox="1"/>
      </xdr:nvSpPr>
      <xdr:spPr>
        <a:xfrm>
          <a:off x="17106900" y="1001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124460</xdr:rowOff>
    </xdr:from>
    <xdr:to>
      <xdr:col>23</xdr:col>
      <xdr:colOff>457200</xdr:colOff>
      <xdr:row>59</xdr:row>
      <xdr:rowOff>54610</xdr:rowOff>
    </xdr:to>
    <xdr:sp macro="" textlink="">
      <xdr:nvSpPr>
        <xdr:cNvPr id="341" name="円/楕円 340"/>
        <xdr:cNvSpPr/>
      </xdr:nvSpPr>
      <xdr:spPr>
        <a:xfrm>
          <a:off x="16129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64787</xdr:rowOff>
    </xdr:from>
    <xdr:ext cx="736600" cy="259045"/>
    <xdr:sp macro="" textlink="">
      <xdr:nvSpPr>
        <xdr:cNvPr id="342" name="テキスト ボックス 341"/>
        <xdr:cNvSpPr txBox="1"/>
      </xdr:nvSpPr>
      <xdr:spPr>
        <a:xfrm>
          <a:off x="15798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17356</xdr:rowOff>
    </xdr:from>
    <xdr:to>
      <xdr:col>22</xdr:col>
      <xdr:colOff>254000</xdr:colOff>
      <xdr:row>59</xdr:row>
      <xdr:rowOff>118956</xdr:rowOff>
    </xdr:to>
    <xdr:sp macro="" textlink="">
      <xdr:nvSpPr>
        <xdr:cNvPr id="343" name="円/楕円 342"/>
        <xdr:cNvSpPr/>
      </xdr:nvSpPr>
      <xdr:spPr>
        <a:xfrm>
          <a:off x="15240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129133</xdr:rowOff>
    </xdr:from>
    <xdr:ext cx="762000" cy="259045"/>
    <xdr:sp macro="" textlink="">
      <xdr:nvSpPr>
        <xdr:cNvPr id="344" name="テキスト ボックス 343"/>
        <xdr:cNvSpPr txBox="1"/>
      </xdr:nvSpPr>
      <xdr:spPr>
        <a:xfrm>
          <a:off x="14909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17356</xdr:rowOff>
    </xdr:from>
    <xdr:to>
      <xdr:col>21</xdr:col>
      <xdr:colOff>50800</xdr:colOff>
      <xdr:row>59</xdr:row>
      <xdr:rowOff>118956</xdr:rowOff>
    </xdr:to>
    <xdr:sp macro="" textlink="">
      <xdr:nvSpPr>
        <xdr:cNvPr id="345" name="円/楕円 344"/>
        <xdr:cNvSpPr/>
      </xdr:nvSpPr>
      <xdr:spPr>
        <a:xfrm>
          <a:off x="14351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129133</xdr:rowOff>
    </xdr:from>
    <xdr:ext cx="762000" cy="259045"/>
    <xdr:sp macro="" textlink="">
      <xdr:nvSpPr>
        <xdr:cNvPr id="346" name="テキスト ボックス 345"/>
        <xdr:cNvSpPr txBox="1"/>
      </xdr:nvSpPr>
      <xdr:spPr>
        <a:xfrm>
          <a:off x="14020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168124</xdr:rowOff>
    </xdr:from>
    <xdr:to>
      <xdr:col>19</xdr:col>
      <xdr:colOff>533400</xdr:colOff>
      <xdr:row>59</xdr:row>
      <xdr:rowOff>98274</xdr:rowOff>
    </xdr:to>
    <xdr:sp macro="" textlink="">
      <xdr:nvSpPr>
        <xdr:cNvPr id="347" name="円/楕円 346"/>
        <xdr:cNvSpPr/>
      </xdr:nvSpPr>
      <xdr:spPr>
        <a:xfrm>
          <a:off x="13462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108451</xdr:rowOff>
    </xdr:from>
    <xdr:ext cx="762000" cy="259045"/>
    <xdr:sp macro="" textlink="">
      <xdr:nvSpPr>
        <xdr:cNvPr id="348" name="テキスト ボックス 347"/>
        <xdr:cNvSpPr txBox="1"/>
      </xdr:nvSpPr>
      <xdr:spPr>
        <a:xfrm>
          <a:off x="13131800" y="98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年度の標準財政規模が対前年で</a:t>
          </a:r>
          <a:r>
            <a:rPr kumimoji="1" lang="en-US" altLang="ja-JP" sz="1300">
              <a:solidFill>
                <a:sysClr val="windowText" lastClr="000000"/>
              </a:solidFill>
              <a:latin typeface="ＭＳ Ｐゴシック"/>
            </a:rPr>
            <a:t>10,664</a:t>
          </a:r>
          <a:r>
            <a:rPr kumimoji="1" lang="ja-JP" altLang="en-US" sz="1300">
              <a:solidFill>
                <a:sysClr val="windowText" lastClr="000000"/>
              </a:solidFill>
              <a:latin typeface="ＭＳ Ｐゴシック"/>
            </a:rPr>
            <a:t>千円の減となったが、元利償還金等も減額となったため対前年で</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ポイントの減となった。</a:t>
          </a:r>
        </a:p>
        <a:p>
          <a:r>
            <a:rPr kumimoji="1" lang="ja-JP" altLang="en-US" sz="1300">
              <a:solidFill>
                <a:sysClr val="windowText" lastClr="000000"/>
              </a:solidFill>
              <a:latin typeface="ＭＳ Ｐゴシック"/>
            </a:rPr>
            <a:t>しかしながら、県内市町村平均に比べ高い比率であるため、より一層、適正な管理に努める。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137583</xdr:rowOff>
    </xdr:from>
    <xdr:to>
      <xdr:col>24</xdr:col>
      <xdr:colOff>558800</xdr:colOff>
      <xdr:row>40</xdr:row>
      <xdr:rowOff>30480</xdr:rowOff>
    </xdr:to>
    <xdr:cxnSp macro="">
      <xdr:nvCxnSpPr>
        <xdr:cNvPr id="382" name="直線コネクタ 381"/>
        <xdr:cNvCxnSpPr/>
      </xdr:nvCxnSpPr>
      <xdr:spPr>
        <a:xfrm flipV="1">
          <a:off x="16179800" y="682413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102870</xdr:rowOff>
    </xdr:to>
    <xdr:cxnSp macro="">
      <xdr:nvCxnSpPr>
        <xdr:cNvPr id="385" name="直線コネクタ 384"/>
        <xdr:cNvCxnSpPr/>
      </xdr:nvCxnSpPr>
      <xdr:spPr>
        <a:xfrm flipV="1">
          <a:off x="152908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41</xdr:row>
      <xdr:rowOff>3810</xdr:rowOff>
    </xdr:to>
    <xdr:cxnSp macro="">
      <xdr:nvCxnSpPr>
        <xdr:cNvPr id="388" name="直線コネクタ 387"/>
        <xdr:cNvCxnSpPr/>
      </xdr:nvCxnSpPr>
      <xdr:spPr>
        <a:xfrm flipV="1">
          <a:off x="14401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76200</xdr:rowOff>
    </xdr:to>
    <xdr:cxnSp macro="">
      <xdr:nvCxnSpPr>
        <xdr:cNvPr id="391" name="直線コネクタ 390"/>
        <xdr:cNvCxnSpPr/>
      </xdr:nvCxnSpPr>
      <xdr:spPr>
        <a:xfrm flipV="1">
          <a:off x="13512800" y="703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5" name="テキスト ボックス 39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401" name="円/楕円 400"/>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103310</xdr:rowOff>
    </xdr:from>
    <xdr:ext cx="762000" cy="259045"/>
    <xdr:sp macro="" textlink="">
      <xdr:nvSpPr>
        <xdr:cNvPr id="402"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3" name="円/楕円 402"/>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4" name="テキスト ボックス 403"/>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405" name="円/楕円 404"/>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406" name="テキスト ボックス 405"/>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7" name="円/楕円 406"/>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08" name="テキスト ボックス 407"/>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9" name="円/楕円 408"/>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10" name="テキスト ボックス 409"/>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一般会計等の地方債現在高の増（</a:t>
          </a:r>
          <a:r>
            <a:rPr kumimoji="1" lang="en-US" altLang="ja-JP" sz="1300">
              <a:solidFill>
                <a:sysClr val="windowText" lastClr="000000"/>
              </a:solidFill>
              <a:latin typeface="ＭＳ Ｐゴシック"/>
            </a:rPr>
            <a:t>109,249</a:t>
          </a:r>
          <a:r>
            <a:rPr kumimoji="1" lang="ja-JP" altLang="en-US" sz="1300">
              <a:solidFill>
                <a:sysClr val="windowText" lastClr="000000"/>
              </a:solidFill>
              <a:latin typeface="ＭＳ Ｐゴシック"/>
            </a:rPr>
            <a:t>千円）や広域市町村圏組合負担等見込額の増（</a:t>
          </a:r>
          <a:r>
            <a:rPr kumimoji="1" lang="en-US" altLang="ja-JP" sz="1300">
              <a:solidFill>
                <a:sysClr val="windowText" lastClr="000000"/>
              </a:solidFill>
              <a:latin typeface="ＭＳ Ｐゴシック"/>
            </a:rPr>
            <a:t>102,041</a:t>
          </a:r>
          <a:r>
            <a:rPr kumimoji="1" lang="ja-JP" altLang="en-US" sz="1300">
              <a:solidFill>
                <a:sysClr val="windowText" lastClr="000000"/>
              </a:solidFill>
              <a:latin typeface="ＭＳ Ｐゴシック"/>
            </a:rPr>
            <a:t>千円）により将来負担額が増額となり、地方債の償還に充当可能な基金額及び特定財源の減（</a:t>
          </a:r>
          <a:r>
            <a:rPr kumimoji="1" lang="en-US" altLang="ja-JP" sz="1300">
              <a:solidFill>
                <a:sysClr val="windowText" lastClr="000000"/>
              </a:solidFill>
              <a:latin typeface="ＭＳ Ｐゴシック"/>
            </a:rPr>
            <a:t>121,932</a:t>
          </a:r>
          <a:r>
            <a:rPr kumimoji="1" lang="ja-JP" altLang="en-US" sz="1300">
              <a:solidFill>
                <a:sysClr val="windowText" lastClr="000000"/>
              </a:solidFill>
              <a:latin typeface="ＭＳ Ｐゴシック"/>
            </a:rPr>
            <a:t>千円）により充当可能財源が減額となったため。</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今後も、比率が著しく増とならないように、地方債に頼らない計画的な財政運営を実施し、適正な将来負担の管理に努める。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677</xdr:rowOff>
    </xdr:from>
    <xdr:to>
      <xdr:col>24</xdr:col>
      <xdr:colOff>558800</xdr:colOff>
      <xdr:row>16</xdr:row>
      <xdr:rowOff>113284</xdr:rowOff>
    </xdr:to>
    <xdr:cxnSp macro="">
      <xdr:nvCxnSpPr>
        <xdr:cNvPr id="444" name="直線コネクタ 443"/>
        <xdr:cNvCxnSpPr/>
      </xdr:nvCxnSpPr>
      <xdr:spPr>
        <a:xfrm>
          <a:off x="16179800" y="2743877"/>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677</xdr:rowOff>
    </xdr:from>
    <xdr:to>
      <xdr:col>23</xdr:col>
      <xdr:colOff>406400</xdr:colOff>
      <xdr:row>16</xdr:row>
      <xdr:rowOff>139023</xdr:rowOff>
    </xdr:to>
    <xdr:cxnSp macro="">
      <xdr:nvCxnSpPr>
        <xdr:cNvPr id="447" name="直線コネクタ 446"/>
        <xdr:cNvCxnSpPr/>
      </xdr:nvCxnSpPr>
      <xdr:spPr>
        <a:xfrm flipV="1">
          <a:off x="15290800" y="2743877"/>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139023</xdr:rowOff>
    </xdr:from>
    <xdr:to>
      <xdr:col>22</xdr:col>
      <xdr:colOff>203200</xdr:colOff>
      <xdr:row>17</xdr:row>
      <xdr:rowOff>84201</xdr:rowOff>
    </xdr:to>
    <xdr:cxnSp macro="">
      <xdr:nvCxnSpPr>
        <xdr:cNvPr id="450" name="直線コネクタ 449"/>
        <xdr:cNvCxnSpPr/>
      </xdr:nvCxnSpPr>
      <xdr:spPr>
        <a:xfrm flipV="1">
          <a:off x="14401800" y="2882223"/>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84201</xdr:rowOff>
    </xdr:from>
    <xdr:to>
      <xdr:col>21</xdr:col>
      <xdr:colOff>0</xdr:colOff>
      <xdr:row>18</xdr:row>
      <xdr:rowOff>72813</xdr:rowOff>
    </xdr:to>
    <xdr:cxnSp macro="">
      <xdr:nvCxnSpPr>
        <xdr:cNvPr id="453" name="直線コネクタ 452"/>
        <xdr:cNvCxnSpPr/>
      </xdr:nvCxnSpPr>
      <xdr:spPr>
        <a:xfrm flipV="1">
          <a:off x="13512800" y="2998851"/>
          <a:ext cx="889000" cy="16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6" name="フローチャート : 判断 455"/>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7" name="テキスト ボックス 456"/>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62484</xdr:rowOff>
    </xdr:from>
    <xdr:to>
      <xdr:col>24</xdr:col>
      <xdr:colOff>609600</xdr:colOff>
      <xdr:row>16</xdr:row>
      <xdr:rowOff>164084</xdr:rowOff>
    </xdr:to>
    <xdr:sp macro="" textlink="">
      <xdr:nvSpPr>
        <xdr:cNvPr id="463" name="円/楕円 462"/>
        <xdr:cNvSpPr/>
      </xdr:nvSpPr>
      <xdr:spPr>
        <a:xfrm>
          <a:off x="16967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34561</xdr:rowOff>
    </xdr:from>
    <xdr:ext cx="762000" cy="259045"/>
    <xdr:sp macro="" textlink="">
      <xdr:nvSpPr>
        <xdr:cNvPr id="464" name="将来負担の状況該当値テキスト"/>
        <xdr:cNvSpPr txBox="1"/>
      </xdr:nvSpPr>
      <xdr:spPr>
        <a:xfrm>
          <a:off x="17106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121327</xdr:rowOff>
    </xdr:from>
    <xdr:to>
      <xdr:col>23</xdr:col>
      <xdr:colOff>457200</xdr:colOff>
      <xdr:row>16</xdr:row>
      <xdr:rowOff>51477</xdr:rowOff>
    </xdr:to>
    <xdr:sp macro="" textlink="">
      <xdr:nvSpPr>
        <xdr:cNvPr id="465" name="円/楕円 464"/>
        <xdr:cNvSpPr/>
      </xdr:nvSpPr>
      <xdr:spPr>
        <a:xfrm>
          <a:off x="16129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36254</xdr:rowOff>
    </xdr:from>
    <xdr:ext cx="736600" cy="259045"/>
    <xdr:sp macro="" textlink="">
      <xdr:nvSpPr>
        <xdr:cNvPr id="466" name="テキスト ボックス 465"/>
        <xdr:cNvSpPr txBox="1"/>
      </xdr:nvSpPr>
      <xdr:spPr>
        <a:xfrm>
          <a:off x="15798800" y="277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88223</xdr:rowOff>
    </xdr:from>
    <xdr:to>
      <xdr:col>22</xdr:col>
      <xdr:colOff>254000</xdr:colOff>
      <xdr:row>17</xdr:row>
      <xdr:rowOff>18373</xdr:rowOff>
    </xdr:to>
    <xdr:sp macro="" textlink="">
      <xdr:nvSpPr>
        <xdr:cNvPr id="467" name="円/楕円 466"/>
        <xdr:cNvSpPr/>
      </xdr:nvSpPr>
      <xdr:spPr>
        <a:xfrm>
          <a:off x="15240000" y="28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3150</xdr:rowOff>
    </xdr:from>
    <xdr:ext cx="762000" cy="259045"/>
    <xdr:sp macro="" textlink="">
      <xdr:nvSpPr>
        <xdr:cNvPr id="468" name="テキスト ボックス 467"/>
        <xdr:cNvSpPr txBox="1"/>
      </xdr:nvSpPr>
      <xdr:spPr>
        <a:xfrm>
          <a:off x="14909800" y="291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33401</xdr:rowOff>
    </xdr:from>
    <xdr:to>
      <xdr:col>21</xdr:col>
      <xdr:colOff>50800</xdr:colOff>
      <xdr:row>17</xdr:row>
      <xdr:rowOff>135001</xdr:rowOff>
    </xdr:to>
    <xdr:sp macro="" textlink="">
      <xdr:nvSpPr>
        <xdr:cNvPr id="469" name="円/楕円 468"/>
        <xdr:cNvSpPr/>
      </xdr:nvSpPr>
      <xdr:spPr>
        <a:xfrm>
          <a:off x="143510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119778</xdr:rowOff>
    </xdr:from>
    <xdr:ext cx="762000" cy="259045"/>
    <xdr:sp macro="" textlink="">
      <xdr:nvSpPr>
        <xdr:cNvPr id="470" name="テキスト ボックス 469"/>
        <xdr:cNvSpPr txBox="1"/>
      </xdr:nvSpPr>
      <xdr:spPr>
        <a:xfrm>
          <a:off x="14020800" y="303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71" name="円/楕円 470"/>
        <xdr:cNvSpPr/>
      </xdr:nvSpPr>
      <xdr:spPr>
        <a:xfrm>
          <a:off x="13462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108390</xdr:rowOff>
    </xdr:from>
    <xdr:ext cx="762000" cy="259045"/>
    <xdr:sp macro="" textlink="">
      <xdr:nvSpPr>
        <xdr:cNvPr id="472" name="テキスト ボックス 471"/>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埼玉県横瀬町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8,792
8,738
49.36
4,000,426
3,715,006
220,667
2,274,873
3,084,172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60.4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退職者数の減少により市町村総合事務組合負担金（退職手当）が前年度より</a:t>
          </a:r>
          <a:r>
            <a:rPr kumimoji="1" lang="en-US" altLang="ja-JP" sz="1300">
              <a:solidFill>
                <a:sysClr val="windowText" lastClr="000000"/>
              </a:solidFill>
              <a:latin typeface="ＭＳ Ｐゴシック"/>
            </a:rPr>
            <a:t>25,912</a:t>
          </a:r>
          <a:r>
            <a:rPr kumimoji="1" lang="ja-JP" altLang="en-US" sz="1300">
              <a:solidFill>
                <a:sysClr val="windowText" lastClr="000000"/>
              </a:solidFill>
              <a:latin typeface="ＭＳ Ｐゴシック"/>
            </a:rPr>
            <a:t>千円減となったことなどにより、人件費が減となったため対前年で</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ポイント減となった。</a:t>
          </a:r>
        </a:p>
        <a:p>
          <a:r>
            <a:rPr kumimoji="1" lang="ja-JP" altLang="en-US" sz="1300">
              <a:solidFill>
                <a:sysClr val="windowText" lastClr="000000"/>
              </a:solidFill>
              <a:latin typeface="ＭＳ Ｐゴシック"/>
            </a:rPr>
            <a:t>給与費については、定員適正化計画、給与改定などにより年々減少傾向にあり、今後も計画に基づく人口に見合った職員数を確保することで、他市町村と比較しても適正な人件費となるよう努める。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115570</xdr:rowOff>
    </xdr:from>
    <xdr:to>
      <xdr:col>7</xdr:col>
      <xdr:colOff>15875</xdr:colOff>
      <xdr:row>38</xdr:row>
      <xdr:rowOff>157480</xdr:rowOff>
    </xdr:to>
    <xdr:cxnSp macro="">
      <xdr:nvCxnSpPr>
        <xdr:cNvPr id="63" name="直線コネクタ 62"/>
        <xdr:cNvCxnSpPr/>
      </xdr:nvCxnSpPr>
      <xdr:spPr>
        <a:xfrm flipV="1">
          <a:off x="3987800" y="66306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157480</xdr:rowOff>
    </xdr:from>
    <xdr:to>
      <xdr:col>5</xdr:col>
      <xdr:colOff>549275</xdr:colOff>
      <xdr:row>39</xdr:row>
      <xdr:rowOff>8890</xdr:rowOff>
    </xdr:to>
    <xdr:cxnSp macro="">
      <xdr:nvCxnSpPr>
        <xdr:cNvPr id="66" name="直線コネクタ 65"/>
        <xdr:cNvCxnSpPr/>
      </xdr:nvCxnSpPr>
      <xdr:spPr>
        <a:xfrm flipV="1">
          <a:off x="3098800" y="6672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149860</xdr:rowOff>
    </xdr:from>
    <xdr:to>
      <xdr:col>4</xdr:col>
      <xdr:colOff>346075</xdr:colOff>
      <xdr:row>39</xdr:row>
      <xdr:rowOff>8890</xdr:rowOff>
    </xdr:to>
    <xdr:cxnSp macro="">
      <xdr:nvCxnSpPr>
        <xdr:cNvPr id="69" name="直線コネクタ 68"/>
        <xdr:cNvCxnSpPr/>
      </xdr:nvCxnSpPr>
      <xdr:spPr>
        <a:xfrm>
          <a:off x="2209800" y="666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146050</xdr:rowOff>
    </xdr:from>
    <xdr:to>
      <xdr:col>3</xdr:col>
      <xdr:colOff>142875</xdr:colOff>
      <xdr:row>38</xdr:row>
      <xdr:rowOff>149860</xdr:rowOff>
    </xdr:to>
    <xdr:cxnSp macro="">
      <xdr:nvCxnSpPr>
        <xdr:cNvPr id="72" name="直線コネクタ 71"/>
        <xdr:cNvCxnSpPr/>
      </xdr:nvCxnSpPr>
      <xdr:spPr>
        <a:xfrm>
          <a:off x="1320800" y="6661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6" name="テキスト ボックス 75"/>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64770</xdr:rowOff>
    </xdr:from>
    <xdr:to>
      <xdr:col>7</xdr:col>
      <xdr:colOff>66675</xdr:colOff>
      <xdr:row>38</xdr:row>
      <xdr:rowOff>166370</xdr:rowOff>
    </xdr:to>
    <xdr:sp macro="" textlink="">
      <xdr:nvSpPr>
        <xdr:cNvPr id="82" name="円/楕円 81"/>
        <xdr:cNvSpPr/>
      </xdr:nvSpPr>
      <xdr:spPr>
        <a:xfrm>
          <a:off x="47752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36847</xdr:rowOff>
    </xdr:from>
    <xdr:ext cx="762000" cy="259045"/>
    <xdr:sp macro="" textlink="">
      <xdr:nvSpPr>
        <xdr:cNvPr id="83" name="人件費該当値テキスト"/>
        <xdr:cNvSpPr txBox="1"/>
      </xdr:nvSpPr>
      <xdr:spPr>
        <a:xfrm>
          <a:off x="49149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106680</xdr:rowOff>
    </xdr:from>
    <xdr:to>
      <xdr:col>5</xdr:col>
      <xdr:colOff>600075</xdr:colOff>
      <xdr:row>39</xdr:row>
      <xdr:rowOff>36830</xdr:rowOff>
    </xdr:to>
    <xdr:sp macro="" textlink="">
      <xdr:nvSpPr>
        <xdr:cNvPr id="84" name="円/楕円 83"/>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21607</xdr:rowOff>
    </xdr:from>
    <xdr:ext cx="736600" cy="259045"/>
    <xdr:sp macro="" textlink="">
      <xdr:nvSpPr>
        <xdr:cNvPr id="85" name="テキスト ボックス 84"/>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129540</xdr:rowOff>
    </xdr:from>
    <xdr:to>
      <xdr:col>4</xdr:col>
      <xdr:colOff>396875</xdr:colOff>
      <xdr:row>39</xdr:row>
      <xdr:rowOff>59690</xdr:rowOff>
    </xdr:to>
    <xdr:sp macro="" textlink="">
      <xdr:nvSpPr>
        <xdr:cNvPr id="86" name="円/楕円 85"/>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44467</xdr:rowOff>
    </xdr:from>
    <xdr:ext cx="762000" cy="259045"/>
    <xdr:sp macro="" textlink="">
      <xdr:nvSpPr>
        <xdr:cNvPr id="87" name="テキスト ボックス 86"/>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88" name="円/楕円 87"/>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89" name="テキスト ボックス 88"/>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95250</xdr:rowOff>
    </xdr:from>
    <xdr:to>
      <xdr:col>1</xdr:col>
      <xdr:colOff>676275</xdr:colOff>
      <xdr:row>39</xdr:row>
      <xdr:rowOff>25400</xdr:rowOff>
    </xdr:to>
    <xdr:sp macro="" textlink="">
      <xdr:nvSpPr>
        <xdr:cNvPr id="90" name="円/楕円 89"/>
        <xdr:cNvSpPr/>
      </xdr:nvSpPr>
      <xdr:spPr>
        <a:xfrm>
          <a:off x="1270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10177</xdr:rowOff>
    </xdr:from>
    <xdr:ext cx="762000" cy="259045"/>
    <xdr:sp macro="" textlink="">
      <xdr:nvSpPr>
        <xdr:cNvPr id="91" name="テキスト ボックス 90"/>
        <xdr:cNvSpPr txBox="1"/>
      </xdr:nvSpPr>
      <xdr:spPr>
        <a:xfrm>
          <a:off x="939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観光人材育成業務委託料や森林活用人材育成業務委託料などの実施により、前年と比較して</a:t>
          </a:r>
          <a:r>
            <a:rPr kumimoji="1" lang="en-US" altLang="ja-JP" sz="1300">
              <a:solidFill>
                <a:sysClr val="windowText" lastClr="000000"/>
              </a:solidFill>
              <a:latin typeface="ＭＳ Ｐゴシック"/>
            </a:rPr>
            <a:t>4,563</a:t>
          </a:r>
          <a:r>
            <a:rPr kumimoji="1" lang="ja-JP" altLang="en-US" sz="1300">
              <a:solidFill>
                <a:sysClr val="windowText" lastClr="000000"/>
              </a:solidFill>
              <a:latin typeface="ＭＳ Ｐゴシック"/>
            </a:rPr>
            <a:t>千円の増額となっている。</a:t>
          </a:r>
        </a:p>
        <a:p>
          <a:r>
            <a:rPr kumimoji="1" lang="ja-JP" altLang="en-US" sz="1300">
              <a:solidFill>
                <a:sysClr val="windowText" lastClr="000000"/>
              </a:solidFill>
              <a:latin typeface="ＭＳ Ｐゴシック"/>
            </a:rPr>
            <a:t>ここ数年、物件費が増加傾向にあることから、職員の経費削減意識を強く持たせ、見直しを行うことで経常経費の削減に努める。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109855</xdr:rowOff>
    </xdr:from>
    <xdr:to>
      <xdr:col>24</xdr:col>
      <xdr:colOff>31750</xdr:colOff>
      <xdr:row>14</xdr:row>
      <xdr:rowOff>149860</xdr:rowOff>
    </xdr:to>
    <xdr:cxnSp macro="">
      <xdr:nvCxnSpPr>
        <xdr:cNvPr id="120" name="直線コネクタ 119"/>
        <xdr:cNvCxnSpPr/>
      </xdr:nvCxnSpPr>
      <xdr:spPr>
        <a:xfrm flipV="1">
          <a:off x="15671800" y="25101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109855</xdr:rowOff>
    </xdr:from>
    <xdr:to>
      <xdr:col>22</xdr:col>
      <xdr:colOff>565150</xdr:colOff>
      <xdr:row>14</xdr:row>
      <xdr:rowOff>149860</xdr:rowOff>
    </xdr:to>
    <xdr:cxnSp macro="">
      <xdr:nvCxnSpPr>
        <xdr:cNvPr id="123" name="直線コネクタ 122"/>
        <xdr:cNvCxnSpPr/>
      </xdr:nvCxnSpPr>
      <xdr:spPr>
        <a:xfrm>
          <a:off x="14782800" y="25101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64135</xdr:rowOff>
    </xdr:from>
    <xdr:to>
      <xdr:col>21</xdr:col>
      <xdr:colOff>361950</xdr:colOff>
      <xdr:row>14</xdr:row>
      <xdr:rowOff>109855</xdr:rowOff>
    </xdr:to>
    <xdr:cxnSp macro="">
      <xdr:nvCxnSpPr>
        <xdr:cNvPr id="126" name="直線コネクタ 125"/>
        <xdr:cNvCxnSpPr/>
      </xdr:nvCxnSpPr>
      <xdr:spPr>
        <a:xfrm>
          <a:off x="13893800" y="24644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64135</xdr:rowOff>
    </xdr:to>
    <xdr:cxnSp macro="">
      <xdr:nvCxnSpPr>
        <xdr:cNvPr id="129" name="直線コネクタ 128"/>
        <xdr:cNvCxnSpPr/>
      </xdr:nvCxnSpPr>
      <xdr:spPr>
        <a:xfrm>
          <a:off x="13004800" y="24358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33" name="テキスト ボックス 132"/>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59055</xdr:rowOff>
    </xdr:from>
    <xdr:to>
      <xdr:col>24</xdr:col>
      <xdr:colOff>82550</xdr:colOff>
      <xdr:row>14</xdr:row>
      <xdr:rowOff>160655</xdr:rowOff>
    </xdr:to>
    <xdr:sp macro="" textlink="">
      <xdr:nvSpPr>
        <xdr:cNvPr id="139" name="円/楕円 138"/>
        <xdr:cNvSpPr/>
      </xdr:nvSpPr>
      <xdr:spPr>
        <a:xfrm>
          <a:off x="164592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75582</xdr:rowOff>
    </xdr:from>
    <xdr:ext cx="762000" cy="259045"/>
    <xdr:sp macro="" textlink="">
      <xdr:nvSpPr>
        <xdr:cNvPr id="140" name="物件費該当値テキスト"/>
        <xdr:cNvSpPr txBox="1"/>
      </xdr:nvSpPr>
      <xdr:spPr>
        <a:xfrm>
          <a:off x="16598900" y="230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99060</xdr:rowOff>
    </xdr:from>
    <xdr:to>
      <xdr:col>22</xdr:col>
      <xdr:colOff>615950</xdr:colOff>
      <xdr:row>15</xdr:row>
      <xdr:rowOff>29210</xdr:rowOff>
    </xdr:to>
    <xdr:sp macro="" textlink="">
      <xdr:nvSpPr>
        <xdr:cNvPr id="141" name="円/楕円 140"/>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39387</xdr:rowOff>
    </xdr:from>
    <xdr:ext cx="736600" cy="259045"/>
    <xdr:sp macro="" textlink="">
      <xdr:nvSpPr>
        <xdr:cNvPr id="142" name="テキスト ボックス 141"/>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59055</xdr:rowOff>
    </xdr:from>
    <xdr:to>
      <xdr:col>21</xdr:col>
      <xdr:colOff>412750</xdr:colOff>
      <xdr:row>14</xdr:row>
      <xdr:rowOff>160655</xdr:rowOff>
    </xdr:to>
    <xdr:sp macro="" textlink="">
      <xdr:nvSpPr>
        <xdr:cNvPr id="143" name="円/楕円 142"/>
        <xdr:cNvSpPr/>
      </xdr:nvSpPr>
      <xdr:spPr>
        <a:xfrm>
          <a:off x="14732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170832</xdr:rowOff>
    </xdr:from>
    <xdr:ext cx="762000" cy="259045"/>
    <xdr:sp macro="" textlink="">
      <xdr:nvSpPr>
        <xdr:cNvPr id="144" name="テキスト ボックス 143"/>
        <xdr:cNvSpPr txBox="1"/>
      </xdr:nvSpPr>
      <xdr:spPr>
        <a:xfrm>
          <a:off x="14401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13335</xdr:rowOff>
    </xdr:from>
    <xdr:to>
      <xdr:col>20</xdr:col>
      <xdr:colOff>209550</xdr:colOff>
      <xdr:row>14</xdr:row>
      <xdr:rowOff>114935</xdr:rowOff>
    </xdr:to>
    <xdr:sp macro="" textlink="">
      <xdr:nvSpPr>
        <xdr:cNvPr id="145" name="円/楕円 144"/>
        <xdr:cNvSpPr/>
      </xdr:nvSpPr>
      <xdr:spPr>
        <a:xfrm>
          <a:off x="13843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125112</xdr:rowOff>
    </xdr:from>
    <xdr:ext cx="762000" cy="259045"/>
    <xdr:sp macro="" textlink="">
      <xdr:nvSpPr>
        <xdr:cNvPr id="146" name="テキスト ボックス 145"/>
        <xdr:cNvSpPr txBox="1"/>
      </xdr:nvSpPr>
      <xdr:spPr>
        <a:xfrm>
          <a:off x="13512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47" name="円/楕円 146"/>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48" name="テキスト ボックス 147"/>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臨時福祉給付金や子育て世帯臨時特例給付金の創設などにより、対前年で</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ポイントの増となっている。</a:t>
          </a:r>
        </a:p>
        <a:p>
          <a:r>
            <a:rPr kumimoji="1" lang="ja-JP" altLang="en-US" sz="1300">
              <a:solidFill>
                <a:sysClr val="windowText" lastClr="000000"/>
              </a:solidFill>
              <a:latin typeface="ＭＳ Ｐゴシック"/>
            </a:rPr>
            <a:t>扶助費については、今後増加傾向にあることは避けられない状況であり、扶助費の適正な見直しだけでなく、他の経常経費についてもより一層の削減に努め、対処することが必要である。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127000</xdr:rowOff>
    </xdr:to>
    <xdr:cxnSp macro="">
      <xdr:nvCxnSpPr>
        <xdr:cNvPr id="181" name="直線コネクタ 180"/>
        <xdr:cNvCxnSpPr/>
      </xdr:nvCxnSpPr>
      <xdr:spPr>
        <a:xfrm>
          <a:off x="3987800" y="9480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146050</xdr:rowOff>
    </xdr:to>
    <xdr:cxnSp macro="">
      <xdr:nvCxnSpPr>
        <xdr:cNvPr id="184" name="直線コネクタ 183"/>
        <xdr:cNvCxnSpPr/>
      </xdr:nvCxnSpPr>
      <xdr:spPr>
        <a:xfrm flipV="1">
          <a:off x="3098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146050</xdr:rowOff>
    </xdr:to>
    <xdr:cxnSp macro="">
      <xdr:nvCxnSpPr>
        <xdr:cNvPr id="187" name="直線コネクタ 186"/>
        <xdr:cNvCxnSpPr/>
      </xdr:nvCxnSpPr>
      <xdr:spPr>
        <a:xfrm>
          <a:off x="2209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88900</xdr:rowOff>
    </xdr:to>
    <xdr:cxnSp macro="">
      <xdr:nvCxnSpPr>
        <xdr:cNvPr id="190" name="直線コネクタ 189"/>
        <xdr:cNvCxnSpPr/>
      </xdr:nvCxnSpPr>
      <xdr:spPr>
        <a:xfrm>
          <a:off x="1320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4" name="テキスト ボックス 19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0" name="円/楕円 199"/>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48277</xdr:rowOff>
    </xdr:from>
    <xdr:ext cx="762000" cy="259045"/>
    <xdr:sp macro="" textlink="">
      <xdr:nvSpPr>
        <xdr:cNvPr id="201" name="扶助費該当値テキスト"/>
        <xdr:cNvSpPr txBox="1"/>
      </xdr:nvSpPr>
      <xdr:spPr>
        <a:xfrm>
          <a:off x="4914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2" name="円/楕円 201"/>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203" name="テキスト ボックス 202"/>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4" name="円/楕円 203"/>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05" name="テキスト ボックス 204"/>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06" name="円/楕円 205"/>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07" name="テキスト ボックス 206"/>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8" name="円/楕円 207"/>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9" name="テキスト ボックス 208"/>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新設された浄化槽設置管理事業特別会計への繰出事業の増額などにより、対前年で</a:t>
          </a:r>
          <a:r>
            <a:rPr kumimoji="1" lang="en-US" altLang="ja-JP" sz="1300">
              <a:solidFill>
                <a:sysClr val="windowText" lastClr="000000"/>
              </a:solidFill>
              <a:latin typeface="ＭＳ Ｐゴシック"/>
            </a:rPr>
            <a:t>1.8</a:t>
          </a:r>
          <a:r>
            <a:rPr kumimoji="1" lang="ja-JP" altLang="en-US" sz="1300">
              <a:solidFill>
                <a:sysClr val="windowText" lastClr="000000"/>
              </a:solidFill>
              <a:latin typeface="ＭＳ Ｐゴシック"/>
            </a:rPr>
            <a:t>ポイントの増となっている。</a:t>
          </a:r>
        </a:p>
        <a:p>
          <a:r>
            <a:rPr kumimoji="1" lang="ja-JP" altLang="en-US" sz="1300">
              <a:solidFill>
                <a:sysClr val="windowText" lastClr="000000"/>
              </a:solidFill>
              <a:latin typeface="ＭＳ Ｐゴシック"/>
            </a:rPr>
            <a:t>全国平均や埼玉県平均よりも高い水準となっており、他会計への繰出基準に基づかない繰出金の見直しを行うことで、比率を低下させていくよう努める。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58</xdr:row>
      <xdr:rowOff>3556</xdr:rowOff>
    </xdr:to>
    <xdr:cxnSp macro="">
      <xdr:nvCxnSpPr>
        <xdr:cNvPr id="239" name="直線コネクタ 238"/>
        <xdr:cNvCxnSpPr/>
      </xdr:nvCxnSpPr>
      <xdr:spPr>
        <a:xfrm>
          <a:off x="15671800" y="98653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97282</xdr:rowOff>
    </xdr:to>
    <xdr:cxnSp macro="">
      <xdr:nvCxnSpPr>
        <xdr:cNvPr id="242" name="直線コネクタ 241"/>
        <xdr:cNvCxnSpPr/>
      </xdr:nvCxnSpPr>
      <xdr:spPr>
        <a:xfrm flipV="1">
          <a:off x="14782800" y="9865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60706</xdr:rowOff>
    </xdr:from>
    <xdr:to>
      <xdr:col>21</xdr:col>
      <xdr:colOff>361950</xdr:colOff>
      <xdr:row>57</xdr:row>
      <xdr:rowOff>97282</xdr:rowOff>
    </xdr:to>
    <xdr:cxnSp macro="">
      <xdr:nvCxnSpPr>
        <xdr:cNvPr id="245" name="直線コネクタ 244"/>
        <xdr:cNvCxnSpPr/>
      </xdr:nvCxnSpPr>
      <xdr:spPr>
        <a:xfrm>
          <a:off x="13893800" y="9833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37846</xdr:rowOff>
    </xdr:from>
    <xdr:to>
      <xdr:col>20</xdr:col>
      <xdr:colOff>158750</xdr:colOff>
      <xdr:row>57</xdr:row>
      <xdr:rowOff>60706</xdr:rowOff>
    </xdr:to>
    <xdr:cxnSp macro="">
      <xdr:nvCxnSpPr>
        <xdr:cNvPr id="248" name="直線コネクタ 247"/>
        <xdr:cNvCxnSpPr/>
      </xdr:nvCxnSpPr>
      <xdr:spPr>
        <a:xfrm>
          <a:off x="13004800" y="9810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2" name="テキスト ボックス 251"/>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124206</xdr:rowOff>
    </xdr:from>
    <xdr:to>
      <xdr:col>24</xdr:col>
      <xdr:colOff>82550</xdr:colOff>
      <xdr:row>58</xdr:row>
      <xdr:rowOff>54356</xdr:rowOff>
    </xdr:to>
    <xdr:sp macro="" textlink="">
      <xdr:nvSpPr>
        <xdr:cNvPr id="258" name="円/楕円 257"/>
        <xdr:cNvSpPr/>
      </xdr:nvSpPr>
      <xdr:spPr>
        <a:xfrm>
          <a:off x="164592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96283</xdr:rowOff>
    </xdr:from>
    <xdr:ext cx="762000" cy="259045"/>
    <xdr:sp macro="" textlink="">
      <xdr:nvSpPr>
        <xdr:cNvPr id="259" name="その他該当値テキスト"/>
        <xdr:cNvSpPr txBox="1"/>
      </xdr:nvSpPr>
      <xdr:spPr>
        <a:xfrm>
          <a:off x="165989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60" name="円/楕円 259"/>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61" name="テキスト ボックス 260"/>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46482</xdr:rowOff>
    </xdr:from>
    <xdr:to>
      <xdr:col>21</xdr:col>
      <xdr:colOff>412750</xdr:colOff>
      <xdr:row>57</xdr:row>
      <xdr:rowOff>148082</xdr:rowOff>
    </xdr:to>
    <xdr:sp macro="" textlink="">
      <xdr:nvSpPr>
        <xdr:cNvPr id="262" name="円/楕円 261"/>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132859</xdr:rowOff>
    </xdr:from>
    <xdr:ext cx="762000" cy="259045"/>
    <xdr:sp macro="" textlink="">
      <xdr:nvSpPr>
        <xdr:cNvPr id="263" name="テキスト ボックス 262"/>
        <xdr:cNvSpPr txBox="1"/>
      </xdr:nvSpPr>
      <xdr:spPr>
        <a:xfrm>
          <a:off x="14401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9906</xdr:rowOff>
    </xdr:from>
    <xdr:to>
      <xdr:col>20</xdr:col>
      <xdr:colOff>209550</xdr:colOff>
      <xdr:row>57</xdr:row>
      <xdr:rowOff>111506</xdr:rowOff>
    </xdr:to>
    <xdr:sp macro="" textlink="">
      <xdr:nvSpPr>
        <xdr:cNvPr id="264" name="円/楕円 263"/>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96283</xdr:rowOff>
    </xdr:from>
    <xdr:ext cx="762000" cy="259045"/>
    <xdr:sp macro="" textlink="">
      <xdr:nvSpPr>
        <xdr:cNvPr id="265" name="テキスト ボックス 264"/>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158496</xdr:rowOff>
    </xdr:from>
    <xdr:to>
      <xdr:col>19</xdr:col>
      <xdr:colOff>6350</xdr:colOff>
      <xdr:row>57</xdr:row>
      <xdr:rowOff>88646</xdr:rowOff>
    </xdr:to>
    <xdr:sp macro="" textlink="">
      <xdr:nvSpPr>
        <xdr:cNvPr id="266" name="円/楕円 265"/>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73423</xdr:rowOff>
    </xdr:from>
    <xdr:ext cx="762000" cy="259045"/>
    <xdr:sp macro="" textlink="">
      <xdr:nvSpPr>
        <xdr:cNvPr id="267" name="テキスト ボックス 266"/>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農家の雪害に対する補助である経営体育成条件整備事業費補助金の増額などに伴い、対前年で</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ポイントの増となっている。</a:t>
          </a:r>
        </a:p>
        <a:p>
          <a:r>
            <a:rPr kumimoji="1" lang="ja-JP" altLang="en-US" sz="1300">
              <a:solidFill>
                <a:sysClr val="windowText" lastClr="000000"/>
              </a:solidFill>
              <a:latin typeface="ＭＳ Ｐゴシック"/>
            </a:rPr>
            <a:t>前年度に引き続いて全国平均、埼玉県平均よりも高い水準となっており、各補助費について適正なものか見直しを行い、引き続き経費の削減に努める。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37</xdr:row>
      <xdr:rowOff>92710</xdr:rowOff>
    </xdr:to>
    <xdr:cxnSp macro="">
      <xdr:nvCxnSpPr>
        <xdr:cNvPr id="297" name="直線コネクタ 296"/>
        <xdr:cNvCxnSpPr/>
      </xdr:nvCxnSpPr>
      <xdr:spPr>
        <a:xfrm>
          <a:off x="15671800" y="64180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74422</xdr:rowOff>
    </xdr:to>
    <xdr:cxnSp macro="">
      <xdr:nvCxnSpPr>
        <xdr:cNvPr id="300" name="直線コネクタ 299"/>
        <xdr:cNvCxnSpPr/>
      </xdr:nvCxnSpPr>
      <xdr:spPr>
        <a:xfrm>
          <a:off x="14782800" y="6404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88138</xdr:rowOff>
    </xdr:to>
    <xdr:cxnSp macro="">
      <xdr:nvCxnSpPr>
        <xdr:cNvPr id="303" name="直線コネクタ 302"/>
        <xdr:cNvCxnSpPr/>
      </xdr:nvCxnSpPr>
      <xdr:spPr>
        <a:xfrm flipV="1">
          <a:off x="13893800" y="6404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5" name="テキスト ボックス 30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110998</xdr:rowOff>
    </xdr:to>
    <xdr:cxnSp macro="">
      <xdr:nvCxnSpPr>
        <xdr:cNvPr id="306" name="直線コネクタ 305"/>
        <xdr:cNvCxnSpPr/>
      </xdr:nvCxnSpPr>
      <xdr:spPr>
        <a:xfrm flipV="1">
          <a:off x="13004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0" name="テキスト ボックス 309"/>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6" name="円/楕円 315"/>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17"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18" name="円/楕円 317"/>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19" name="テキスト ボックス 318"/>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20" name="円/楕円 319"/>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21" name="テキスト ボックス 320"/>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22" name="円/楕円 321"/>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23" name="テキスト ボックス 322"/>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24" name="円/楕円 323"/>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25" name="テキスト ボックス 324"/>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町債元金償還金の減などにより対前年で</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ポイントの減となっている。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引き続き、適正な地方債の発行を計画的に行うことで、公債費の抑制に努める。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75</xdr:row>
      <xdr:rowOff>153670</xdr:rowOff>
    </xdr:to>
    <xdr:cxnSp macro="">
      <xdr:nvCxnSpPr>
        <xdr:cNvPr id="357" name="直線コネクタ 356"/>
        <xdr:cNvCxnSpPr/>
      </xdr:nvCxnSpPr>
      <xdr:spPr>
        <a:xfrm flipV="1">
          <a:off x="3987800" y="12997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153670</xdr:rowOff>
    </xdr:from>
    <xdr:to>
      <xdr:col>5</xdr:col>
      <xdr:colOff>549275</xdr:colOff>
      <xdr:row>75</xdr:row>
      <xdr:rowOff>168911</xdr:rowOff>
    </xdr:to>
    <xdr:cxnSp macro="">
      <xdr:nvCxnSpPr>
        <xdr:cNvPr id="360" name="直線コネクタ 359"/>
        <xdr:cNvCxnSpPr/>
      </xdr:nvCxnSpPr>
      <xdr:spPr>
        <a:xfrm flipV="1">
          <a:off x="3098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142240</xdr:rowOff>
    </xdr:from>
    <xdr:to>
      <xdr:col>4</xdr:col>
      <xdr:colOff>346075</xdr:colOff>
      <xdr:row>75</xdr:row>
      <xdr:rowOff>168911</xdr:rowOff>
    </xdr:to>
    <xdr:cxnSp macro="">
      <xdr:nvCxnSpPr>
        <xdr:cNvPr id="363" name="直線コネクタ 362"/>
        <xdr:cNvCxnSpPr/>
      </xdr:nvCxnSpPr>
      <xdr:spPr>
        <a:xfrm>
          <a:off x="2209800" y="13000990"/>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142240</xdr:rowOff>
    </xdr:from>
    <xdr:to>
      <xdr:col>3</xdr:col>
      <xdr:colOff>142875</xdr:colOff>
      <xdr:row>75</xdr:row>
      <xdr:rowOff>161289</xdr:rowOff>
    </xdr:to>
    <xdr:cxnSp macro="">
      <xdr:nvCxnSpPr>
        <xdr:cNvPr id="366" name="直線コネクタ 365"/>
        <xdr:cNvCxnSpPr/>
      </xdr:nvCxnSpPr>
      <xdr:spPr>
        <a:xfrm flipV="1">
          <a:off x="1320800" y="13000990"/>
          <a:ext cx="88900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0" name="テキスト ボックス 369"/>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76" name="円/楕円 375"/>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77"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102870</xdr:rowOff>
    </xdr:from>
    <xdr:to>
      <xdr:col>5</xdr:col>
      <xdr:colOff>600075</xdr:colOff>
      <xdr:row>76</xdr:row>
      <xdr:rowOff>33020</xdr:rowOff>
    </xdr:to>
    <xdr:sp macro="" textlink="">
      <xdr:nvSpPr>
        <xdr:cNvPr id="378" name="円/楕円 377"/>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43197</xdr:rowOff>
    </xdr:from>
    <xdr:ext cx="736600" cy="259045"/>
    <xdr:sp macro="" textlink="">
      <xdr:nvSpPr>
        <xdr:cNvPr id="379" name="テキスト ボックス 378"/>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380" name="円/楕円 379"/>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381" name="テキスト ボックス 380"/>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91440</xdr:rowOff>
    </xdr:from>
    <xdr:to>
      <xdr:col>3</xdr:col>
      <xdr:colOff>193675</xdr:colOff>
      <xdr:row>76</xdr:row>
      <xdr:rowOff>21589</xdr:rowOff>
    </xdr:to>
    <xdr:sp macro="" textlink="">
      <xdr:nvSpPr>
        <xdr:cNvPr id="382" name="円/楕円 381"/>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31767</xdr:rowOff>
    </xdr:from>
    <xdr:ext cx="762000" cy="259045"/>
    <xdr:sp macro="" textlink="">
      <xdr:nvSpPr>
        <xdr:cNvPr id="383" name="テキスト ボックス 382"/>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4" name="円/楕円 383"/>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85" name="テキスト ボックス 384"/>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年度は、扶助費、補助費等、物件費など多くの費目で前年より増額となったことに伴い、</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ポイントの増となった。</a:t>
          </a:r>
        </a:p>
        <a:p>
          <a:r>
            <a:rPr kumimoji="1" lang="ja-JP" altLang="en-US" sz="1300">
              <a:solidFill>
                <a:sysClr val="windowText" lastClr="000000"/>
              </a:solidFill>
              <a:latin typeface="ＭＳ Ｐゴシック"/>
            </a:rPr>
            <a:t>今後も、計画に基づく人口に見合った職員数の確保や、各補助費について適正なものか見直しを行い、経費の削減に努める。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78</xdr:row>
      <xdr:rowOff>77470</xdr:rowOff>
    </xdr:to>
    <xdr:cxnSp macro="">
      <xdr:nvCxnSpPr>
        <xdr:cNvPr id="418" name="直線コネクタ 417"/>
        <xdr:cNvCxnSpPr/>
      </xdr:nvCxnSpPr>
      <xdr:spPr>
        <a:xfrm>
          <a:off x="15671800" y="134200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78</xdr:row>
      <xdr:rowOff>54611</xdr:rowOff>
    </xdr:to>
    <xdr:cxnSp macro="">
      <xdr:nvCxnSpPr>
        <xdr:cNvPr id="421" name="直線コネクタ 420"/>
        <xdr:cNvCxnSpPr/>
      </xdr:nvCxnSpPr>
      <xdr:spPr>
        <a:xfrm flipV="1">
          <a:off x="14782800" y="13420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146050</xdr:rowOff>
    </xdr:from>
    <xdr:to>
      <xdr:col>21</xdr:col>
      <xdr:colOff>361950</xdr:colOff>
      <xdr:row>78</xdr:row>
      <xdr:rowOff>54611</xdr:rowOff>
    </xdr:to>
    <xdr:cxnSp macro="">
      <xdr:nvCxnSpPr>
        <xdr:cNvPr id="424" name="直線コネクタ 423"/>
        <xdr:cNvCxnSpPr/>
      </xdr:nvCxnSpPr>
      <xdr:spPr>
        <a:xfrm>
          <a:off x="13893800" y="133477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107950</xdr:rowOff>
    </xdr:from>
    <xdr:to>
      <xdr:col>20</xdr:col>
      <xdr:colOff>158750</xdr:colOff>
      <xdr:row>77</xdr:row>
      <xdr:rowOff>146050</xdr:rowOff>
    </xdr:to>
    <xdr:cxnSp macro="">
      <xdr:nvCxnSpPr>
        <xdr:cNvPr id="427" name="直線コネクタ 426"/>
        <xdr:cNvCxnSpPr/>
      </xdr:nvCxnSpPr>
      <xdr:spPr>
        <a:xfrm>
          <a:off x="13004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26670</xdr:rowOff>
    </xdr:from>
    <xdr:to>
      <xdr:col>24</xdr:col>
      <xdr:colOff>82550</xdr:colOff>
      <xdr:row>78</xdr:row>
      <xdr:rowOff>128270</xdr:rowOff>
    </xdr:to>
    <xdr:sp macro="" textlink="">
      <xdr:nvSpPr>
        <xdr:cNvPr id="437" name="円/楕円 436"/>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170197</xdr:rowOff>
    </xdr:from>
    <xdr:ext cx="762000" cy="259045"/>
    <xdr:sp macro="" textlink="">
      <xdr:nvSpPr>
        <xdr:cNvPr id="438"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167639</xdr:rowOff>
    </xdr:from>
    <xdr:to>
      <xdr:col>22</xdr:col>
      <xdr:colOff>615950</xdr:colOff>
      <xdr:row>78</xdr:row>
      <xdr:rowOff>97789</xdr:rowOff>
    </xdr:to>
    <xdr:sp macro="" textlink="">
      <xdr:nvSpPr>
        <xdr:cNvPr id="439" name="円/楕円 438"/>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82566</xdr:rowOff>
    </xdr:from>
    <xdr:ext cx="736600" cy="259045"/>
    <xdr:sp macro="" textlink="">
      <xdr:nvSpPr>
        <xdr:cNvPr id="440" name="テキスト ボックス 439"/>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3811</xdr:rowOff>
    </xdr:from>
    <xdr:to>
      <xdr:col>21</xdr:col>
      <xdr:colOff>412750</xdr:colOff>
      <xdr:row>78</xdr:row>
      <xdr:rowOff>105411</xdr:rowOff>
    </xdr:to>
    <xdr:sp macro="" textlink="">
      <xdr:nvSpPr>
        <xdr:cNvPr id="441" name="円/楕円 440"/>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90188</xdr:rowOff>
    </xdr:from>
    <xdr:ext cx="762000" cy="259045"/>
    <xdr:sp macro="" textlink="">
      <xdr:nvSpPr>
        <xdr:cNvPr id="442" name="テキスト ボックス 441"/>
        <xdr:cNvSpPr txBox="1"/>
      </xdr:nvSpPr>
      <xdr:spPr>
        <a:xfrm>
          <a:off x="14401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95250</xdr:rowOff>
    </xdr:from>
    <xdr:to>
      <xdr:col>20</xdr:col>
      <xdr:colOff>209550</xdr:colOff>
      <xdr:row>78</xdr:row>
      <xdr:rowOff>25400</xdr:rowOff>
    </xdr:to>
    <xdr:sp macro="" textlink="">
      <xdr:nvSpPr>
        <xdr:cNvPr id="443" name="円/楕円 442"/>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44" name="テキスト ボックス 443"/>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57150</xdr:rowOff>
    </xdr:from>
    <xdr:to>
      <xdr:col>19</xdr:col>
      <xdr:colOff>6350</xdr:colOff>
      <xdr:row>77</xdr:row>
      <xdr:rowOff>158750</xdr:rowOff>
    </xdr:to>
    <xdr:sp macro="" textlink="">
      <xdr:nvSpPr>
        <xdr:cNvPr id="445" name="円/楕円 444"/>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143527</xdr:rowOff>
    </xdr:from>
    <xdr:ext cx="762000" cy="259045"/>
    <xdr:sp macro="" textlink="">
      <xdr:nvSpPr>
        <xdr:cNvPr id="446" name="テキスト ボックス 445"/>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埼玉県横瀬町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38922</xdr:rowOff>
    </xdr:from>
    <xdr:to>
      <xdr:col>4</xdr:col>
      <xdr:colOff>1117600</xdr:colOff>
      <xdr:row>19</xdr:row>
      <xdr:rowOff>54829</xdr:rowOff>
    </xdr:to>
    <xdr:cxnSp macro="">
      <xdr:nvCxnSpPr>
        <xdr:cNvPr id="54" name="直線コネクタ 53"/>
        <xdr:cNvCxnSpPr/>
      </xdr:nvCxnSpPr>
      <xdr:spPr bwMode="auto">
        <a:xfrm flipV="1">
          <a:off x="5003800" y="3344097"/>
          <a:ext cx="647700" cy="15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20834</xdr:rowOff>
    </xdr:from>
    <xdr:to>
      <xdr:col>4</xdr:col>
      <xdr:colOff>469900</xdr:colOff>
      <xdr:row>19</xdr:row>
      <xdr:rowOff>54829</xdr:rowOff>
    </xdr:to>
    <xdr:cxnSp macro="">
      <xdr:nvCxnSpPr>
        <xdr:cNvPr id="57" name="直線コネクタ 56"/>
        <xdr:cNvCxnSpPr/>
      </xdr:nvCxnSpPr>
      <xdr:spPr bwMode="auto">
        <a:xfrm>
          <a:off x="4305300" y="3326009"/>
          <a:ext cx="698500" cy="33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20834</xdr:rowOff>
    </xdr:from>
    <xdr:to>
      <xdr:col>3</xdr:col>
      <xdr:colOff>904875</xdr:colOff>
      <xdr:row>19</xdr:row>
      <xdr:rowOff>23444</xdr:rowOff>
    </xdr:to>
    <xdr:cxnSp macro="">
      <xdr:nvCxnSpPr>
        <xdr:cNvPr id="60" name="直線コネクタ 59"/>
        <xdr:cNvCxnSpPr/>
      </xdr:nvCxnSpPr>
      <xdr:spPr bwMode="auto">
        <a:xfrm flipV="1">
          <a:off x="3606800" y="3326009"/>
          <a:ext cx="698500" cy="2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23444</xdr:rowOff>
    </xdr:from>
    <xdr:to>
      <xdr:col>3</xdr:col>
      <xdr:colOff>206375</xdr:colOff>
      <xdr:row>19</xdr:row>
      <xdr:rowOff>57877</xdr:rowOff>
    </xdr:to>
    <xdr:cxnSp macro="">
      <xdr:nvCxnSpPr>
        <xdr:cNvPr id="63" name="直線コネクタ 62"/>
        <xdr:cNvCxnSpPr/>
      </xdr:nvCxnSpPr>
      <xdr:spPr bwMode="auto">
        <a:xfrm flipV="1">
          <a:off x="2908300" y="3328619"/>
          <a:ext cx="698500" cy="34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71686</xdr:rowOff>
    </xdr:from>
    <xdr:ext cx="762000" cy="259045"/>
    <xdr:sp macro="" textlink="">
      <xdr:nvSpPr>
        <xdr:cNvPr id="67" name="テキスト ボックス 66"/>
        <xdr:cNvSpPr txBox="1"/>
      </xdr:nvSpPr>
      <xdr:spPr>
        <a:xfrm>
          <a:off x="2527300" y="269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159572</xdr:rowOff>
    </xdr:from>
    <xdr:to>
      <xdr:col>5</xdr:col>
      <xdr:colOff>34925</xdr:colOff>
      <xdr:row>19</xdr:row>
      <xdr:rowOff>89722</xdr:rowOff>
    </xdr:to>
    <xdr:sp macro="" textlink="">
      <xdr:nvSpPr>
        <xdr:cNvPr id="73" name="円/楕円 72"/>
        <xdr:cNvSpPr/>
      </xdr:nvSpPr>
      <xdr:spPr bwMode="auto">
        <a:xfrm>
          <a:off x="5600700" y="3293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68149</xdr:rowOff>
    </xdr:from>
    <xdr:ext cx="762000" cy="259045"/>
    <xdr:sp macro="" textlink="">
      <xdr:nvSpPr>
        <xdr:cNvPr id="74" name="人口1人当たり決算額の推移該当値テキスト130"/>
        <xdr:cNvSpPr txBox="1"/>
      </xdr:nvSpPr>
      <xdr:spPr>
        <a:xfrm>
          <a:off x="5740400" y="320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92,247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4029</xdr:rowOff>
    </xdr:from>
    <xdr:to>
      <xdr:col>4</xdr:col>
      <xdr:colOff>520700</xdr:colOff>
      <xdr:row>19</xdr:row>
      <xdr:rowOff>105629</xdr:rowOff>
    </xdr:to>
    <xdr:sp macro="" textlink="">
      <xdr:nvSpPr>
        <xdr:cNvPr id="75" name="円/楕円 74"/>
        <xdr:cNvSpPr/>
      </xdr:nvSpPr>
      <xdr:spPr bwMode="auto">
        <a:xfrm>
          <a:off x="4953000" y="3309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90406</xdr:rowOff>
    </xdr:from>
    <xdr:ext cx="736600" cy="259045"/>
    <xdr:sp macro="" textlink="">
      <xdr:nvSpPr>
        <xdr:cNvPr id="76" name="テキスト ボックス 75"/>
        <xdr:cNvSpPr txBox="1"/>
      </xdr:nvSpPr>
      <xdr:spPr>
        <a:xfrm>
          <a:off x="4622800" y="339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90,577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141484</xdr:rowOff>
    </xdr:from>
    <xdr:to>
      <xdr:col>3</xdr:col>
      <xdr:colOff>955675</xdr:colOff>
      <xdr:row>19</xdr:row>
      <xdr:rowOff>71634</xdr:rowOff>
    </xdr:to>
    <xdr:sp macro="" textlink="">
      <xdr:nvSpPr>
        <xdr:cNvPr id="77" name="円/楕円 76"/>
        <xdr:cNvSpPr/>
      </xdr:nvSpPr>
      <xdr:spPr bwMode="auto">
        <a:xfrm>
          <a:off x="4254500" y="327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56411</xdr:rowOff>
    </xdr:from>
    <xdr:ext cx="762000" cy="259045"/>
    <xdr:sp macro="" textlink="">
      <xdr:nvSpPr>
        <xdr:cNvPr id="78" name="テキスト ボックス 77"/>
        <xdr:cNvSpPr txBox="1"/>
      </xdr:nvSpPr>
      <xdr:spPr>
        <a:xfrm>
          <a:off x="3924300" y="336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94,146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144094</xdr:rowOff>
    </xdr:from>
    <xdr:to>
      <xdr:col>3</xdr:col>
      <xdr:colOff>257175</xdr:colOff>
      <xdr:row>19</xdr:row>
      <xdr:rowOff>74244</xdr:rowOff>
    </xdr:to>
    <xdr:sp macro="" textlink="">
      <xdr:nvSpPr>
        <xdr:cNvPr id="79" name="円/楕円 78"/>
        <xdr:cNvSpPr/>
      </xdr:nvSpPr>
      <xdr:spPr bwMode="auto">
        <a:xfrm>
          <a:off x="3556000" y="3277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59021</xdr:rowOff>
    </xdr:from>
    <xdr:ext cx="762000" cy="259045"/>
    <xdr:sp macro="" textlink="">
      <xdr:nvSpPr>
        <xdr:cNvPr id="80" name="テキスト ボックス 79"/>
        <xdr:cNvSpPr txBox="1"/>
      </xdr:nvSpPr>
      <xdr:spPr>
        <a:xfrm>
          <a:off x="3225800" y="336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93,872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7077</xdr:rowOff>
    </xdr:from>
    <xdr:to>
      <xdr:col>2</xdr:col>
      <xdr:colOff>692150</xdr:colOff>
      <xdr:row>19</xdr:row>
      <xdr:rowOff>108677</xdr:rowOff>
    </xdr:to>
    <xdr:sp macro="" textlink="">
      <xdr:nvSpPr>
        <xdr:cNvPr id="81" name="円/楕円 80"/>
        <xdr:cNvSpPr/>
      </xdr:nvSpPr>
      <xdr:spPr bwMode="auto">
        <a:xfrm>
          <a:off x="2857500" y="331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93454</xdr:rowOff>
    </xdr:from>
    <xdr:ext cx="762000" cy="259045"/>
    <xdr:sp macro="" textlink="">
      <xdr:nvSpPr>
        <xdr:cNvPr id="82" name="テキスト ボックス 81"/>
        <xdr:cNvSpPr txBox="1"/>
      </xdr:nvSpPr>
      <xdr:spPr>
        <a:xfrm>
          <a:off x="2527300" y="339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80766</xdr:rowOff>
    </xdr:from>
    <xdr:to>
      <xdr:col>4</xdr:col>
      <xdr:colOff>1117600</xdr:colOff>
      <xdr:row>37</xdr:row>
      <xdr:rowOff>115380</xdr:rowOff>
    </xdr:to>
    <xdr:cxnSp macro="">
      <xdr:nvCxnSpPr>
        <xdr:cNvPr id="116" name="直線コネクタ 115"/>
        <xdr:cNvCxnSpPr/>
      </xdr:nvCxnSpPr>
      <xdr:spPr bwMode="auto">
        <a:xfrm>
          <a:off x="5003800" y="7205466"/>
          <a:ext cx="647700" cy="3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34227</xdr:rowOff>
    </xdr:from>
    <xdr:to>
      <xdr:col>4</xdr:col>
      <xdr:colOff>469900</xdr:colOff>
      <xdr:row>37</xdr:row>
      <xdr:rowOff>80766</xdr:rowOff>
    </xdr:to>
    <xdr:cxnSp macro="">
      <xdr:nvCxnSpPr>
        <xdr:cNvPr id="119" name="直線コネクタ 118"/>
        <xdr:cNvCxnSpPr/>
      </xdr:nvCxnSpPr>
      <xdr:spPr bwMode="auto">
        <a:xfrm>
          <a:off x="4305300" y="7158927"/>
          <a:ext cx="698500" cy="46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19368</xdr:rowOff>
    </xdr:from>
    <xdr:to>
      <xdr:col>3</xdr:col>
      <xdr:colOff>904875</xdr:colOff>
      <xdr:row>37</xdr:row>
      <xdr:rowOff>34227</xdr:rowOff>
    </xdr:to>
    <xdr:cxnSp macro="">
      <xdr:nvCxnSpPr>
        <xdr:cNvPr id="122" name="直線コネクタ 121"/>
        <xdr:cNvCxnSpPr/>
      </xdr:nvCxnSpPr>
      <xdr:spPr bwMode="auto">
        <a:xfrm>
          <a:off x="3606800" y="7144068"/>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125343</xdr:rowOff>
    </xdr:from>
    <xdr:to>
      <xdr:col>3</xdr:col>
      <xdr:colOff>206375</xdr:colOff>
      <xdr:row>37</xdr:row>
      <xdr:rowOff>19368</xdr:rowOff>
    </xdr:to>
    <xdr:cxnSp macro="">
      <xdr:nvCxnSpPr>
        <xdr:cNvPr id="125" name="直線コネクタ 124"/>
        <xdr:cNvCxnSpPr/>
      </xdr:nvCxnSpPr>
      <xdr:spPr bwMode="auto">
        <a:xfrm>
          <a:off x="2908300" y="7078593"/>
          <a:ext cx="698500" cy="65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277607</xdr:rowOff>
    </xdr:from>
    <xdr:ext cx="762000" cy="259045"/>
    <xdr:sp macro="" textlink="">
      <xdr:nvSpPr>
        <xdr:cNvPr id="129" name="テキスト ボックス 128"/>
        <xdr:cNvSpPr txBox="1"/>
      </xdr:nvSpPr>
      <xdr:spPr>
        <a:xfrm>
          <a:off x="25273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64580</xdr:rowOff>
    </xdr:from>
    <xdr:to>
      <xdr:col>5</xdr:col>
      <xdr:colOff>34925</xdr:colOff>
      <xdr:row>37</xdr:row>
      <xdr:rowOff>166180</xdr:rowOff>
    </xdr:to>
    <xdr:sp macro="" textlink="">
      <xdr:nvSpPr>
        <xdr:cNvPr id="135" name="円/楕円 134"/>
        <xdr:cNvSpPr/>
      </xdr:nvSpPr>
      <xdr:spPr bwMode="auto">
        <a:xfrm>
          <a:off x="5600700" y="718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36657</xdr:rowOff>
    </xdr:from>
    <xdr:ext cx="762000" cy="259045"/>
    <xdr:sp macro="" textlink="">
      <xdr:nvSpPr>
        <xdr:cNvPr id="136" name="人口1人当たり決算額の推移該当値テキスト445"/>
        <xdr:cNvSpPr txBox="1"/>
      </xdr:nvSpPr>
      <xdr:spPr>
        <a:xfrm>
          <a:off x="5740400" y="71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16,610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29966</xdr:rowOff>
    </xdr:from>
    <xdr:to>
      <xdr:col>4</xdr:col>
      <xdr:colOff>520700</xdr:colOff>
      <xdr:row>37</xdr:row>
      <xdr:rowOff>131566</xdr:rowOff>
    </xdr:to>
    <xdr:sp macro="" textlink="">
      <xdr:nvSpPr>
        <xdr:cNvPr id="137" name="円/楕円 136"/>
        <xdr:cNvSpPr/>
      </xdr:nvSpPr>
      <xdr:spPr bwMode="auto">
        <a:xfrm>
          <a:off x="4953000" y="715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116343</xdr:rowOff>
    </xdr:from>
    <xdr:ext cx="736600" cy="259045"/>
    <xdr:sp macro="" textlink="">
      <xdr:nvSpPr>
        <xdr:cNvPr id="138" name="テキスト ボックス 137"/>
        <xdr:cNvSpPr txBox="1"/>
      </xdr:nvSpPr>
      <xdr:spPr>
        <a:xfrm>
          <a:off x="4622800" y="724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154877</xdr:rowOff>
    </xdr:from>
    <xdr:to>
      <xdr:col>3</xdr:col>
      <xdr:colOff>955675</xdr:colOff>
      <xdr:row>37</xdr:row>
      <xdr:rowOff>85027</xdr:rowOff>
    </xdr:to>
    <xdr:sp macro="" textlink="">
      <xdr:nvSpPr>
        <xdr:cNvPr id="139" name="円/楕円 138"/>
        <xdr:cNvSpPr/>
      </xdr:nvSpPr>
      <xdr:spPr bwMode="auto">
        <a:xfrm>
          <a:off x="4254500" y="710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69804</xdr:rowOff>
    </xdr:from>
    <xdr:ext cx="762000" cy="259045"/>
    <xdr:sp macro="" textlink="">
      <xdr:nvSpPr>
        <xdr:cNvPr id="140" name="テキスト ボックス 139"/>
        <xdr:cNvSpPr txBox="1"/>
      </xdr:nvSpPr>
      <xdr:spPr>
        <a:xfrm>
          <a:off x="3924300" y="719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20,870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140018</xdr:rowOff>
    </xdr:from>
    <xdr:to>
      <xdr:col>3</xdr:col>
      <xdr:colOff>257175</xdr:colOff>
      <xdr:row>37</xdr:row>
      <xdr:rowOff>70168</xdr:rowOff>
    </xdr:to>
    <xdr:sp macro="" textlink="">
      <xdr:nvSpPr>
        <xdr:cNvPr id="141" name="円/楕円 140"/>
        <xdr:cNvSpPr/>
      </xdr:nvSpPr>
      <xdr:spPr bwMode="auto">
        <a:xfrm>
          <a:off x="3556000" y="709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54945</xdr:rowOff>
    </xdr:from>
    <xdr:ext cx="762000" cy="259045"/>
    <xdr:sp macro="" textlink="">
      <xdr:nvSpPr>
        <xdr:cNvPr id="142" name="テキスト ボックス 141"/>
        <xdr:cNvSpPr txBox="1"/>
      </xdr:nvSpPr>
      <xdr:spPr>
        <a:xfrm>
          <a:off x="322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21,650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74543</xdr:rowOff>
    </xdr:from>
    <xdr:to>
      <xdr:col>2</xdr:col>
      <xdr:colOff>692150</xdr:colOff>
      <xdr:row>37</xdr:row>
      <xdr:rowOff>4693</xdr:rowOff>
    </xdr:to>
    <xdr:sp macro="" textlink="">
      <xdr:nvSpPr>
        <xdr:cNvPr id="143" name="円/楕円 142"/>
        <xdr:cNvSpPr/>
      </xdr:nvSpPr>
      <xdr:spPr bwMode="auto">
        <a:xfrm>
          <a:off x="2857500" y="702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160920</xdr:rowOff>
    </xdr:from>
    <xdr:ext cx="762000" cy="259045"/>
    <xdr:sp macro="" textlink="">
      <xdr:nvSpPr>
        <xdr:cNvPr id="144" name="テキスト ボックス 143"/>
        <xdr:cNvSpPr txBox="1"/>
      </xdr:nvSpPr>
      <xdr:spPr>
        <a:xfrm>
          <a:off x="2527300" y="711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年度を除いて実質収支及び実質単年度収支は黒字となっていたが、今年度は町民グラウンド人工芝の新設工事等に伴い財政調整基金を</a:t>
          </a:r>
          <a:r>
            <a:rPr kumimoji="1" lang="en-US" altLang="ja-JP" sz="1400">
              <a:solidFill>
                <a:sysClr val="windowText" lastClr="000000"/>
              </a:solidFill>
              <a:latin typeface="ＭＳ ゴシック" pitchFamily="49" charset="-128"/>
              <a:ea typeface="ＭＳ ゴシック" pitchFamily="49" charset="-128"/>
            </a:rPr>
            <a:t>44,700</a:t>
          </a:r>
          <a:r>
            <a:rPr kumimoji="1" lang="ja-JP" altLang="en-US" sz="1400">
              <a:solidFill>
                <a:sysClr val="windowText" lastClr="000000"/>
              </a:solidFill>
              <a:latin typeface="ＭＳ ゴシック" pitchFamily="49" charset="-128"/>
              <a:ea typeface="ＭＳ ゴシック" pitchFamily="49" charset="-128"/>
            </a:rPr>
            <a:t>千円の取り崩しを行ったことにより、実質単年度収支が赤字となっている。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今後も普通交付税を含めた一般財源の確保はさらに厳しい状況となると思われるため、「選択と集中」の理念のもと、真に必要な事業に重点を置く財政運営を実施する必要がある。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連結実質赤字比率に係る各会計は、全て黒字であり、赤字はない。浄化槽設置管理事業が新設され、繰出金は増加傾向にあるため、今後も各会計に対する繰出基準に基づかない繰出金を見直す必要がある。</a:t>
          </a:r>
        </a:p>
        <a:p>
          <a:r>
            <a:rPr kumimoji="1" lang="ja-JP" altLang="en-US" sz="1400">
              <a:solidFill>
                <a:sysClr val="windowText" lastClr="000000"/>
              </a:solidFill>
              <a:latin typeface="ＭＳ ゴシック" pitchFamily="49" charset="-128"/>
              <a:ea typeface="ＭＳ ゴシック" pitchFamily="49" charset="-128"/>
            </a:rPr>
            <a:t>一般会計についても実質収支比率同様、今後も普通交付税を含めた一般財源の確保の見通しは厳しい状況となることが考えられるため、「選択と集中」の理念のもと、真に必要な事業に重点を置く財政運営を実施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実質公債費比率は平成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年度は</a:t>
          </a:r>
          <a:r>
            <a:rPr kumimoji="1" lang="en-US" altLang="ja-JP" sz="1400">
              <a:solidFill>
                <a:sysClr val="windowText" lastClr="000000"/>
              </a:solidFill>
              <a:latin typeface="ＭＳ ゴシック" pitchFamily="49" charset="-128"/>
              <a:ea typeface="ＭＳ ゴシック" pitchFamily="49" charset="-128"/>
            </a:rPr>
            <a:t>12.2</a:t>
          </a:r>
          <a:r>
            <a:rPr kumimoji="1" lang="ja-JP" altLang="en-US" sz="1400">
              <a:solidFill>
                <a:sysClr val="windowText" lastClr="000000"/>
              </a:solidFill>
              <a:latin typeface="ＭＳ ゴシック" pitchFamily="49" charset="-128"/>
              <a:ea typeface="ＭＳ ゴシック" pitchFamily="49" charset="-128"/>
            </a:rPr>
            <a:t>％であったが、平成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年度は</a:t>
          </a:r>
          <a:r>
            <a:rPr kumimoji="1" lang="en-US" altLang="ja-JP" sz="1400">
              <a:solidFill>
                <a:sysClr val="windowText" lastClr="000000"/>
              </a:solidFill>
              <a:latin typeface="ＭＳ ゴシック" pitchFamily="49" charset="-128"/>
              <a:ea typeface="ＭＳ ゴシック" pitchFamily="49" charset="-128"/>
            </a:rPr>
            <a:t>8.0</a:t>
          </a:r>
          <a:r>
            <a:rPr kumimoji="1" lang="ja-JP" altLang="en-US" sz="1400">
              <a:solidFill>
                <a:sysClr val="windowText" lastClr="000000"/>
              </a:solidFill>
              <a:latin typeface="ＭＳ ゴシック" pitchFamily="49" charset="-128"/>
              <a:ea typeface="ＭＳ ゴシック" pitchFamily="49" charset="-128"/>
            </a:rPr>
            <a:t>％となり、年々減少している。</a:t>
          </a:r>
        </a:p>
        <a:p>
          <a:r>
            <a:rPr kumimoji="1" lang="ja-JP" altLang="en-US" sz="1400">
              <a:solidFill>
                <a:sysClr val="windowText" lastClr="000000"/>
              </a:solidFill>
              <a:latin typeface="ＭＳ ゴシック" pitchFamily="49" charset="-128"/>
              <a:ea typeface="ＭＳ ゴシック" pitchFamily="49" charset="-128"/>
            </a:rPr>
            <a:t>元利償還金等は前年度とほぼ同額であるが、普通交付税に措置される算入公債費等は増加傾向にあるため、実質公債費比率の分子となる額は減少している。</a:t>
          </a:r>
        </a:p>
        <a:p>
          <a:r>
            <a:rPr kumimoji="1" lang="ja-JP" altLang="en-US" sz="1400">
              <a:solidFill>
                <a:sysClr val="windowText" lastClr="000000"/>
              </a:solidFill>
              <a:latin typeface="ＭＳ ゴシック" pitchFamily="49" charset="-128"/>
              <a:ea typeface="ＭＳ ゴシック" pitchFamily="49" charset="-128"/>
            </a:rPr>
            <a:t>今後も起債対象事業を精査し、真に必要な事業に重点を置く財政運営を実施する必要がある。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年度は、一般会計等に係る地方債の現在高等が増となったため将来負担額が増額となった。一方、財政調整基金残高が</a:t>
          </a:r>
          <a:r>
            <a:rPr kumimoji="1" lang="en-US" altLang="ja-JP" sz="1400">
              <a:solidFill>
                <a:sysClr val="windowText" lastClr="000000"/>
              </a:solidFill>
              <a:latin typeface="ＭＳ ゴシック" pitchFamily="49" charset="-128"/>
              <a:ea typeface="ＭＳ ゴシック" pitchFamily="49" charset="-128"/>
            </a:rPr>
            <a:t>44,700</a:t>
          </a:r>
          <a:r>
            <a:rPr kumimoji="1" lang="ja-JP" altLang="en-US" sz="1400">
              <a:solidFill>
                <a:sysClr val="windowText" lastClr="000000"/>
              </a:solidFill>
              <a:latin typeface="ＭＳ ゴシック" pitchFamily="49" charset="-128"/>
              <a:ea typeface="ＭＳ ゴシック" pitchFamily="49" charset="-128"/>
            </a:rPr>
            <a:t>千円の減となり、充当可能基金は減額となったため、将来負担比率の分子は増加となった。</a:t>
          </a:r>
        </a:p>
        <a:p>
          <a:r>
            <a:rPr kumimoji="1" lang="ja-JP" altLang="en-US" sz="1400">
              <a:solidFill>
                <a:sysClr val="windowText" lastClr="000000"/>
              </a:solidFill>
              <a:latin typeface="ＭＳ ゴシック" pitchFamily="49" charset="-128"/>
              <a:ea typeface="ＭＳ ゴシック" pitchFamily="49" charset="-128"/>
            </a:rPr>
            <a:t>今後も起債対象事業を精査し、真に必要な事業に重点を置く財政運営を実施する必要がある。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4000426</v>
      </c>
      <c r="BO4" s="379"/>
      <c r="BP4" s="379"/>
      <c r="BQ4" s="379"/>
      <c r="BR4" s="379"/>
      <c r="BS4" s="379"/>
      <c r="BT4" s="379"/>
      <c r="BU4" s="380"/>
      <c r="BV4" s="378">
        <v>3437161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9.6999999999999993</v>
      </c>
      <c r="CU4" s="556"/>
      <c r="CV4" s="556"/>
      <c r="CW4" s="556"/>
      <c r="CX4" s="556"/>
      <c r="CY4" s="556"/>
      <c r="CZ4" s="556"/>
      <c r="DA4" s="557"/>
      <c r="DB4" s="555">
        <v>8.4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3715006</v>
      </c>
      <c r="BO5" s="384"/>
      <c r="BP5" s="384"/>
      <c r="BQ5" s="384"/>
      <c r="BR5" s="384"/>
      <c r="BS5" s="384"/>
      <c r="BT5" s="384"/>
      <c r="BU5" s="385"/>
      <c r="BV5" s="383">
        <v>3201558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87.5</v>
      </c>
      <c r="CU5" s="354"/>
      <c r="CV5" s="354"/>
      <c r="CW5" s="354"/>
      <c r="CX5" s="354"/>
      <c r="CY5" s="354"/>
      <c r="CZ5" s="354"/>
      <c r="DA5" s="355"/>
      <c r="DB5" s="353">
        <v>87.1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285420</v>
      </c>
      <c r="BO6" s="384"/>
      <c r="BP6" s="384"/>
      <c r="BQ6" s="384"/>
      <c r="BR6" s="384"/>
      <c r="BS6" s="384"/>
      <c r="BT6" s="384"/>
      <c r="BU6" s="385"/>
      <c r="BV6" s="383">
        <v>235603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95.1</v>
      </c>
      <c r="CU6" s="530"/>
      <c r="CV6" s="530"/>
      <c r="CW6" s="530"/>
      <c r="CX6" s="530"/>
      <c r="CY6" s="530"/>
      <c r="CZ6" s="530"/>
      <c r="DA6" s="531"/>
      <c r="DB6" s="529">
        <v>95.2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64753</v>
      </c>
      <c r="BO7" s="384"/>
      <c r="BP7" s="384"/>
      <c r="BQ7" s="384"/>
      <c r="BR7" s="384"/>
      <c r="BS7" s="384"/>
      <c r="BT7" s="384"/>
      <c r="BU7" s="385"/>
      <c r="BV7" s="383">
        <v>43768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2274873</v>
      </c>
      <c r="CU7" s="384"/>
      <c r="CV7" s="384"/>
      <c r="CW7" s="384"/>
      <c r="CX7" s="384"/>
      <c r="CY7" s="384"/>
      <c r="CZ7" s="384"/>
      <c r="DA7" s="385"/>
      <c r="DB7" s="383">
        <v>2285537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220667</v>
      </c>
      <c r="BO8" s="384"/>
      <c r="BP8" s="384"/>
      <c r="BQ8" s="384"/>
      <c r="BR8" s="384"/>
      <c r="BS8" s="384"/>
      <c r="BT8" s="384"/>
      <c r="BU8" s="385"/>
      <c r="BV8" s="383">
        <v>191835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0.55000000000000004</v>
      </c>
      <c r="CU8" s="493"/>
      <c r="CV8" s="493"/>
      <c r="CW8" s="493"/>
      <c r="CX8" s="493"/>
      <c r="CY8" s="493"/>
      <c r="CZ8" s="493"/>
      <c r="DA8" s="494"/>
      <c r="DB8" s="492">
        <v>0.54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9039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28832</v>
      </c>
      <c r="BO9" s="384"/>
      <c r="BP9" s="384"/>
      <c r="BQ9" s="384"/>
      <c r="BR9" s="384"/>
      <c r="BS9" s="384"/>
      <c r="BT9" s="384"/>
      <c r="BU9" s="385"/>
      <c r="BV9" s="383">
        <v>-49074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v>
      </c>
      <c r="CU9" s="354"/>
      <c r="CV9" s="354"/>
      <c r="CW9" s="354"/>
      <c r="CX9" s="354"/>
      <c r="CY9" s="354"/>
      <c r="CZ9" s="354"/>
      <c r="DA9" s="355"/>
      <c r="DB9" s="353">
        <v>10.8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9684</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5300</v>
      </c>
      <c r="BO10" s="384"/>
      <c r="BP10" s="384"/>
      <c r="BQ10" s="384"/>
      <c r="BR10" s="384"/>
      <c r="BS10" s="384"/>
      <c r="BT10" s="384"/>
      <c r="BU10" s="385"/>
      <c r="BV10" s="383">
        <v>80000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8792</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50000</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8738</v>
      </c>
      <c r="S13" s="485"/>
      <c r="T13" s="485"/>
      <c r="U13" s="485"/>
      <c r="V13" s="486"/>
      <c r="W13" s="472" t="s">
        <v>125</v>
      </c>
      <c r="X13" s="396"/>
      <c r="Y13" s="396"/>
      <c r="Z13" s="396"/>
      <c r="AA13" s="396"/>
      <c r="AB13" s="397"/>
      <c r="AC13" s="359">
        <v>156</v>
      </c>
      <c r="AD13" s="360"/>
      <c r="AE13" s="360"/>
      <c r="AF13" s="360"/>
      <c r="AG13" s="361"/>
      <c r="AH13" s="359">
        <v>185</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-15868</v>
      </c>
      <c r="BO13" s="384"/>
      <c r="BP13" s="384"/>
      <c r="BQ13" s="384"/>
      <c r="BR13" s="384"/>
      <c r="BS13" s="384"/>
      <c r="BT13" s="384"/>
      <c r="BU13" s="385"/>
      <c r="BV13" s="383">
        <v>30926</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8</v>
      </c>
      <c r="CU13" s="354"/>
      <c r="CV13" s="354"/>
      <c r="CW13" s="354"/>
      <c r="CX13" s="354"/>
      <c r="CY13" s="354"/>
      <c r="CZ13" s="354"/>
      <c r="DA13" s="355"/>
      <c r="DB13" s="353">
        <v>8.8000000000000007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8926</v>
      </c>
      <c r="S14" s="485"/>
      <c r="T14" s="485"/>
      <c r="U14" s="485"/>
      <c r="V14" s="486"/>
      <c r="W14" s="487"/>
      <c r="X14" s="399"/>
      <c r="Y14" s="399"/>
      <c r="Z14" s="399"/>
      <c r="AA14" s="399"/>
      <c r="AB14" s="400"/>
      <c r="AC14" s="477">
        <v>3.9</v>
      </c>
      <c r="AD14" s="478"/>
      <c r="AE14" s="478"/>
      <c r="AF14" s="478"/>
      <c r="AG14" s="479"/>
      <c r="AH14" s="477">
        <v>4.2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60.4</v>
      </c>
      <c r="CU14" s="456"/>
      <c r="CV14" s="456"/>
      <c r="CW14" s="456"/>
      <c r="CX14" s="456"/>
      <c r="CY14" s="456"/>
      <c r="CZ14" s="456"/>
      <c r="DA14" s="457"/>
      <c r="DB14" s="488">
        <v>46.4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8873</v>
      </c>
      <c r="S15" s="485"/>
      <c r="T15" s="485"/>
      <c r="U15" s="485"/>
      <c r="V15" s="486"/>
      <c r="W15" s="472" t="s">
        <v>132</v>
      </c>
      <c r="X15" s="396"/>
      <c r="Y15" s="396"/>
      <c r="Z15" s="396"/>
      <c r="AA15" s="396"/>
      <c r="AB15" s="397"/>
      <c r="AC15" s="359">
        <v>1405</v>
      </c>
      <c r="AD15" s="360"/>
      <c r="AE15" s="360"/>
      <c r="AF15" s="360"/>
      <c r="AG15" s="361"/>
      <c r="AH15" s="359">
        <v>1664</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1001118</v>
      </c>
      <c r="BO15" s="379"/>
      <c r="BP15" s="379"/>
      <c r="BQ15" s="379"/>
      <c r="BR15" s="379"/>
      <c r="BS15" s="379"/>
      <c r="BT15" s="379"/>
      <c r="BU15" s="380"/>
      <c r="BV15" s="378">
        <v>993415</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34.700000000000003</v>
      </c>
      <c r="AD16" s="478"/>
      <c r="AE16" s="478"/>
      <c r="AF16" s="478"/>
      <c r="AG16" s="479"/>
      <c r="AH16" s="477">
        <v>37.4</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1804590</v>
      </c>
      <c r="BO16" s="384"/>
      <c r="BP16" s="384"/>
      <c r="BQ16" s="384"/>
      <c r="BR16" s="384"/>
      <c r="BS16" s="384"/>
      <c r="BT16" s="384"/>
      <c r="BU16" s="385"/>
      <c r="BV16" s="383">
        <v>1802129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2485</v>
      </c>
      <c r="AD17" s="360"/>
      <c r="AE17" s="360"/>
      <c r="AF17" s="360"/>
      <c r="AG17" s="361"/>
      <c r="AH17" s="359">
        <v>2590</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1287120</v>
      </c>
      <c r="BO17" s="384"/>
      <c r="BP17" s="384"/>
      <c r="BQ17" s="384"/>
      <c r="BR17" s="384"/>
      <c r="BS17" s="384"/>
      <c r="BT17" s="384"/>
      <c r="BU17" s="385"/>
      <c r="BV17" s="383">
        <v>1280381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49.36</v>
      </c>
      <c r="M18" s="448"/>
      <c r="N18" s="448"/>
      <c r="O18" s="448"/>
      <c r="P18" s="448"/>
      <c r="Q18" s="448"/>
      <c r="R18" s="449"/>
      <c r="S18" s="449"/>
      <c r="T18" s="449"/>
      <c r="U18" s="449"/>
      <c r="V18" s="450"/>
      <c r="W18" s="464"/>
      <c r="X18" s="465"/>
      <c r="Y18" s="465"/>
      <c r="Z18" s="465"/>
      <c r="AA18" s="465"/>
      <c r="AB18" s="473"/>
      <c r="AC18" s="347">
        <v>61.4</v>
      </c>
      <c r="AD18" s="348"/>
      <c r="AE18" s="348"/>
      <c r="AF18" s="348"/>
      <c r="AG18" s="451"/>
      <c r="AH18" s="347">
        <v>58.2</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2010380</v>
      </c>
      <c r="BO18" s="384"/>
      <c r="BP18" s="384"/>
      <c r="BQ18" s="384"/>
      <c r="BR18" s="384"/>
      <c r="BS18" s="384"/>
      <c r="BT18" s="384"/>
      <c r="BU18" s="385"/>
      <c r="BV18" s="383">
        <v>2013034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183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2939794</v>
      </c>
      <c r="BO19" s="384"/>
      <c r="BP19" s="384"/>
      <c r="BQ19" s="384"/>
      <c r="BR19" s="384"/>
      <c r="BS19" s="384"/>
      <c r="BT19" s="384"/>
      <c r="BU19" s="385"/>
      <c r="BV19" s="383">
        <v>2812934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3078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3084172</v>
      </c>
      <c r="BO23" s="384"/>
      <c r="BP23" s="384"/>
      <c r="BQ23" s="384"/>
      <c r="BR23" s="384"/>
      <c r="BS23" s="384"/>
      <c r="BT23" s="384"/>
      <c r="BU23" s="385"/>
      <c r="BV23" s="383">
        <v>2974923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5910</v>
      </c>
      <c r="R24" s="360"/>
      <c r="S24" s="360"/>
      <c r="T24" s="360"/>
      <c r="U24" s="360"/>
      <c r="V24" s="361"/>
      <c r="W24" s="425"/>
      <c r="X24" s="416"/>
      <c r="Y24" s="417"/>
      <c r="Z24" s="356" t="s">
        <v>155</v>
      </c>
      <c r="AA24" s="357"/>
      <c r="AB24" s="357"/>
      <c r="AC24" s="357"/>
      <c r="AD24" s="357"/>
      <c r="AE24" s="357"/>
      <c r="AF24" s="357"/>
      <c r="AG24" s="358"/>
      <c r="AH24" s="359">
        <v>68</v>
      </c>
      <c r="AI24" s="360"/>
      <c r="AJ24" s="360"/>
      <c r="AK24" s="360"/>
      <c r="AL24" s="361"/>
      <c r="AM24" s="359">
        <v>214948</v>
      </c>
      <c r="AN24" s="360"/>
      <c r="AO24" s="360"/>
      <c r="AP24" s="360"/>
      <c r="AQ24" s="360"/>
      <c r="AR24" s="361"/>
      <c r="AS24" s="359">
        <v>3161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2545179</v>
      </c>
      <c r="BO24" s="384"/>
      <c r="BP24" s="384"/>
      <c r="BQ24" s="384"/>
      <c r="BR24" s="384"/>
      <c r="BS24" s="384"/>
      <c r="BT24" s="384"/>
      <c r="BU24" s="385"/>
      <c r="BV24" s="383">
        <v>2369160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5500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129367</v>
      </c>
      <c r="BO25" s="379"/>
      <c r="BP25" s="379"/>
      <c r="BQ25" s="379"/>
      <c r="BR25" s="379"/>
      <c r="BS25" s="379"/>
      <c r="BT25" s="379"/>
      <c r="BU25" s="380"/>
      <c r="BV25" s="378">
        <v>75467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5210</v>
      </c>
      <c r="R26" s="360"/>
      <c r="S26" s="360"/>
      <c r="T26" s="360"/>
      <c r="U26" s="360"/>
      <c r="V26" s="361"/>
      <c r="W26" s="425"/>
      <c r="X26" s="416"/>
      <c r="Y26" s="417"/>
      <c r="Z26" s="356" t="s">
        <v>161</v>
      </c>
      <c r="AA26" s="438"/>
      <c r="AB26" s="438"/>
      <c r="AC26" s="438"/>
      <c r="AD26" s="438"/>
      <c r="AE26" s="438"/>
      <c r="AF26" s="438"/>
      <c r="AG26" s="439"/>
      <c r="AH26" s="359" t="s">
        <v>122</v>
      </c>
      <c r="AI26" s="360"/>
      <c r="AJ26" s="360"/>
      <c r="AK26" s="360"/>
      <c r="AL26" s="361"/>
      <c r="AM26" s="359" t="s">
        <v>122</v>
      </c>
      <c r="AN26" s="360"/>
      <c r="AO26" s="360"/>
      <c r="AP26" s="360"/>
      <c r="AQ26" s="360"/>
      <c r="AR26" s="361"/>
      <c r="AS26" s="359" t="s">
        <v>122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2570</v>
      </c>
      <c r="R27" s="360"/>
      <c r="S27" s="360"/>
      <c r="T27" s="360"/>
      <c r="U27" s="360"/>
      <c r="V27" s="361"/>
      <c r="W27" s="425"/>
      <c r="X27" s="416"/>
      <c r="Y27" s="417"/>
      <c r="Z27" s="356" t="s">
        <v>164</v>
      </c>
      <c r="AA27" s="357"/>
      <c r="AB27" s="357"/>
      <c r="AC27" s="357"/>
      <c r="AD27" s="357"/>
      <c r="AE27" s="357"/>
      <c r="AF27" s="357"/>
      <c r="AG27" s="358"/>
      <c r="AH27" s="359">
        <v>1</v>
      </c>
      <c r="AI27" s="360"/>
      <c r="AJ27" s="360"/>
      <c r="AK27" s="360"/>
      <c r="AL27" s="361"/>
      <c r="AM27" s="359" t="s">
        <v>165</v>
      </c>
      <c r="AN27" s="360"/>
      <c r="AO27" s="360"/>
      <c r="AP27" s="360"/>
      <c r="AQ27" s="360"/>
      <c r="AR27" s="361"/>
      <c r="AS27" s="359" t="s">
        <v>165</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214526</v>
      </c>
      <c r="BO27" s="387"/>
      <c r="BP27" s="387"/>
      <c r="BQ27" s="387"/>
      <c r="BR27" s="387"/>
      <c r="BS27" s="387"/>
      <c r="BT27" s="387"/>
      <c r="BU27" s="388"/>
      <c r="BV27" s="386">
        <v>214516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2170</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817923</v>
      </c>
      <c r="BO28" s="379"/>
      <c r="BP28" s="379"/>
      <c r="BQ28" s="379"/>
      <c r="BR28" s="379"/>
      <c r="BS28" s="379"/>
      <c r="BT28" s="379"/>
      <c r="BU28" s="380"/>
      <c r="BV28" s="378">
        <v>862623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10</v>
      </c>
      <c r="M29" s="360"/>
      <c r="N29" s="360"/>
      <c r="O29" s="360"/>
      <c r="P29" s="361"/>
      <c r="Q29" s="359">
        <v>2010</v>
      </c>
      <c r="R29" s="360"/>
      <c r="S29" s="360"/>
      <c r="T29" s="360"/>
      <c r="U29" s="360"/>
      <c r="V29" s="361"/>
      <c r="W29" s="426"/>
      <c r="X29" s="427"/>
      <c r="Y29" s="428"/>
      <c r="Z29" s="356" t="s">
        <v>172</v>
      </c>
      <c r="AA29" s="357"/>
      <c r="AB29" s="357"/>
      <c r="AC29" s="357"/>
      <c r="AD29" s="357"/>
      <c r="AE29" s="357"/>
      <c r="AF29" s="357"/>
      <c r="AG29" s="358"/>
      <c r="AH29" s="359">
        <v>69</v>
      </c>
      <c r="AI29" s="360"/>
      <c r="AJ29" s="360"/>
      <c r="AK29" s="360"/>
      <c r="AL29" s="361"/>
      <c r="AM29" s="359">
        <v>218859</v>
      </c>
      <c r="AN29" s="360"/>
      <c r="AO29" s="360"/>
      <c r="AP29" s="360"/>
      <c r="AQ29" s="360"/>
      <c r="AR29" s="361"/>
      <c r="AS29" s="359">
        <v>3172</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33532</v>
      </c>
      <c r="BO29" s="384"/>
      <c r="BP29" s="384"/>
      <c r="BQ29" s="384"/>
      <c r="BR29" s="384"/>
      <c r="BS29" s="384"/>
      <c r="BT29" s="384"/>
      <c r="BU29" s="385"/>
      <c r="BV29" s="383">
        <v>28532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93.6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77763</v>
      </c>
      <c r="BO30" s="387"/>
      <c r="BP30" s="387"/>
      <c r="BQ30" s="387"/>
      <c r="BR30" s="387"/>
      <c r="BS30" s="387"/>
      <c r="BT30" s="387"/>
      <c r="BU30" s="388"/>
      <c r="BV30" s="386">
        <v>146972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秩父広域市町村圏組合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浄化槽設置管理事業特別会計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埼玉県後期高齢者医療広域連合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彩の国さいたま人づくり広域連合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M3" sqref="M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2984</v>
      </c>
      <c r="J41" s="83">
        <v>3048</v>
      </c>
      <c r="K41" s="83">
        <v>3041</v>
      </c>
      <c r="L41" s="83">
        <v>2975</v>
      </c>
      <c r="M41" s="84">
        <v>3084</v>
      </c>
    </row>
    <row r="42" spans="2:13" ht="27.75" customHeight="1">
      <c r="B42" s="1171"/>
      <c r="C42" s="1172"/>
      <c r="D42" s="85"/>
      <c r="E42" s="1175" t="s">
        <v>26</v>
      </c>
      <c r="F42" s="1175"/>
      <c r="G42" s="1175"/>
      <c r="H42" s="1176"/>
      <c r="I42" s="86" t="s">
        <v>478</v>
      </c>
      <c r="J42" s="87" t="s">
        <v>478</v>
      </c>
      <c r="K42" s="87" t="s">
        <v>478</v>
      </c>
      <c r="L42" s="87" t="s">
        <v>478</v>
      </c>
      <c r="M42" s="88" t="s">
        <v>478</v>
      </c>
    </row>
    <row r="43" spans="2:13" ht="27.75" customHeight="1">
      <c r="B43" s="1171"/>
      <c r="C43" s="1172"/>
      <c r="D43" s="85"/>
      <c r="E43" s="1175" t="s">
        <v>27</v>
      </c>
      <c r="F43" s="1175"/>
      <c r="G43" s="1175"/>
      <c r="H43" s="1176"/>
      <c r="I43" s="86">
        <v>1868</v>
      </c>
      <c r="J43" s="87">
        <v>1543</v>
      </c>
      <c r="K43" s="87">
        <v>1486</v>
      </c>
      <c r="L43" s="87">
        <v>1442</v>
      </c>
      <c r="M43" s="88">
        <v>1480</v>
      </c>
    </row>
    <row r="44" spans="2:13" ht="27.75" customHeight="1">
      <c r="B44" s="1171"/>
      <c r="C44" s="1172"/>
      <c r="D44" s="85"/>
      <c r="E44" s="1175" t="s">
        <v>28</v>
      </c>
      <c r="F44" s="1175"/>
      <c r="G44" s="1175"/>
      <c r="H44" s="1176"/>
      <c r="I44" s="86">
        <v>79</v>
      </c>
      <c r="J44" s="87">
        <v>50</v>
      </c>
      <c r="K44" s="87">
        <v>55</v>
      </c>
      <c r="L44" s="87">
        <v>88</v>
      </c>
      <c r="M44" s="88">
        <v>190</v>
      </c>
    </row>
    <row r="45" spans="2:13" ht="27.75" customHeight="1">
      <c r="B45" s="1171"/>
      <c r="C45" s="1172"/>
      <c r="D45" s="85"/>
      <c r="E45" s="1175" t="s">
        <v>29</v>
      </c>
      <c r="F45" s="1175"/>
      <c r="G45" s="1175"/>
      <c r="H45" s="1176"/>
      <c r="I45" s="86">
        <v>790</v>
      </c>
      <c r="J45" s="87">
        <v>764</v>
      </c>
      <c r="K45" s="87">
        <v>790</v>
      </c>
      <c r="L45" s="87">
        <v>771</v>
      </c>
      <c r="M45" s="88">
        <v>718</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836</v>
      </c>
      <c r="J49" s="87">
        <v>903</v>
      </c>
      <c r="K49" s="87">
        <v>1072</v>
      </c>
      <c r="L49" s="87">
        <v>1237</v>
      </c>
      <c r="M49" s="88">
        <v>1115</v>
      </c>
    </row>
    <row r="50" spans="2:13" ht="27.75" customHeight="1">
      <c r="B50" s="1171"/>
      <c r="C50" s="1172"/>
      <c r="D50" s="85"/>
      <c r="E50" s="1175" t="s">
        <v>35</v>
      </c>
      <c r="F50" s="1175"/>
      <c r="G50" s="1175"/>
      <c r="H50" s="1176"/>
      <c r="I50" s="86" t="s">
        <v>478</v>
      </c>
      <c r="J50" s="87" t="s">
        <v>478</v>
      </c>
      <c r="K50" s="87" t="s">
        <v>478</v>
      </c>
      <c r="L50" s="87" t="s">
        <v>478</v>
      </c>
      <c r="M50" s="88" t="s">
        <v>478</v>
      </c>
    </row>
    <row r="51" spans="2:13" ht="27.75" customHeight="1">
      <c r="B51" s="1173"/>
      <c r="C51" s="1174"/>
      <c r="D51" s="85"/>
      <c r="E51" s="1175" t="s">
        <v>36</v>
      </c>
      <c r="F51" s="1175"/>
      <c r="G51" s="1175"/>
      <c r="H51" s="1176"/>
      <c r="I51" s="86">
        <v>2820</v>
      </c>
      <c r="J51" s="87">
        <v>2881</v>
      </c>
      <c r="K51" s="87">
        <v>2989</v>
      </c>
      <c r="L51" s="87">
        <v>3079</v>
      </c>
      <c r="M51" s="88">
        <v>3125</v>
      </c>
    </row>
    <row r="52" spans="2:13" ht="27.75" customHeight="1" thickBot="1">
      <c r="B52" s="1177" t="s">
        <v>37</v>
      </c>
      <c r="C52" s="1178"/>
      <c r="D52" s="90"/>
      <c r="E52" s="1179" t="s">
        <v>38</v>
      </c>
      <c r="F52" s="1179"/>
      <c r="G52" s="1179"/>
      <c r="H52" s="1180"/>
      <c r="I52" s="91">
        <v>2066</v>
      </c>
      <c r="J52" s="92">
        <v>1621</v>
      </c>
      <c r="K52" s="92">
        <v>1312</v>
      </c>
      <c r="L52" s="92">
        <v>960</v>
      </c>
      <c r="M52" s="93">
        <v>1231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70432</v>
      </c>
      <c r="E3" s="116"/>
      <c r="F3" s="117">
        <v>121932</v>
      </c>
      <c r="G3" s="118"/>
      <c r="H3" s="119"/>
    </row>
    <row r="4" spans="1:8">
      <c r="A4" s="120"/>
      <c r="B4" s="121"/>
      <c r="C4" s="122"/>
      <c r="D4" s="123">
        <v>23527</v>
      </c>
      <c r="E4" s="124"/>
      <c r="F4" s="125">
        <v>68430</v>
      </c>
      <c r="G4" s="126"/>
      <c r="H4" s="127"/>
    </row>
    <row r="5" spans="1:8">
      <c r="A5" s="108" t="s">
        <v>511</v>
      </c>
      <c r="B5" s="113"/>
      <c r="C5" s="114"/>
      <c r="D5" s="115">
        <v>53523</v>
      </c>
      <c r="E5" s="116"/>
      <c r="F5" s="117">
        <v>92021</v>
      </c>
      <c r="G5" s="118"/>
      <c r="H5" s="119"/>
    </row>
    <row r="6" spans="1:8">
      <c r="A6" s="120"/>
      <c r="B6" s="121"/>
      <c r="C6" s="122"/>
      <c r="D6" s="123">
        <v>9823</v>
      </c>
      <c r="E6" s="124"/>
      <c r="F6" s="125">
        <v>52579</v>
      </c>
      <c r="G6" s="126"/>
      <c r="H6" s="127"/>
    </row>
    <row r="7" spans="1:8">
      <c r="A7" s="108" t="s">
        <v>512</v>
      </c>
      <c r="B7" s="113"/>
      <c r="C7" s="114"/>
      <c r="D7" s="115">
        <v>32580</v>
      </c>
      <c r="E7" s="116"/>
      <c r="F7" s="117">
        <v>94828</v>
      </c>
      <c r="G7" s="118"/>
      <c r="H7" s="119"/>
    </row>
    <row r="8" spans="1:8">
      <c r="A8" s="120"/>
      <c r="B8" s="121"/>
      <c r="C8" s="122"/>
      <c r="D8" s="123">
        <v>14987</v>
      </c>
      <c r="E8" s="124"/>
      <c r="F8" s="125">
        <v>55133</v>
      </c>
      <c r="G8" s="126"/>
      <c r="H8" s="127"/>
    </row>
    <row r="9" spans="1:8">
      <c r="A9" s="108" t="s">
        <v>513</v>
      </c>
      <c r="B9" s="113"/>
      <c r="C9" s="114"/>
      <c r="D9" s="115">
        <v>30471</v>
      </c>
      <c r="E9" s="116"/>
      <c r="F9" s="117">
        <v>119674</v>
      </c>
      <c r="G9" s="118"/>
      <c r="H9" s="119"/>
    </row>
    <row r="10" spans="1:8">
      <c r="A10" s="120"/>
      <c r="B10" s="121"/>
      <c r="C10" s="122"/>
      <c r="D10" s="123">
        <v>12806</v>
      </c>
      <c r="E10" s="124"/>
      <c r="F10" s="125">
        <v>57803</v>
      </c>
      <c r="G10" s="126"/>
      <c r="H10" s="127"/>
    </row>
    <row r="11" spans="1:8">
      <c r="A11" s="108" t="s">
        <v>514</v>
      </c>
      <c r="B11" s="113"/>
      <c r="C11" s="114"/>
      <c r="D11" s="115">
        <v>72433</v>
      </c>
      <c r="E11" s="116"/>
      <c r="F11" s="117">
        <v>119685</v>
      </c>
      <c r="G11" s="118"/>
      <c r="H11" s="119"/>
    </row>
    <row r="12" spans="1:8">
      <c r="A12" s="120"/>
      <c r="B12" s="121"/>
      <c r="C12" s="128"/>
      <c r="D12" s="123">
        <v>40581</v>
      </c>
      <c r="E12" s="124"/>
      <c r="F12" s="125">
        <v>68464</v>
      </c>
      <c r="G12" s="126"/>
      <c r="H12" s="127"/>
    </row>
    <row r="13" spans="1:8">
      <c r="A13" s="108"/>
      <c r="B13" s="113"/>
      <c r="C13" s="129"/>
      <c r="D13" s="130">
        <v>51888</v>
      </c>
      <c r="E13" s="131"/>
      <c r="F13" s="132">
        <v>109628</v>
      </c>
      <c r="G13" s="133"/>
      <c r="H13" s="119"/>
    </row>
    <row r="14" spans="1:8">
      <c r="A14" s="120"/>
      <c r="B14" s="121"/>
      <c r="C14" s="122"/>
      <c r="D14" s="123">
        <v>20345</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7.58</v>
      </c>
      <c r="C19" s="134">
        <f>ROUND(VALUE(SUBSTITUTE(実質収支比率等に係る経年分析!G$48,"▲","-")),2)</f>
        <v>12.76</v>
      </c>
      <c r="D19" s="134">
        <f>ROUND(VALUE(SUBSTITUTE(実質収支比率等に係る経年分析!H$48,"▲","-")),2)</f>
        <v>10.63</v>
      </c>
      <c r="E19" s="134">
        <f>ROUND(VALUE(SUBSTITUTE(実質収支比率等に係る経年分析!I$48,"▲","-")),2)</f>
        <v>8.39</v>
      </c>
      <c r="F19" s="134">
        <f>ROUND(VALUE(SUBSTITUTE(実質収支比率等に係る経年分析!J$48,"▲","-")),2)</f>
        <v>9.6999999999999993</v>
      </c>
    </row>
    <row r="20" spans="1:11">
      <c r="A20" s="134" t="s">
        <v>43</v>
      </c>
      <c r="B20" s="134">
        <f>ROUND(VALUE(SUBSTITUTE(実質収支比率等に係る経年分析!F$47,"▲","-")),2)</f>
        <v>24.22</v>
      </c>
      <c r="C20" s="134">
        <f>ROUND(VALUE(SUBSTITUTE(実質収支比率等に係る経年分析!G$47,"▲","-")),2)</f>
        <v>27.05</v>
      </c>
      <c r="D20" s="134">
        <f>ROUND(VALUE(SUBSTITUTE(実質収支比率等に係る経年分析!H$47,"▲","-")),2)</f>
        <v>34.549999999999997</v>
      </c>
      <c r="E20" s="134">
        <f>ROUND(VALUE(SUBSTITUTE(実質収支比率等に係る経年分析!I$47,"▲","-")),2)</f>
        <v>37.74</v>
      </c>
      <c r="F20" s="134">
        <f>ROUND(VALUE(SUBSTITUTE(実質収支比率等に係る経年分析!J$47,"▲","-")),2)</f>
        <v>35.950000000000003</v>
      </c>
    </row>
    <row r="21" spans="1:11">
      <c r="A21" s="134" t="s">
        <v>44</v>
      </c>
      <c r="B21" s="134">
        <f>IF(ISNUMBER(VALUE(SUBSTITUTE(実質収支比率等に係る経年分析!F$49,"▲","-"))),ROUND(VALUE(SUBSTITUTE(実質収支比率等に係る経年分析!F$49,"▲","-")),2),NA())</f>
        <v>7.84</v>
      </c>
      <c r="C21" s="134">
        <f>IF(ISNUMBER(VALUE(SUBSTITUTE(実質収支比率等に係る経年分析!G$49,"▲","-"))),ROUND(VALUE(SUBSTITUTE(実質収支比率等に係る経年分析!G$49,"▲","-")),2),NA())</f>
        <v>7.77</v>
      </c>
      <c r="D21" s="134">
        <f>IF(ISNUMBER(VALUE(SUBSTITUTE(実質収支比率等に係る経年分析!H$49,"▲","-"))),ROUND(VALUE(SUBSTITUTE(実質収支比率等に係る経年分析!H$49,"▲","-")),2),NA())</f>
        <v>5.39</v>
      </c>
      <c r="E21" s="134">
        <f>IF(ISNUMBER(VALUE(SUBSTITUTE(実質収支比率等に係る経年分析!I$49,"▲","-"))),ROUND(VALUE(SUBSTITUTE(実質収支比率等に係る経年分析!I$49,"▲","-")),2),NA())</f>
        <v>1.35</v>
      </c>
      <c r="F21" s="134">
        <f>IF(ISNUMBER(VALUE(SUBSTITUTE(実質収支比率等に係る経年分析!J$49,"▲","-"))),ROUND(VALUE(SUBSTITUTE(実質収支比率等に係る経年分析!J$49,"▲","-")),2),NA())</f>
        <v>-0.7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浄化槽設置管理事業特別会計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2.3199999999999998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1.1200000000000001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2.2200000000000002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9.9600000000000009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8.93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9.6999999999999993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176</v>
      </c>
      <c r="E42" s="136"/>
      <c r="F42" s="136"/>
      <c r="G42" s="136">
        <f>'実質公債費比率（分子）の構造'!L$52</f>
        <v>190</v>
      </c>
      <c r="H42" s="136"/>
      <c r="I42" s="136"/>
      <c r="J42" s="136">
        <f>'実質公債費比率（分子）の構造'!M$52</f>
        <v>205</v>
      </c>
      <c r="K42" s="136"/>
      <c r="L42" s="136"/>
      <c r="M42" s="136">
        <f>'実質公債費比率（分子）の構造'!N$52</f>
        <v>219</v>
      </c>
      <c r="N42" s="136"/>
      <c r="O42" s="136"/>
      <c r="P42" s="136">
        <f>'実質公債費比率（分子）の構造'!O$52</f>
        <v>238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33</v>
      </c>
      <c r="C45" s="136"/>
      <c r="D45" s="136"/>
      <c r="E45" s="136">
        <f>'実質公債費比率（分子）の構造'!L$49</f>
        <v>23</v>
      </c>
      <c r="F45" s="136"/>
      <c r="G45" s="136"/>
      <c r="H45" s="136">
        <f>'実質公債費比率（分子）の構造'!M$49</f>
        <v>5</v>
      </c>
      <c r="I45" s="136"/>
      <c r="J45" s="136"/>
      <c r="K45" s="136">
        <f>'実質公債費比率（分子）の構造'!N$49</f>
        <v>6</v>
      </c>
      <c r="L45" s="136"/>
      <c r="M45" s="136"/>
      <c r="N45" s="136">
        <f>'実質公債費比率（分子）の構造'!O$49</f>
        <v>7</v>
      </c>
      <c r="O45" s="136"/>
      <c r="P45" s="136"/>
    </row>
    <row r="46" spans="1:16">
      <c r="A46" s="136" t="s">
        <v>55</v>
      </c>
      <c r="B46" s="136">
        <f>'実質公債費比率（分子）の構造'!K$48</f>
        <v>58</v>
      </c>
      <c r="C46" s="136"/>
      <c r="D46" s="136"/>
      <c r="E46" s="136">
        <f>'実質公債費比率（分子）の構造'!L$48</f>
        <v>59</v>
      </c>
      <c r="F46" s="136"/>
      <c r="G46" s="136"/>
      <c r="H46" s="136">
        <f>'実質公債費比率（分子）の構造'!M$48</f>
        <v>69</v>
      </c>
      <c r="I46" s="136"/>
      <c r="J46" s="136"/>
      <c r="K46" s="136">
        <f>'実質公債費比率（分子）の構造'!N$48</f>
        <v>73</v>
      </c>
      <c r="L46" s="136"/>
      <c r="M46" s="136"/>
      <c r="N46" s="136">
        <f>'実質公債費比率（分子）の構造'!O$48</f>
        <v>84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313</v>
      </c>
      <c r="C49" s="136"/>
      <c r="D49" s="136"/>
      <c r="E49" s="136">
        <f>'実質公債費比率（分子）の構造'!L$45</f>
        <v>304</v>
      </c>
      <c r="F49" s="136"/>
      <c r="G49" s="136"/>
      <c r="H49" s="136">
        <f>'実質公債費比率（分子）の構造'!M$45</f>
        <v>316</v>
      </c>
      <c r="I49" s="136"/>
      <c r="J49" s="136"/>
      <c r="K49" s="136">
        <f>'実質公債費比率（分子）の構造'!N$45</f>
        <v>305</v>
      </c>
      <c r="L49" s="136"/>
      <c r="M49" s="136"/>
      <c r="N49" s="136">
        <f>'実質公債費比率（分子）の構造'!O$45</f>
        <v>294</v>
      </c>
      <c r="O49" s="136"/>
      <c r="P49" s="136"/>
    </row>
    <row r="50" spans="1:16">
      <c r="A50" s="136" t="s">
        <v>59</v>
      </c>
      <c r="B50" s="136" t="e">
        <f>NA()</f>
        <v>#N/A</v>
      </c>
      <c r="C50" s="136">
        <f>IF(ISNUMBER('実質公債費比率（分子）の構造'!K$53),'実質公債費比率（分子）の構造'!K$53,NA())</f>
        <v>228</v>
      </c>
      <c r="D50" s="136" t="e">
        <f>NA()</f>
        <v>#N/A</v>
      </c>
      <c r="E50" s="136" t="e">
        <f>NA()</f>
        <v>#N/A</v>
      </c>
      <c r="F50" s="136">
        <f>IF(ISNUMBER('実質公債費比率（分子）の構造'!L$53),'実質公債費比率（分子）の構造'!L$53,NA())</f>
        <v>196</v>
      </c>
      <c r="G50" s="136" t="e">
        <f>NA()</f>
        <v>#N/A</v>
      </c>
      <c r="H50" s="136" t="e">
        <f>NA()</f>
        <v>#N/A</v>
      </c>
      <c r="I50" s="136">
        <f>IF(ISNUMBER('実質公債費比率（分子）の構造'!M$53),'実質公債費比率（分子）の構造'!M$53,NA())</f>
        <v>185</v>
      </c>
      <c r="J50" s="136" t="e">
        <f>NA()</f>
        <v>#N/A</v>
      </c>
      <c r="K50" s="136" t="e">
        <f>NA()</f>
        <v>#N/A</v>
      </c>
      <c r="L50" s="136">
        <f>IF(ISNUMBER('実質公債費比率（分子）の構造'!N$53),'実質公債費比率（分子）の構造'!N$53,NA())</f>
        <v>165</v>
      </c>
      <c r="M50" s="136" t="e">
        <f>NA()</f>
        <v>#N/A</v>
      </c>
      <c r="N50" s="136" t="e">
        <f>NA()</f>
        <v>#N/A</v>
      </c>
      <c r="O50" s="136">
        <f>IF(ISNUMBER('実質公債費比率（分子）の構造'!O$53),'実質公債費比率（分子）の構造'!O$53,NA())</f>
        <v>147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2820</v>
      </c>
      <c r="E56" s="135"/>
      <c r="F56" s="135"/>
      <c r="G56" s="135">
        <f>'将来負担比率（分子）の構造'!J$51</f>
        <v>2881</v>
      </c>
      <c r="H56" s="135"/>
      <c r="I56" s="135"/>
      <c r="J56" s="135">
        <f>'将来負担比率（分子）の構造'!K$51</f>
        <v>2989</v>
      </c>
      <c r="K56" s="135"/>
      <c r="L56" s="135"/>
      <c r="M56" s="135">
        <f>'将来負担比率（分子）の構造'!L$51</f>
        <v>3079</v>
      </c>
      <c r="N56" s="135"/>
      <c r="O56" s="135"/>
      <c r="P56" s="135">
        <f>'将来負担比率（分子）の構造'!M$51</f>
        <v>3125</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836</v>
      </c>
      <c r="E58" s="135"/>
      <c r="F58" s="135"/>
      <c r="G58" s="135">
        <f>'将来負担比率（分子）の構造'!J$49</f>
        <v>903</v>
      </c>
      <c r="H58" s="135"/>
      <c r="I58" s="135"/>
      <c r="J58" s="135">
        <f>'将来負担比率（分子）の構造'!K$49</f>
        <v>1072</v>
      </c>
      <c r="K58" s="135"/>
      <c r="L58" s="135"/>
      <c r="M58" s="135">
        <f>'将来負担比率（分子）の構造'!L$49</f>
        <v>1237</v>
      </c>
      <c r="N58" s="135"/>
      <c r="O58" s="135"/>
      <c r="P58" s="135">
        <f>'将来負担比率（分子）の構造'!M$49</f>
        <v>1115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790</v>
      </c>
      <c r="C62" s="135"/>
      <c r="D62" s="135"/>
      <c r="E62" s="135">
        <f>'将来負担比率（分子）の構造'!J$45</f>
        <v>764</v>
      </c>
      <c r="F62" s="135"/>
      <c r="G62" s="135"/>
      <c r="H62" s="135">
        <f>'将来負担比率（分子）の構造'!K$45</f>
        <v>790</v>
      </c>
      <c r="I62" s="135"/>
      <c r="J62" s="135"/>
      <c r="K62" s="135">
        <f>'将来負担比率（分子）の構造'!L$45</f>
        <v>771</v>
      </c>
      <c r="L62" s="135"/>
      <c r="M62" s="135"/>
      <c r="N62" s="135">
        <f>'将来負担比率（分子）の構造'!M$45</f>
        <v>718</v>
      </c>
      <c r="O62" s="135"/>
      <c r="P62" s="135"/>
    </row>
    <row r="63" spans="1:16">
      <c r="A63" s="135" t="s">
        <v>28</v>
      </c>
      <c r="B63" s="135">
        <f>'将来負担比率（分子）の構造'!I$44</f>
        <v>79</v>
      </c>
      <c r="C63" s="135"/>
      <c r="D63" s="135"/>
      <c r="E63" s="135">
        <f>'将来負担比率（分子）の構造'!J$44</f>
        <v>50</v>
      </c>
      <c r="F63" s="135"/>
      <c r="G63" s="135"/>
      <c r="H63" s="135">
        <f>'将来負担比率（分子）の構造'!K$44</f>
        <v>55</v>
      </c>
      <c r="I63" s="135"/>
      <c r="J63" s="135"/>
      <c r="K63" s="135">
        <f>'将来負担比率（分子）の構造'!L$44</f>
        <v>88</v>
      </c>
      <c r="L63" s="135"/>
      <c r="M63" s="135"/>
      <c r="N63" s="135">
        <f>'将来負担比率（分子）の構造'!M$44</f>
        <v>190</v>
      </c>
      <c r="O63" s="135"/>
      <c r="P63" s="135"/>
    </row>
    <row r="64" spans="1:16">
      <c r="A64" s="135" t="s">
        <v>27</v>
      </c>
      <c r="B64" s="135">
        <f>'将来負担比率（分子）の構造'!I$43</f>
        <v>1868</v>
      </c>
      <c r="C64" s="135"/>
      <c r="D64" s="135"/>
      <c r="E64" s="135">
        <f>'将来負担比率（分子）の構造'!J$43</f>
        <v>1543</v>
      </c>
      <c r="F64" s="135"/>
      <c r="G64" s="135"/>
      <c r="H64" s="135">
        <f>'将来負担比率（分子）の構造'!K$43</f>
        <v>1486</v>
      </c>
      <c r="I64" s="135"/>
      <c r="J64" s="135"/>
      <c r="K64" s="135">
        <f>'将来負担比率（分子）の構造'!L$43</f>
        <v>1442</v>
      </c>
      <c r="L64" s="135"/>
      <c r="M64" s="135"/>
      <c r="N64" s="135">
        <f>'将来負担比率（分子）の構造'!M$43</f>
        <v>1480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2984</v>
      </c>
      <c r="C66" s="135"/>
      <c r="D66" s="135"/>
      <c r="E66" s="135">
        <f>'将来負担比率（分子）の構造'!J$41</f>
        <v>3048</v>
      </c>
      <c r="F66" s="135"/>
      <c r="G66" s="135"/>
      <c r="H66" s="135">
        <f>'将来負担比率（分子）の構造'!K$41</f>
        <v>3041</v>
      </c>
      <c r="I66" s="135"/>
      <c r="J66" s="135"/>
      <c r="K66" s="135">
        <f>'将来負担比率（分子）の構造'!L$41</f>
        <v>2975</v>
      </c>
      <c r="L66" s="135"/>
      <c r="M66" s="135"/>
      <c r="N66" s="135">
        <f>'将来負担比率（分子）の構造'!M$41</f>
        <v>3084</v>
      </c>
      <c r="O66" s="135"/>
      <c r="P66" s="135"/>
    </row>
    <row r="67" spans="1:16">
      <c r="A67" s="135" t="s">
        <v>63</v>
      </c>
      <c r="B67" s="135" t="e">
        <f>NA()</f>
        <v>#N/A</v>
      </c>
      <c r="C67" s="135">
        <f>IF(ISNUMBER('将来負担比率（分子）の構造'!I$52), IF('将来負担比率（分子）の構造'!I$52 &lt; 0, 0, '将来負担比率（分子）の構造'!I$52), NA())</f>
        <v>2066</v>
      </c>
      <c r="D67" s="135" t="e">
        <f>NA()</f>
        <v>#N/A</v>
      </c>
      <c r="E67" s="135" t="e">
        <f>NA()</f>
        <v>#N/A</v>
      </c>
      <c r="F67" s="135">
        <f>IF(ISNUMBER('将来負担比率（分子）の構造'!J$52), IF('将来負担比率（分子）の構造'!J$52 &lt; 0, 0, '将来負担比率（分子）の構造'!J$52), NA())</f>
        <v>1621</v>
      </c>
      <c r="G67" s="135" t="e">
        <f>NA()</f>
        <v>#N/A</v>
      </c>
      <c r="H67" s="135" t="e">
        <f>NA()</f>
        <v>#N/A</v>
      </c>
      <c r="I67" s="135">
        <f>IF(ISNUMBER('将来負担比率（分子）の構造'!K$52), IF('将来負担比率（分子）の構造'!K$52 &lt; 0, 0, '将来負担比率（分子）の構造'!K$52), NA())</f>
        <v>1312</v>
      </c>
      <c r="J67" s="135" t="e">
        <f>NA()</f>
        <v>#N/A</v>
      </c>
      <c r="K67" s="135" t="e">
        <f>NA()</f>
        <v>#N/A</v>
      </c>
      <c r="L67" s="135">
        <f>IF(ISNUMBER('将来負担比率（分子）の構造'!L$52), IF('将来負担比率（分子）の構造'!L$52 &lt; 0, 0, '将来負担比率（分子）の構造'!L$52), NA())</f>
        <v>960</v>
      </c>
      <c r="M67" s="135" t="e">
        <f>NA()</f>
        <v>#N/A</v>
      </c>
      <c r="N67" s="135" t="e">
        <f>NA()</f>
        <v>#N/A</v>
      </c>
      <c r="O67" s="135">
        <f>IF(ISNUMBER('将来負担比率（分子）の構造'!M$52), IF('将来負担比率（分子）の構造'!M$52 &lt; 0, 0, '将来負担比率（分子）の構造'!M$52), NA())</f>
        <v>1231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209</v>
      </c>
      <c r="C5" s="674"/>
      <c r="D5" s="674"/>
      <c r="E5" s="674"/>
      <c r="F5" s="674"/>
      <c r="G5" s="674"/>
      <c r="H5" s="674"/>
      <c r="I5" s="674"/>
      <c r="J5" s="674"/>
      <c r="K5" s="674"/>
      <c r="L5" s="674"/>
      <c r="M5" s="674"/>
      <c r="N5" s="674"/>
      <c r="O5" s="674"/>
      <c r="P5" s="674"/>
      <c r="Q5" s="675"/>
      <c r="R5" s="638">
        <v>1150383</v>
      </c>
      <c r="S5" s="639"/>
      <c r="T5" s="639"/>
      <c r="U5" s="639"/>
      <c r="V5" s="639"/>
      <c r="W5" s="639"/>
      <c r="X5" s="639"/>
      <c r="Y5" s="686"/>
      <c r="Z5" s="699">
        <v>28.8</v>
      </c>
      <c r="AA5" s="699"/>
      <c r="AB5" s="699"/>
      <c r="AC5" s="699"/>
      <c r="AD5" s="700">
        <v>1150383</v>
      </c>
      <c r="AE5" s="700"/>
      <c r="AF5" s="700"/>
      <c r="AG5" s="700"/>
      <c r="AH5" s="700"/>
      <c r="AI5" s="700"/>
      <c r="AJ5" s="700"/>
      <c r="AK5" s="700"/>
      <c r="AL5" s="687">
        <v>54.4</v>
      </c>
      <c r="AM5" s="656"/>
      <c r="AN5" s="656"/>
      <c r="AO5" s="688"/>
      <c r="AP5" s="673" t="s">
        <v>210</v>
      </c>
      <c r="AQ5" s="674"/>
      <c r="AR5" s="674"/>
      <c r="AS5" s="674"/>
      <c r="AT5" s="674"/>
      <c r="AU5" s="674"/>
      <c r="AV5" s="674"/>
      <c r="AW5" s="674"/>
      <c r="AX5" s="674"/>
      <c r="AY5" s="674"/>
      <c r="AZ5" s="674"/>
      <c r="BA5" s="674"/>
      <c r="BB5" s="674"/>
      <c r="BC5" s="674"/>
      <c r="BD5" s="674"/>
      <c r="BE5" s="674"/>
      <c r="BF5" s="675"/>
      <c r="BG5" s="588">
        <v>1150383</v>
      </c>
      <c r="BH5" s="589"/>
      <c r="BI5" s="589"/>
      <c r="BJ5" s="589"/>
      <c r="BK5" s="589"/>
      <c r="BL5" s="589"/>
      <c r="BM5" s="589"/>
      <c r="BN5" s="590"/>
      <c r="BO5" s="641">
        <v>100</v>
      </c>
      <c r="BP5" s="641"/>
      <c r="BQ5" s="641"/>
      <c r="BR5" s="641"/>
      <c r="BS5" s="642">
        <v>14756</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32164</v>
      </c>
      <c r="S6" s="589"/>
      <c r="T6" s="589"/>
      <c r="U6" s="589"/>
      <c r="V6" s="589"/>
      <c r="W6" s="589"/>
      <c r="X6" s="589"/>
      <c r="Y6" s="590"/>
      <c r="Z6" s="641">
        <v>0.8</v>
      </c>
      <c r="AA6" s="641"/>
      <c r="AB6" s="641"/>
      <c r="AC6" s="641"/>
      <c r="AD6" s="642">
        <v>32164</v>
      </c>
      <c r="AE6" s="642"/>
      <c r="AF6" s="642"/>
      <c r="AG6" s="642"/>
      <c r="AH6" s="642"/>
      <c r="AI6" s="642"/>
      <c r="AJ6" s="642"/>
      <c r="AK6" s="642"/>
      <c r="AL6" s="611">
        <v>1.5</v>
      </c>
      <c r="AM6" s="643"/>
      <c r="AN6" s="643"/>
      <c r="AO6" s="644"/>
      <c r="AP6" s="585" t="s">
        <v>215</v>
      </c>
      <c r="AQ6" s="586"/>
      <c r="AR6" s="586"/>
      <c r="AS6" s="586"/>
      <c r="AT6" s="586"/>
      <c r="AU6" s="586"/>
      <c r="AV6" s="586"/>
      <c r="AW6" s="586"/>
      <c r="AX6" s="586"/>
      <c r="AY6" s="586"/>
      <c r="AZ6" s="586"/>
      <c r="BA6" s="586"/>
      <c r="BB6" s="586"/>
      <c r="BC6" s="586"/>
      <c r="BD6" s="586"/>
      <c r="BE6" s="586"/>
      <c r="BF6" s="587"/>
      <c r="BG6" s="588">
        <v>1150383</v>
      </c>
      <c r="BH6" s="589"/>
      <c r="BI6" s="589"/>
      <c r="BJ6" s="589"/>
      <c r="BK6" s="589"/>
      <c r="BL6" s="589"/>
      <c r="BM6" s="589"/>
      <c r="BN6" s="590"/>
      <c r="BO6" s="641">
        <v>100</v>
      </c>
      <c r="BP6" s="641"/>
      <c r="BQ6" s="641"/>
      <c r="BR6" s="641"/>
      <c r="BS6" s="642">
        <v>14756</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64716</v>
      </c>
      <c r="CS6" s="589"/>
      <c r="CT6" s="589"/>
      <c r="CU6" s="589"/>
      <c r="CV6" s="589"/>
      <c r="CW6" s="589"/>
      <c r="CX6" s="589"/>
      <c r="CY6" s="590"/>
      <c r="CZ6" s="641">
        <v>1.7</v>
      </c>
      <c r="DA6" s="641"/>
      <c r="DB6" s="641"/>
      <c r="DC6" s="641"/>
      <c r="DD6" s="594" t="s">
        <v>217</v>
      </c>
      <c r="DE6" s="589"/>
      <c r="DF6" s="589"/>
      <c r="DG6" s="589"/>
      <c r="DH6" s="589"/>
      <c r="DI6" s="589"/>
      <c r="DJ6" s="589"/>
      <c r="DK6" s="589"/>
      <c r="DL6" s="589"/>
      <c r="DM6" s="589"/>
      <c r="DN6" s="589"/>
      <c r="DO6" s="589"/>
      <c r="DP6" s="590"/>
      <c r="DQ6" s="594">
        <v>64716</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1535</v>
      </c>
      <c r="S7" s="589"/>
      <c r="T7" s="589"/>
      <c r="U7" s="589"/>
      <c r="V7" s="589"/>
      <c r="W7" s="589"/>
      <c r="X7" s="589"/>
      <c r="Y7" s="590"/>
      <c r="Z7" s="641">
        <v>0</v>
      </c>
      <c r="AA7" s="641"/>
      <c r="AB7" s="641"/>
      <c r="AC7" s="641"/>
      <c r="AD7" s="642">
        <v>1535</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466758</v>
      </c>
      <c r="BH7" s="589"/>
      <c r="BI7" s="589"/>
      <c r="BJ7" s="589"/>
      <c r="BK7" s="589"/>
      <c r="BL7" s="589"/>
      <c r="BM7" s="589"/>
      <c r="BN7" s="590"/>
      <c r="BO7" s="641">
        <v>40.6</v>
      </c>
      <c r="BP7" s="641"/>
      <c r="BQ7" s="641"/>
      <c r="BR7" s="641"/>
      <c r="BS7" s="642">
        <v>10874</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582712</v>
      </c>
      <c r="CS7" s="589"/>
      <c r="CT7" s="589"/>
      <c r="CU7" s="589"/>
      <c r="CV7" s="589"/>
      <c r="CW7" s="589"/>
      <c r="CX7" s="589"/>
      <c r="CY7" s="590"/>
      <c r="CZ7" s="641">
        <v>15.7</v>
      </c>
      <c r="DA7" s="641"/>
      <c r="DB7" s="641"/>
      <c r="DC7" s="641"/>
      <c r="DD7" s="594">
        <v>62013</v>
      </c>
      <c r="DE7" s="589"/>
      <c r="DF7" s="589"/>
      <c r="DG7" s="589"/>
      <c r="DH7" s="589"/>
      <c r="DI7" s="589"/>
      <c r="DJ7" s="589"/>
      <c r="DK7" s="589"/>
      <c r="DL7" s="589"/>
      <c r="DM7" s="589"/>
      <c r="DN7" s="589"/>
      <c r="DO7" s="589"/>
      <c r="DP7" s="590"/>
      <c r="DQ7" s="594">
        <v>529627</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6952</v>
      </c>
      <c r="S8" s="589"/>
      <c r="T8" s="589"/>
      <c r="U8" s="589"/>
      <c r="V8" s="589"/>
      <c r="W8" s="589"/>
      <c r="X8" s="589"/>
      <c r="Y8" s="590"/>
      <c r="Z8" s="641">
        <v>0.2</v>
      </c>
      <c r="AA8" s="641"/>
      <c r="AB8" s="641"/>
      <c r="AC8" s="641"/>
      <c r="AD8" s="642">
        <v>6952</v>
      </c>
      <c r="AE8" s="642"/>
      <c r="AF8" s="642"/>
      <c r="AG8" s="642"/>
      <c r="AH8" s="642"/>
      <c r="AI8" s="642"/>
      <c r="AJ8" s="642"/>
      <c r="AK8" s="642"/>
      <c r="AL8" s="611">
        <v>0.3</v>
      </c>
      <c r="AM8" s="643"/>
      <c r="AN8" s="643"/>
      <c r="AO8" s="644"/>
      <c r="AP8" s="585" t="s">
        <v>222</v>
      </c>
      <c r="AQ8" s="586"/>
      <c r="AR8" s="586"/>
      <c r="AS8" s="586"/>
      <c r="AT8" s="586"/>
      <c r="AU8" s="586"/>
      <c r="AV8" s="586"/>
      <c r="AW8" s="586"/>
      <c r="AX8" s="586"/>
      <c r="AY8" s="586"/>
      <c r="AZ8" s="586"/>
      <c r="BA8" s="586"/>
      <c r="BB8" s="586"/>
      <c r="BC8" s="586"/>
      <c r="BD8" s="586"/>
      <c r="BE8" s="586"/>
      <c r="BF8" s="587"/>
      <c r="BG8" s="588">
        <v>14692</v>
      </c>
      <c r="BH8" s="589"/>
      <c r="BI8" s="589"/>
      <c r="BJ8" s="589"/>
      <c r="BK8" s="589"/>
      <c r="BL8" s="589"/>
      <c r="BM8" s="589"/>
      <c r="BN8" s="590"/>
      <c r="BO8" s="641">
        <v>1.3</v>
      </c>
      <c r="BP8" s="641"/>
      <c r="BQ8" s="641"/>
      <c r="BR8" s="641"/>
      <c r="BS8" s="594" t="s">
        <v>113</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967879</v>
      </c>
      <c r="CS8" s="589"/>
      <c r="CT8" s="589"/>
      <c r="CU8" s="589"/>
      <c r="CV8" s="589"/>
      <c r="CW8" s="589"/>
      <c r="CX8" s="589"/>
      <c r="CY8" s="590"/>
      <c r="CZ8" s="641">
        <v>26.1</v>
      </c>
      <c r="DA8" s="641"/>
      <c r="DB8" s="641"/>
      <c r="DC8" s="641"/>
      <c r="DD8" s="594">
        <v>39899</v>
      </c>
      <c r="DE8" s="589"/>
      <c r="DF8" s="589"/>
      <c r="DG8" s="589"/>
      <c r="DH8" s="589"/>
      <c r="DI8" s="589"/>
      <c r="DJ8" s="589"/>
      <c r="DK8" s="589"/>
      <c r="DL8" s="589"/>
      <c r="DM8" s="589"/>
      <c r="DN8" s="589"/>
      <c r="DO8" s="589"/>
      <c r="DP8" s="590"/>
      <c r="DQ8" s="594">
        <v>604423</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4256</v>
      </c>
      <c r="S9" s="589"/>
      <c r="T9" s="589"/>
      <c r="U9" s="589"/>
      <c r="V9" s="589"/>
      <c r="W9" s="589"/>
      <c r="X9" s="589"/>
      <c r="Y9" s="590"/>
      <c r="Z9" s="641">
        <v>0.1</v>
      </c>
      <c r="AA9" s="641"/>
      <c r="AB9" s="641"/>
      <c r="AC9" s="641"/>
      <c r="AD9" s="642">
        <v>4256</v>
      </c>
      <c r="AE9" s="642"/>
      <c r="AF9" s="642"/>
      <c r="AG9" s="642"/>
      <c r="AH9" s="642"/>
      <c r="AI9" s="642"/>
      <c r="AJ9" s="642"/>
      <c r="AK9" s="642"/>
      <c r="AL9" s="611">
        <v>0.2</v>
      </c>
      <c r="AM9" s="643"/>
      <c r="AN9" s="643"/>
      <c r="AO9" s="644"/>
      <c r="AP9" s="585" t="s">
        <v>225</v>
      </c>
      <c r="AQ9" s="586"/>
      <c r="AR9" s="586"/>
      <c r="AS9" s="586"/>
      <c r="AT9" s="586"/>
      <c r="AU9" s="586"/>
      <c r="AV9" s="586"/>
      <c r="AW9" s="586"/>
      <c r="AX9" s="586"/>
      <c r="AY9" s="586"/>
      <c r="AZ9" s="586"/>
      <c r="BA9" s="586"/>
      <c r="BB9" s="586"/>
      <c r="BC9" s="586"/>
      <c r="BD9" s="586"/>
      <c r="BE9" s="586"/>
      <c r="BF9" s="587"/>
      <c r="BG9" s="588">
        <v>360922</v>
      </c>
      <c r="BH9" s="589"/>
      <c r="BI9" s="589"/>
      <c r="BJ9" s="589"/>
      <c r="BK9" s="589"/>
      <c r="BL9" s="589"/>
      <c r="BM9" s="589"/>
      <c r="BN9" s="590"/>
      <c r="BO9" s="641">
        <v>31.4</v>
      </c>
      <c r="BP9" s="641"/>
      <c r="BQ9" s="641"/>
      <c r="BR9" s="641"/>
      <c r="BS9" s="594" t="s">
        <v>113</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215253</v>
      </c>
      <c r="CS9" s="589"/>
      <c r="CT9" s="589"/>
      <c r="CU9" s="589"/>
      <c r="CV9" s="589"/>
      <c r="CW9" s="589"/>
      <c r="CX9" s="589"/>
      <c r="CY9" s="590"/>
      <c r="CZ9" s="641">
        <v>5.8</v>
      </c>
      <c r="DA9" s="641"/>
      <c r="DB9" s="641"/>
      <c r="DC9" s="641"/>
      <c r="DD9" s="594">
        <v>3605</v>
      </c>
      <c r="DE9" s="589"/>
      <c r="DF9" s="589"/>
      <c r="DG9" s="589"/>
      <c r="DH9" s="589"/>
      <c r="DI9" s="589"/>
      <c r="DJ9" s="589"/>
      <c r="DK9" s="589"/>
      <c r="DL9" s="589"/>
      <c r="DM9" s="589"/>
      <c r="DN9" s="589"/>
      <c r="DO9" s="589"/>
      <c r="DP9" s="590"/>
      <c r="DQ9" s="594">
        <v>209961</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85832</v>
      </c>
      <c r="S10" s="589"/>
      <c r="T10" s="589"/>
      <c r="U10" s="589"/>
      <c r="V10" s="589"/>
      <c r="W10" s="589"/>
      <c r="X10" s="589"/>
      <c r="Y10" s="590"/>
      <c r="Z10" s="641">
        <v>2.1</v>
      </c>
      <c r="AA10" s="641"/>
      <c r="AB10" s="641"/>
      <c r="AC10" s="641"/>
      <c r="AD10" s="642">
        <v>85832</v>
      </c>
      <c r="AE10" s="642"/>
      <c r="AF10" s="642"/>
      <c r="AG10" s="642"/>
      <c r="AH10" s="642"/>
      <c r="AI10" s="642"/>
      <c r="AJ10" s="642"/>
      <c r="AK10" s="642"/>
      <c r="AL10" s="611">
        <v>4.0999999999999996</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20351</v>
      </c>
      <c r="BH10" s="589"/>
      <c r="BI10" s="589"/>
      <c r="BJ10" s="589"/>
      <c r="BK10" s="589"/>
      <c r="BL10" s="589"/>
      <c r="BM10" s="589"/>
      <c r="BN10" s="590"/>
      <c r="BO10" s="641">
        <v>1.8</v>
      </c>
      <c r="BP10" s="641"/>
      <c r="BQ10" s="641"/>
      <c r="BR10" s="641"/>
      <c r="BS10" s="594" t="s">
        <v>113</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45432</v>
      </c>
      <c r="CS10" s="589"/>
      <c r="CT10" s="589"/>
      <c r="CU10" s="589"/>
      <c r="CV10" s="589"/>
      <c r="CW10" s="589"/>
      <c r="CX10" s="589"/>
      <c r="CY10" s="590"/>
      <c r="CZ10" s="641">
        <v>1.2</v>
      </c>
      <c r="DA10" s="641"/>
      <c r="DB10" s="641"/>
      <c r="DC10" s="641"/>
      <c r="DD10" s="594" t="s">
        <v>113</v>
      </c>
      <c r="DE10" s="589"/>
      <c r="DF10" s="589"/>
      <c r="DG10" s="589"/>
      <c r="DH10" s="589"/>
      <c r="DI10" s="589"/>
      <c r="DJ10" s="589"/>
      <c r="DK10" s="589"/>
      <c r="DL10" s="589"/>
      <c r="DM10" s="589"/>
      <c r="DN10" s="589"/>
      <c r="DO10" s="589"/>
      <c r="DP10" s="590"/>
      <c r="DQ10" s="594">
        <v>393</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70793</v>
      </c>
      <c r="BH11" s="589"/>
      <c r="BI11" s="589"/>
      <c r="BJ11" s="589"/>
      <c r="BK11" s="589"/>
      <c r="BL11" s="589"/>
      <c r="BM11" s="589"/>
      <c r="BN11" s="590"/>
      <c r="BO11" s="641">
        <v>6.2</v>
      </c>
      <c r="BP11" s="641"/>
      <c r="BQ11" s="641"/>
      <c r="BR11" s="641"/>
      <c r="BS11" s="594">
        <v>10874</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305370</v>
      </c>
      <c r="CS11" s="589"/>
      <c r="CT11" s="589"/>
      <c r="CU11" s="589"/>
      <c r="CV11" s="589"/>
      <c r="CW11" s="589"/>
      <c r="CX11" s="589"/>
      <c r="CY11" s="590"/>
      <c r="CZ11" s="641">
        <v>8.1999999999999993</v>
      </c>
      <c r="DA11" s="641"/>
      <c r="DB11" s="641"/>
      <c r="DC11" s="641"/>
      <c r="DD11" s="594">
        <v>36920</v>
      </c>
      <c r="DE11" s="589"/>
      <c r="DF11" s="589"/>
      <c r="DG11" s="589"/>
      <c r="DH11" s="589"/>
      <c r="DI11" s="589"/>
      <c r="DJ11" s="589"/>
      <c r="DK11" s="589"/>
      <c r="DL11" s="589"/>
      <c r="DM11" s="589"/>
      <c r="DN11" s="589"/>
      <c r="DO11" s="589"/>
      <c r="DP11" s="590"/>
      <c r="DQ11" s="594">
        <v>124857</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591603</v>
      </c>
      <c r="BH12" s="589"/>
      <c r="BI12" s="589"/>
      <c r="BJ12" s="589"/>
      <c r="BK12" s="589"/>
      <c r="BL12" s="589"/>
      <c r="BM12" s="589"/>
      <c r="BN12" s="590"/>
      <c r="BO12" s="641">
        <v>51.4</v>
      </c>
      <c r="BP12" s="641"/>
      <c r="BQ12" s="641"/>
      <c r="BR12" s="641"/>
      <c r="BS12" s="594" t="s">
        <v>113</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109932</v>
      </c>
      <c r="CS12" s="589"/>
      <c r="CT12" s="589"/>
      <c r="CU12" s="589"/>
      <c r="CV12" s="589"/>
      <c r="CW12" s="589"/>
      <c r="CX12" s="589"/>
      <c r="CY12" s="590"/>
      <c r="CZ12" s="641">
        <v>3</v>
      </c>
      <c r="DA12" s="641"/>
      <c r="DB12" s="641"/>
      <c r="DC12" s="641"/>
      <c r="DD12" s="594">
        <v>73396</v>
      </c>
      <c r="DE12" s="589"/>
      <c r="DF12" s="589"/>
      <c r="DG12" s="589"/>
      <c r="DH12" s="589"/>
      <c r="DI12" s="589"/>
      <c r="DJ12" s="589"/>
      <c r="DK12" s="589"/>
      <c r="DL12" s="589"/>
      <c r="DM12" s="589"/>
      <c r="DN12" s="589"/>
      <c r="DO12" s="589"/>
      <c r="DP12" s="590"/>
      <c r="DQ12" s="594">
        <v>83032</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6264</v>
      </c>
      <c r="S13" s="589"/>
      <c r="T13" s="589"/>
      <c r="U13" s="589"/>
      <c r="V13" s="589"/>
      <c r="W13" s="589"/>
      <c r="X13" s="589"/>
      <c r="Y13" s="590"/>
      <c r="Z13" s="641">
        <v>0.2</v>
      </c>
      <c r="AA13" s="641"/>
      <c r="AB13" s="641"/>
      <c r="AC13" s="641"/>
      <c r="AD13" s="642">
        <v>6264</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590918</v>
      </c>
      <c r="BH13" s="589"/>
      <c r="BI13" s="589"/>
      <c r="BJ13" s="589"/>
      <c r="BK13" s="589"/>
      <c r="BL13" s="589"/>
      <c r="BM13" s="589"/>
      <c r="BN13" s="590"/>
      <c r="BO13" s="641">
        <v>51.4</v>
      </c>
      <c r="BP13" s="641"/>
      <c r="BQ13" s="641"/>
      <c r="BR13" s="641"/>
      <c r="BS13" s="594" t="s">
        <v>113</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455592</v>
      </c>
      <c r="CS13" s="589"/>
      <c r="CT13" s="589"/>
      <c r="CU13" s="589"/>
      <c r="CV13" s="589"/>
      <c r="CW13" s="589"/>
      <c r="CX13" s="589"/>
      <c r="CY13" s="590"/>
      <c r="CZ13" s="641">
        <v>12.3</v>
      </c>
      <c r="DA13" s="641"/>
      <c r="DB13" s="641"/>
      <c r="DC13" s="641"/>
      <c r="DD13" s="594">
        <v>266106</v>
      </c>
      <c r="DE13" s="589"/>
      <c r="DF13" s="589"/>
      <c r="DG13" s="589"/>
      <c r="DH13" s="589"/>
      <c r="DI13" s="589"/>
      <c r="DJ13" s="589"/>
      <c r="DK13" s="589"/>
      <c r="DL13" s="589"/>
      <c r="DM13" s="589"/>
      <c r="DN13" s="589"/>
      <c r="DO13" s="589"/>
      <c r="DP13" s="590"/>
      <c r="DQ13" s="594">
        <v>225155</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23175</v>
      </c>
      <c r="BH14" s="589"/>
      <c r="BI14" s="589"/>
      <c r="BJ14" s="589"/>
      <c r="BK14" s="589"/>
      <c r="BL14" s="589"/>
      <c r="BM14" s="589"/>
      <c r="BN14" s="590"/>
      <c r="BO14" s="641">
        <v>2</v>
      </c>
      <c r="BP14" s="641"/>
      <c r="BQ14" s="641"/>
      <c r="BR14" s="641"/>
      <c r="BS14" s="594" t="s">
        <v>113</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196513</v>
      </c>
      <c r="CS14" s="589"/>
      <c r="CT14" s="589"/>
      <c r="CU14" s="589"/>
      <c r="CV14" s="589"/>
      <c r="CW14" s="589"/>
      <c r="CX14" s="589"/>
      <c r="CY14" s="590"/>
      <c r="CZ14" s="641">
        <v>5.3</v>
      </c>
      <c r="DA14" s="641"/>
      <c r="DB14" s="641"/>
      <c r="DC14" s="641"/>
      <c r="DD14" s="594">
        <v>21338</v>
      </c>
      <c r="DE14" s="589"/>
      <c r="DF14" s="589"/>
      <c r="DG14" s="589"/>
      <c r="DH14" s="589"/>
      <c r="DI14" s="589"/>
      <c r="DJ14" s="589"/>
      <c r="DK14" s="589"/>
      <c r="DL14" s="589"/>
      <c r="DM14" s="589"/>
      <c r="DN14" s="589"/>
      <c r="DO14" s="589"/>
      <c r="DP14" s="590"/>
      <c r="DQ14" s="594">
        <v>173689</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3401</v>
      </c>
      <c r="S15" s="589"/>
      <c r="T15" s="589"/>
      <c r="U15" s="589"/>
      <c r="V15" s="589"/>
      <c r="W15" s="589"/>
      <c r="X15" s="589"/>
      <c r="Y15" s="590"/>
      <c r="Z15" s="641">
        <v>0.1</v>
      </c>
      <c r="AA15" s="641"/>
      <c r="AB15" s="641"/>
      <c r="AC15" s="641"/>
      <c r="AD15" s="642">
        <v>3401</v>
      </c>
      <c r="AE15" s="642"/>
      <c r="AF15" s="642"/>
      <c r="AG15" s="642"/>
      <c r="AH15" s="642"/>
      <c r="AI15" s="642"/>
      <c r="AJ15" s="642"/>
      <c r="AK15" s="642"/>
      <c r="AL15" s="611">
        <v>0.2</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45558</v>
      </c>
      <c r="BH15" s="589"/>
      <c r="BI15" s="589"/>
      <c r="BJ15" s="589"/>
      <c r="BK15" s="589"/>
      <c r="BL15" s="589"/>
      <c r="BM15" s="589"/>
      <c r="BN15" s="590"/>
      <c r="BO15" s="641">
        <v>4</v>
      </c>
      <c r="BP15" s="641"/>
      <c r="BQ15" s="641"/>
      <c r="BR15" s="641"/>
      <c r="BS15" s="594" t="s">
        <v>113</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478086</v>
      </c>
      <c r="CS15" s="589"/>
      <c r="CT15" s="589"/>
      <c r="CU15" s="589"/>
      <c r="CV15" s="589"/>
      <c r="CW15" s="589"/>
      <c r="CX15" s="589"/>
      <c r="CY15" s="590"/>
      <c r="CZ15" s="641">
        <v>12.9</v>
      </c>
      <c r="DA15" s="641"/>
      <c r="DB15" s="641"/>
      <c r="DC15" s="641"/>
      <c r="DD15" s="594">
        <v>133555</v>
      </c>
      <c r="DE15" s="589"/>
      <c r="DF15" s="589"/>
      <c r="DG15" s="589"/>
      <c r="DH15" s="589"/>
      <c r="DI15" s="589"/>
      <c r="DJ15" s="589"/>
      <c r="DK15" s="589"/>
      <c r="DL15" s="589"/>
      <c r="DM15" s="589"/>
      <c r="DN15" s="589"/>
      <c r="DO15" s="589"/>
      <c r="DP15" s="590"/>
      <c r="DQ15" s="594">
        <v>345000</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941958</v>
      </c>
      <c r="S16" s="589"/>
      <c r="T16" s="589"/>
      <c r="U16" s="589"/>
      <c r="V16" s="589"/>
      <c r="W16" s="589"/>
      <c r="X16" s="589"/>
      <c r="Y16" s="590"/>
      <c r="Z16" s="641">
        <v>23.5</v>
      </c>
      <c r="AA16" s="641"/>
      <c r="AB16" s="641"/>
      <c r="AC16" s="641"/>
      <c r="AD16" s="642">
        <v>803472</v>
      </c>
      <c r="AE16" s="642"/>
      <c r="AF16" s="642"/>
      <c r="AG16" s="642"/>
      <c r="AH16" s="642"/>
      <c r="AI16" s="642"/>
      <c r="AJ16" s="642"/>
      <c r="AK16" s="642"/>
      <c r="AL16" s="611">
        <v>38</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v>23289</v>
      </c>
      <c r="BH16" s="589"/>
      <c r="BI16" s="589"/>
      <c r="BJ16" s="589"/>
      <c r="BK16" s="589"/>
      <c r="BL16" s="589"/>
      <c r="BM16" s="589"/>
      <c r="BN16" s="590"/>
      <c r="BO16" s="641">
        <v>2</v>
      </c>
      <c r="BP16" s="641"/>
      <c r="BQ16" s="641"/>
      <c r="BR16" s="641"/>
      <c r="BS16" s="594">
        <v>3882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113</v>
      </c>
      <c r="CS16" s="589"/>
      <c r="CT16" s="589"/>
      <c r="CU16" s="589"/>
      <c r="CV16" s="589"/>
      <c r="CW16" s="589"/>
      <c r="CX16" s="589"/>
      <c r="CY16" s="590"/>
      <c r="CZ16" s="641" t="s">
        <v>113</v>
      </c>
      <c r="DA16" s="641"/>
      <c r="DB16" s="641"/>
      <c r="DC16" s="641"/>
      <c r="DD16" s="594" t="s">
        <v>113</v>
      </c>
      <c r="DE16" s="589"/>
      <c r="DF16" s="589"/>
      <c r="DG16" s="589"/>
      <c r="DH16" s="589"/>
      <c r="DI16" s="589"/>
      <c r="DJ16" s="589"/>
      <c r="DK16" s="589"/>
      <c r="DL16" s="589"/>
      <c r="DM16" s="589"/>
      <c r="DN16" s="589"/>
      <c r="DO16" s="589"/>
      <c r="DP16" s="590"/>
      <c r="DQ16" s="594" t="s">
        <v>113</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803472</v>
      </c>
      <c r="S17" s="589"/>
      <c r="T17" s="589"/>
      <c r="U17" s="589"/>
      <c r="V17" s="589"/>
      <c r="W17" s="589"/>
      <c r="X17" s="589"/>
      <c r="Y17" s="590"/>
      <c r="Z17" s="641">
        <v>20.100000000000001</v>
      </c>
      <c r="AA17" s="641"/>
      <c r="AB17" s="641"/>
      <c r="AC17" s="641"/>
      <c r="AD17" s="642">
        <v>803472</v>
      </c>
      <c r="AE17" s="642"/>
      <c r="AF17" s="642"/>
      <c r="AG17" s="642"/>
      <c r="AH17" s="642"/>
      <c r="AI17" s="642"/>
      <c r="AJ17" s="642"/>
      <c r="AK17" s="642"/>
      <c r="AL17" s="611">
        <v>38</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293521</v>
      </c>
      <c r="CS17" s="589"/>
      <c r="CT17" s="589"/>
      <c r="CU17" s="589"/>
      <c r="CV17" s="589"/>
      <c r="CW17" s="589"/>
      <c r="CX17" s="589"/>
      <c r="CY17" s="590"/>
      <c r="CZ17" s="641">
        <v>7.9</v>
      </c>
      <c r="DA17" s="641"/>
      <c r="DB17" s="641"/>
      <c r="DC17" s="641"/>
      <c r="DD17" s="594" t="s">
        <v>113</v>
      </c>
      <c r="DE17" s="589"/>
      <c r="DF17" s="589"/>
      <c r="DG17" s="589"/>
      <c r="DH17" s="589"/>
      <c r="DI17" s="589"/>
      <c r="DJ17" s="589"/>
      <c r="DK17" s="589"/>
      <c r="DL17" s="589"/>
      <c r="DM17" s="589"/>
      <c r="DN17" s="589"/>
      <c r="DO17" s="589"/>
      <c r="DP17" s="590"/>
      <c r="DQ17" s="594">
        <v>293521</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138486</v>
      </c>
      <c r="S18" s="589"/>
      <c r="T18" s="589"/>
      <c r="U18" s="589"/>
      <c r="V18" s="589"/>
      <c r="W18" s="589"/>
      <c r="X18" s="589"/>
      <c r="Y18" s="590"/>
      <c r="Z18" s="641">
        <v>3.5</v>
      </c>
      <c r="AA18" s="641"/>
      <c r="AB18" s="641"/>
      <c r="AC18" s="641"/>
      <c r="AD18" s="642" t="s">
        <v>113</v>
      </c>
      <c r="AE18" s="642"/>
      <c r="AF18" s="642"/>
      <c r="AG18" s="642"/>
      <c r="AH18" s="642"/>
      <c r="AI18" s="642"/>
      <c r="AJ18" s="642"/>
      <c r="AK18" s="642"/>
      <c r="AL18" s="611" t="s">
        <v>113</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113</v>
      </c>
      <c r="S19" s="589"/>
      <c r="T19" s="589"/>
      <c r="U19" s="589"/>
      <c r="V19" s="589"/>
      <c r="W19" s="589"/>
      <c r="X19" s="589"/>
      <c r="Y19" s="590"/>
      <c r="Z19" s="641" t="s">
        <v>113</v>
      </c>
      <c r="AA19" s="641"/>
      <c r="AB19" s="641"/>
      <c r="AC19" s="641"/>
      <c r="AD19" s="642" t="s">
        <v>113</v>
      </c>
      <c r="AE19" s="642"/>
      <c r="AF19" s="642"/>
      <c r="AG19" s="642"/>
      <c r="AH19" s="642"/>
      <c r="AI19" s="642"/>
      <c r="AJ19" s="642"/>
      <c r="AK19" s="642"/>
      <c r="AL19" s="611" t="s">
        <v>113</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113</v>
      </c>
      <c r="BH19" s="589"/>
      <c r="BI19" s="589"/>
      <c r="BJ19" s="589"/>
      <c r="BK19" s="589"/>
      <c r="BL19" s="589"/>
      <c r="BM19" s="589"/>
      <c r="BN19" s="590"/>
      <c r="BO19" s="641" t="s">
        <v>113</v>
      </c>
      <c r="BP19" s="641"/>
      <c r="BQ19" s="641"/>
      <c r="BR19" s="641"/>
      <c r="BS19" s="594" t="s">
        <v>113</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2232745</v>
      </c>
      <c r="S20" s="589"/>
      <c r="T20" s="589"/>
      <c r="U20" s="589"/>
      <c r="V20" s="589"/>
      <c r="W20" s="589"/>
      <c r="X20" s="589"/>
      <c r="Y20" s="590"/>
      <c r="Z20" s="641">
        <v>55.8</v>
      </c>
      <c r="AA20" s="641"/>
      <c r="AB20" s="641"/>
      <c r="AC20" s="641"/>
      <c r="AD20" s="642">
        <v>2094259</v>
      </c>
      <c r="AE20" s="642"/>
      <c r="AF20" s="642"/>
      <c r="AG20" s="642"/>
      <c r="AH20" s="642"/>
      <c r="AI20" s="642"/>
      <c r="AJ20" s="642"/>
      <c r="AK20" s="642"/>
      <c r="AL20" s="611">
        <v>99.1</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113</v>
      </c>
      <c r="BH20" s="589"/>
      <c r="BI20" s="589"/>
      <c r="BJ20" s="589"/>
      <c r="BK20" s="589"/>
      <c r="BL20" s="589"/>
      <c r="BM20" s="589"/>
      <c r="BN20" s="590"/>
      <c r="BO20" s="641" t="s">
        <v>113</v>
      </c>
      <c r="BP20" s="641"/>
      <c r="BQ20" s="641"/>
      <c r="BR20" s="641"/>
      <c r="BS20" s="594" t="s">
        <v>113</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3715006</v>
      </c>
      <c r="CS20" s="589"/>
      <c r="CT20" s="589"/>
      <c r="CU20" s="589"/>
      <c r="CV20" s="589"/>
      <c r="CW20" s="589"/>
      <c r="CX20" s="589"/>
      <c r="CY20" s="590"/>
      <c r="CZ20" s="641">
        <v>100</v>
      </c>
      <c r="DA20" s="641"/>
      <c r="DB20" s="641"/>
      <c r="DC20" s="641"/>
      <c r="DD20" s="594">
        <v>636832</v>
      </c>
      <c r="DE20" s="589"/>
      <c r="DF20" s="589"/>
      <c r="DG20" s="589"/>
      <c r="DH20" s="589"/>
      <c r="DI20" s="589"/>
      <c r="DJ20" s="589"/>
      <c r="DK20" s="589"/>
      <c r="DL20" s="589"/>
      <c r="DM20" s="589"/>
      <c r="DN20" s="589"/>
      <c r="DO20" s="589"/>
      <c r="DP20" s="590"/>
      <c r="DQ20" s="594">
        <v>2654374</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1277</v>
      </c>
      <c r="S21" s="589"/>
      <c r="T21" s="589"/>
      <c r="U21" s="589"/>
      <c r="V21" s="589"/>
      <c r="W21" s="589"/>
      <c r="X21" s="589"/>
      <c r="Y21" s="590"/>
      <c r="Z21" s="641">
        <v>0</v>
      </c>
      <c r="AA21" s="641"/>
      <c r="AB21" s="641"/>
      <c r="AC21" s="641"/>
      <c r="AD21" s="642">
        <v>1277</v>
      </c>
      <c r="AE21" s="642"/>
      <c r="AF21" s="642"/>
      <c r="AG21" s="642"/>
      <c r="AH21" s="642"/>
      <c r="AI21" s="642"/>
      <c r="AJ21" s="642"/>
      <c r="AK21" s="642"/>
      <c r="AL21" s="611">
        <v>0.1</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t="s">
        <v>113</v>
      </c>
      <c r="BH21" s="589"/>
      <c r="BI21" s="589"/>
      <c r="BJ21" s="589"/>
      <c r="BK21" s="589"/>
      <c r="BL21" s="589"/>
      <c r="BM21" s="589"/>
      <c r="BN21" s="590"/>
      <c r="BO21" s="641" t="s">
        <v>113</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4989</v>
      </c>
      <c r="S22" s="589"/>
      <c r="T22" s="589"/>
      <c r="U22" s="589"/>
      <c r="V22" s="589"/>
      <c r="W22" s="589"/>
      <c r="X22" s="589"/>
      <c r="Y22" s="590"/>
      <c r="Z22" s="641">
        <v>0.1</v>
      </c>
      <c r="AA22" s="641"/>
      <c r="AB22" s="641"/>
      <c r="AC22" s="641"/>
      <c r="AD22" s="642" t="s">
        <v>113</v>
      </c>
      <c r="AE22" s="642"/>
      <c r="AF22" s="642"/>
      <c r="AG22" s="642"/>
      <c r="AH22" s="642"/>
      <c r="AI22" s="642"/>
      <c r="AJ22" s="642"/>
      <c r="AK22" s="642"/>
      <c r="AL22" s="611" t="s">
        <v>113</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25698</v>
      </c>
      <c r="S23" s="589"/>
      <c r="T23" s="589"/>
      <c r="U23" s="589"/>
      <c r="V23" s="589"/>
      <c r="W23" s="589"/>
      <c r="X23" s="589"/>
      <c r="Y23" s="590"/>
      <c r="Z23" s="641">
        <v>0.6</v>
      </c>
      <c r="AA23" s="641"/>
      <c r="AB23" s="641"/>
      <c r="AC23" s="641"/>
      <c r="AD23" s="642">
        <v>3912</v>
      </c>
      <c r="AE23" s="642"/>
      <c r="AF23" s="642"/>
      <c r="AG23" s="642"/>
      <c r="AH23" s="642"/>
      <c r="AI23" s="642"/>
      <c r="AJ23" s="642"/>
      <c r="AK23" s="642"/>
      <c r="AL23" s="611">
        <v>0.2</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3848</v>
      </c>
      <c r="S24" s="589"/>
      <c r="T24" s="589"/>
      <c r="U24" s="589"/>
      <c r="V24" s="589"/>
      <c r="W24" s="589"/>
      <c r="X24" s="589"/>
      <c r="Y24" s="590"/>
      <c r="Z24" s="641">
        <v>0.1</v>
      </c>
      <c r="AA24" s="641"/>
      <c r="AB24" s="641"/>
      <c r="AC24" s="641"/>
      <c r="AD24" s="642" t="s">
        <v>113</v>
      </c>
      <c r="AE24" s="642"/>
      <c r="AF24" s="642"/>
      <c r="AG24" s="642"/>
      <c r="AH24" s="642"/>
      <c r="AI24" s="642"/>
      <c r="AJ24" s="642"/>
      <c r="AK24" s="642"/>
      <c r="AL24" s="611" t="s">
        <v>113</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1289759</v>
      </c>
      <c r="CS24" s="639"/>
      <c r="CT24" s="639"/>
      <c r="CU24" s="639"/>
      <c r="CV24" s="639"/>
      <c r="CW24" s="639"/>
      <c r="CX24" s="639"/>
      <c r="CY24" s="686"/>
      <c r="CZ24" s="690">
        <v>34.700000000000003</v>
      </c>
      <c r="DA24" s="691"/>
      <c r="DB24" s="691"/>
      <c r="DC24" s="692"/>
      <c r="DD24" s="685">
        <v>991286</v>
      </c>
      <c r="DE24" s="639"/>
      <c r="DF24" s="639"/>
      <c r="DG24" s="639"/>
      <c r="DH24" s="639"/>
      <c r="DI24" s="639"/>
      <c r="DJ24" s="639"/>
      <c r="DK24" s="686"/>
      <c r="DL24" s="685">
        <v>986238</v>
      </c>
      <c r="DM24" s="639"/>
      <c r="DN24" s="639"/>
      <c r="DO24" s="639"/>
      <c r="DP24" s="639"/>
      <c r="DQ24" s="639"/>
      <c r="DR24" s="639"/>
      <c r="DS24" s="639"/>
      <c r="DT24" s="639"/>
      <c r="DU24" s="639"/>
      <c r="DV24" s="686"/>
      <c r="DW24" s="687">
        <v>42.9</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433058</v>
      </c>
      <c r="S25" s="589"/>
      <c r="T25" s="589"/>
      <c r="U25" s="589"/>
      <c r="V25" s="589"/>
      <c r="W25" s="589"/>
      <c r="X25" s="589"/>
      <c r="Y25" s="590"/>
      <c r="Z25" s="641">
        <v>10.8</v>
      </c>
      <c r="AA25" s="641"/>
      <c r="AB25" s="641"/>
      <c r="AC25" s="641"/>
      <c r="AD25" s="642" t="s">
        <v>113</v>
      </c>
      <c r="AE25" s="642"/>
      <c r="AF25" s="642"/>
      <c r="AG25" s="642"/>
      <c r="AH25" s="642"/>
      <c r="AI25" s="642"/>
      <c r="AJ25" s="642"/>
      <c r="AK25" s="642"/>
      <c r="AL25" s="611" t="s">
        <v>113</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623683</v>
      </c>
      <c r="CS25" s="607"/>
      <c r="CT25" s="607"/>
      <c r="CU25" s="607"/>
      <c r="CV25" s="607"/>
      <c r="CW25" s="607"/>
      <c r="CX25" s="607"/>
      <c r="CY25" s="608"/>
      <c r="CZ25" s="591">
        <v>16.8</v>
      </c>
      <c r="DA25" s="609"/>
      <c r="DB25" s="609"/>
      <c r="DC25" s="610"/>
      <c r="DD25" s="594">
        <v>594682</v>
      </c>
      <c r="DE25" s="607"/>
      <c r="DF25" s="607"/>
      <c r="DG25" s="607"/>
      <c r="DH25" s="607"/>
      <c r="DI25" s="607"/>
      <c r="DJ25" s="607"/>
      <c r="DK25" s="608"/>
      <c r="DL25" s="594">
        <v>589634</v>
      </c>
      <c r="DM25" s="607"/>
      <c r="DN25" s="607"/>
      <c r="DO25" s="607"/>
      <c r="DP25" s="607"/>
      <c r="DQ25" s="607"/>
      <c r="DR25" s="607"/>
      <c r="DS25" s="607"/>
      <c r="DT25" s="607"/>
      <c r="DU25" s="607"/>
      <c r="DV25" s="608"/>
      <c r="DW25" s="611">
        <v>25.7</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377689</v>
      </c>
      <c r="CS26" s="589"/>
      <c r="CT26" s="589"/>
      <c r="CU26" s="589"/>
      <c r="CV26" s="589"/>
      <c r="CW26" s="589"/>
      <c r="CX26" s="589"/>
      <c r="CY26" s="590"/>
      <c r="CZ26" s="591">
        <v>10.199999999999999</v>
      </c>
      <c r="DA26" s="609"/>
      <c r="DB26" s="609"/>
      <c r="DC26" s="610"/>
      <c r="DD26" s="594">
        <v>351268</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382853</v>
      </c>
      <c r="S27" s="589"/>
      <c r="T27" s="589"/>
      <c r="U27" s="589"/>
      <c r="V27" s="589"/>
      <c r="W27" s="589"/>
      <c r="X27" s="589"/>
      <c r="Y27" s="590"/>
      <c r="Z27" s="641">
        <v>9.6</v>
      </c>
      <c r="AA27" s="641"/>
      <c r="AB27" s="641"/>
      <c r="AC27" s="641"/>
      <c r="AD27" s="642" t="s">
        <v>113</v>
      </c>
      <c r="AE27" s="642"/>
      <c r="AF27" s="642"/>
      <c r="AG27" s="642"/>
      <c r="AH27" s="642"/>
      <c r="AI27" s="642"/>
      <c r="AJ27" s="642"/>
      <c r="AK27" s="642"/>
      <c r="AL27" s="611" t="s">
        <v>113</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1150383</v>
      </c>
      <c r="BH27" s="589"/>
      <c r="BI27" s="589"/>
      <c r="BJ27" s="589"/>
      <c r="BK27" s="589"/>
      <c r="BL27" s="589"/>
      <c r="BM27" s="589"/>
      <c r="BN27" s="590"/>
      <c r="BO27" s="641">
        <v>100</v>
      </c>
      <c r="BP27" s="641"/>
      <c r="BQ27" s="641"/>
      <c r="BR27" s="641"/>
      <c r="BS27" s="594">
        <v>14756</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372555</v>
      </c>
      <c r="CS27" s="607"/>
      <c r="CT27" s="607"/>
      <c r="CU27" s="607"/>
      <c r="CV27" s="607"/>
      <c r="CW27" s="607"/>
      <c r="CX27" s="607"/>
      <c r="CY27" s="608"/>
      <c r="CZ27" s="591">
        <v>10</v>
      </c>
      <c r="DA27" s="609"/>
      <c r="DB27" s="609"/>
      <c r="DC27" s="610"/>
      <c r="DD27" s="594">
        <v>103083</v>
      </c>
      <c r="DE27" s="607"/>
      <c r="DF27" s="607"/>
      <c r="DG27" s="607"/>
      <c r="DH27" s="607"/>
      <c r="DI27" s="607"/>
      <c r="DJ27" s="607"/>
      <c r="DK27" s="608"/>
      <c r="DL27" s="594">
        <v>103083</v>
      </c>
      <c r="DM27" s="607"/>
      <c r="DN27" s="607"/>
      <c r="DO27" s="607"/>
      <c r="DP27" s="607"/>
      <c r="DQ27" s="607"/>
      <c r="DR27" s="607"/>
      <c r="DS27" s="607"/>
      <c r="DT27" s="607"/>
      <c r="DU27" s="607"/>
      <c r="DV27" s="608"/>
      <c r="DW27" s="611">
        <v>4.5</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13004</v>
      </c>
      <c r="S28" s="589"/>
      <c r="T28" s="589"/>
      <c r="U28" s="589"/>
      <c r="V28" s="589"/>
      <c r="W28" s="589"/>
      <c r="X28" s="589"/>
      <c r="Y28" s="590"/>
      <c r="Z28" s="641">
        <v>0.3</v>
      </c>
      <c r="AA28" s="641"/>
      <c r="AB28" s="641"/>
      <c r="AC28" s="641"/>
      <c r="AD28" s="642">
        <v>7909</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293521</v>
      </c>
      <c r="CS28" s="589"/>
      <c r="CT28" s="589"/>
      <c r="CU28" s="589"/>
      <c r="CV28" s="589"/>
      <c r="CW28" s="589"/>
      <c r="CX28" s="589"/>
      <c r="CY28" s="590"/>
      <c r="CZ28" s="591">
        <v>7.9</v>
      </c>
      <c r="DA28" s="609"/>
      <c r="DB28" s="609"/>
      <c r="DC28" s="610"/>
      <c r="DD28" s="594">
        <v>293521</v>
      </c>
      <c r="DE28" s="589"/>
      <c r="DF28" s="589"/>
      <c r="DG28" s="589"/>
      <c r="DH28" s="589"/>
      <c r="DI28" s="589"/>
      <c r="DJ28" s="589"/>
      <c r="DK28" s="590"/>
      <c r="DL28" s="594">
        <v>293521</v>
      </c>
      <c r="DM28" s="589"/>
      <c r="DN28" s="589"/>
      <c r="DO28" s="589"/>
      <c r="DP28" s="589"/>
      <c r="DQ28" s="589"/>
      <c r="DR28" s="589"/>
      <c r="DS28" s="589"/>
      <c r="DT28" s="589"/>
      <c r="DU28" s="589"/>
      <c r="DV28" s="590"/>
      <c r="DW28" s="611">
        <v>12.8</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8761</v>
      </c>
      <c r="S29" s="589"/>
      <c r="T29" s="589"/>
      <c r="U29" s="589"/>
      <c r="V29" s="589"/>
      <c r="W29" s="589"/>
      <c r="X29" s="589"/>
      <c r="Y29" s="590"/>
      <c r="Z29" s="641">
        <v>0.2</v>
      </c>
      <c r="AA29" s="641"/>
      <c r="AB29" s="641"/>
      <c r="AC29" s="641"/>
      <c r="AD29" s="642" t="s">
        <v>113</v>
      </c>
      <c r="AE29" s="642"/>
      <c r="AF29" s="642"/>
      <c r="AG29" s="642"/>
      <c r="AH29" s="642"/>
      <c r="AI29" s="642"/>
      <c r="AJ29" s="642"/>
      <c r="AK29" s="642"/>
      <c r="AL29" s="611" t="s">
        <v>113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5" t="s">
        <v>290</v>
      </c>
      <c r="CG29" s="622"/>
      <c r="CH29" s="622"/>
      <c r="CI29" s="622"/>
      <c r="CJ29" s="622"/>
      <c r="CK29" s="622"/>
      <c r="CL29" s="622"/>
      <c r="CM29" s="622"/>
      <c r="CN29" s="622"/>
      <c r="CO29" s="622"/>
      <c r="CP29" s="622"/>
      <c r="CQ29" s="623"/>
      <c r="CR29" s="588">
        <v>293521</v>
      </c>
      <c r="CS29" s="607"/>
      <c r="CT29" s="607"/>
      <c r="CU29" s="607"/>
      <c r="CV29" s="607"/>
      <c r="CW29" s="607"/>
      <c r="CX29" s="607"/>
      <c r="CY29" s="608"/>
      <c r="CZ29" s="591">
        <v>7.9</v>
      </c>
      <c r="DA29" s="609"/>
      <c r="DB29" s="609"/>
      <c r="DC29" s="610"/>
      <c r="DD29" s="594">
        <v>293521</v>
      </c>
      <c r="DE29" s="607"/>
      <c r="DF29" s="607"/>
      <c r="DG29" s="607"/>
      <c r="DH29" s="607"/>
      <c r="DI29" s="607"/>
      <c r="DJ29" s="607"/>
      <c r="DK29" s="608"/>
      <c r="DL29" s="594">
        <v>293521</v>
      </c>
      <c r="DM29" s="607"/>
      <c r="DN29" s="607"/>
      <c r="DO29" s="607"/>
      <c r="DP29" s="607"/>
      <c r="DQ29" s="607"/>
      <c r="DR29" s="607"/>
      <c r="DS29" s="607"/>
      <c r="DT29" s="607"/>
      <c r="DU29" s="607"/>
      <c r="DV29" s="608"/>
      <c r="DW29" s="611">
        <v>12.8</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126925</v>
      </c>
      <c r="S30" s="589"/>
      <c r="T30" s="589"/>
      <c r="U30" s="589"/>
      <c r="V30" s="589"/>
      <c r="W30" s="589"/>
      <c r="X30" s="589"/>
      <c r="Y30" s="590"/>
      <c r="Z30" s="641">
        <v>3.2</v>
      </c>
      <c r="AA30" s="641"/>
      <c r="AB30" s="641"/>
      <c r="AC30" s="641"/>
      <c r="AD30" s="642" t="s">
        <v>113</v>
      </c>
      <c r="AE30" s="642"/>
      <c r="AF30" s="642"/>
      <c r="AG30" s="642"/>
      <c r="AH30" s="642"/>
      <c r="AI30" s="642"/>
      <c r="AJ30" s="642"/>
      <c r="AK30" s="642"/>
      <c r="AL30" s="611" t="s">
        <v>113</v>
      </c>
      <c r="AM30" s="643"/>
      <c r="AN30" s="643"/>
      <c r="AO30" s="644"/>
      <c r="AP30" s="664" t="s">
        <v>292</v>
      </c>
      <c r="AQ30" s="665"/>
      <c r="AR30" s="665"/>
      <c r="AS30" s="665"/>
      <c r="AT30" s="670" t="s">
        <v>293</v>
      </c>
      <c r="AU30" s="182"/>
      <c r="AV30" s="182"/>
      <c r="AW30" s="182"/>
      <c r="AX30" s="673" t="s">
        <v>172</v>
      </c>
      <c r="AY30" s="674"/>
      <c r="AZ30" s="674"/>
      <c r="BA30" s="674"/>
      <c r="BB30" s="674"/>
      <c r="BC30" s="674"/>
      <c r="BD30" s="674"/>
      <c r="BE30" s="674"/>
      <c r="BF30" s="675"/>
      <c r="BG30" s="654">
        <v>98.9</v>
      </c>
      <c r="BH30" s="655"/>
      <c r="BI30" s="655"/>
      <c r="BJ30" s="655"/>
      <c r="BK30" s="655"/>
      <c r="BL30" s="655"/>
      <c r="BM30" s="656">
        <v>92.9</v>
      </c>
      <c r="BN30" s="655"/>
      <c r="BO30" s="655"/>
      <c r="BP30" s="655"/>
      <c r="BQ30" s="657"/>
      <c r="BR30" s="654">
        <v>98.8</v>
      </c>
      <c r="BS30" s="655"/>
      <c r="BT30" s="655"/>
      <c r="BU30" s="655"/>
      <c r="BV30" s="655"/>
      <c r="BW30" s="655"/>
      <c r="BX30" s="656">
        <v>92.7</v>
      </c>
      <c r="BY30" s="655"/>
      <c r="BZ30" s="655"/>
      <c r="CA30" s="655"/>
      <c r="CB30" s="657"/>
      <c r="CD30" s="660"/>
      <c r="CE30" s="661"/>
      <c r="CF30" s="625" t="s">
        <v>294</v>
      </c>
      <c r="CG30" s="622"/>
      <c r="CH30" s="622"/>
      <c r="CI30" s="622"/>
      <c r="CJ30" s="622"/>
      <c r="CK30" s="622"/>
      <c r="CL30" s="622"/>
      <c r="CM30" s="622"/>
      <c r="CN30" s="622"/>
      <c r="CO30" s="622"/>
      <c r="CP30" s="622"/>
      <c r="CQ30" s="623"/>
      <c r="CR30" s="588">
        <v>261732</v>
      </c>
      <c r="CS30" s="589"/>
      <c r="CT30" s="589"/>
      <c r="CU30" s="589"/>
      <c r="CV30" s="589"/>
      <c r="CW30" s="589"/>
      <c r="CX30" s="589"/>
      <c r="CY30" s="590"/>
      <c r="CZ30" s="591">
        <v>7</v>
      </c>
      <c r="DA30" s="609"/>
      <c r="DB30" s="609"/>
      <c r="DC30" s="610"/>
      <c r="DD30" s="594">
        <v>261732</v>
      </c>
      <c r="DE30" s="589"/>
      <c r="DF30" s="589"/>
      <c r="DG30" s="589"/>
      <c r="DH30" s="589"/>
      <c r="DI30" s="589"/>
      <c r="DJ30" s="589"/>
      <c r="DK30" s="590"/>
      <c r="DL30" s="594">
        <v>261732</v>
      </c>
      <c r="DM30" s="589"/>
      <c r="DN30" s="589"/>
      <c r="DO30" s="589"/>
      <c r="DP30" s="589"/>
      <c r="DQ30" s="589"/>
      <c r="DR30" s="589"/>
      <c r="DS30" s="589"/>
      <c r="DT30" s="589"/>
      <c r="DU30" s="589"/>
      <c r="DV30" s="590"/>
      <c r="DW30" s="611">
        <v>11.4</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235603</v>
      </c>
      <c r="S31" s="589"/>
      <c r="T31" s="589"/>
      <c r="U31" s="589"/>
      <c r="V31" s="589"/>
      <c r="W31" s="589"/>
      <c r="X31" s="589"/>
      <c r="Y31" s="590"/>
      <c r="Z31" s="641">
        <v>5.9</v>
      </c>
      <c r="AA31" s="641"/>
      <c r="AB31" s="641"/>
      <c r="AC31" s="641"/>
      <c r="AD31" s="642" t="s">
        <v>113</v>
      </c>
      <c r="AE31" s="642"/>
      <c r="AF31" s="642"/>
      <c r="AG31" s="642"/>
      <c r="AH31" s="642"/>
      <c r="AI31" s="642"/>
      <c r="AJ31" s="642"/>
      <c r="AK31" s="642"/>
      <c r="AL31" s="611" t="s">
        <v>113</v>
      </c>
      <c r="AM31" s="643"/>
      <c r="AN31" s="643"/>
      <c r="AO31" s="644"/>
      <c r="AP31" s="666"/>
      <c r="AQ31" s="667"/>
      <c r="AR31" s="667"/>
      <c r="AS31" s="667"/>
      <c r="AT31" s="671"/>
      <c r="AU31" s="181" t="s">
        <v>296</v>
      </c>
      <c r="AV31" s="181"/>
      <c r="AW31" s="181"/>
      <c r="AX31" s="585" t="s">
        <v>297</v>
      </c>
      <c r="AY31" s="586"/>
      <c r="AZ31" s="586"/>
      <c r="BA31" s="586"/>
      <c r="BB31" s="586"/>
      <c r="BC31" s="586"/>
      <c r="BD31" s="586"/>
      <c r="BE31" s="586"/>
      <c r="BF31" s="587"/>
      <c r="BG31" s="652">
        <v>99.2</v>
      </c>
      <c r="BH31" s="607"/>
      <c r="BI31" s="607"/>
      <c r="BJ31" s="607"/>
      <c r="BK31" s="607"/>
      <c r="BL31" s="607"/>
      <c r="BM31" s="643">
        <v>95.6</v>
      </c>
      <c r="BN31" s="653"/>
      <c r="BO31" s="653"/>
      <c r="BP31" s="653"/>
      <c r="BQ31" s="617"/>
      <c r="BR31" s="652">
        <v>99.2</v>
      </c>
      <c r="BS31" s="607"/>
      <c r="BT31" s="607"/>
      <c r="BU31" s="607"/>
      <c r="BV31" s="607"/>
      <c r="BW31" s="607"/>
      <c r="BX31" s="643">
        <v>95.1</v>
      </c>
      <c r="BY31" s="653"/>
      <c r="BZ31" s="653"/>
      <c r="CA31" s="653"/>
      <c r="CB31" s="617"/>
      <c r="CD31" s="660"/>
      <c r="CE31" s="661"/>
      <c r="CF31" s="625" t="s">
        <v>298</v>
      </c>
      <c r="CG31" s="622"/>
      <c r="CH31" s="622"/>
      <c r="CI31" s="622"/>
      <c r="CJ31" s="622"/>
      <c r="CK31" s="622"/>
      <c r="CL31" s="622"/>
      <c r="CM31" s="622"/>
      <c r="CN31" s="622"/>
      <c r="CO31" s="622"/>
      <c r="CP31" s="622"/>
      <c r="CQ31" s="623"/>
      <c r="CR31" s="588">
        <v>31789</v>
      </c>
      <c r="CS31" s="607"/>
      <c r="CT31" s="607"/>
      <c r="CU31" s="607"/>
      <c r="CV31" s="607"/>
      <c r="CW31" s="607"/>
      <c r="CX31" s="607"/>
      <c r="CY31" s="608"/>
      <c r="CZ31" s="591">
        <v>0.9</v>
      </c>
      <c r="DA31" s="609"/>
      <c r="DB31" s="609"/>
      <c r="DC31" s="610"/>
      <c r="DD31" s="594">
        <v>31789</v>
      </c>
      <c r="DE31" s="607"/>
      <c r="DF31" s="607"/>
      <c r="DG31" s="607"/>
      <c r="DH31" s="607"/>
      <c r="DI31" s="607"/>
      <c r="DJ31" s="607"/>
      <c r="DK31" s="608"/>
      <c r="DL31" s="594">
        <v>31789</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160684</v>
      </c>
      <c r="S32" s="589"/>
      <c r="T32" s="589"/>
      <c r="U32" s="589"/>
      <c r="V32" s="589"/>
      <c r="W32" s="589"/>
      <c r="X32" s="589"/>
      <c r="Y32" s="590"/>
      <c r="Z32" s="641">
        <v>4</v>
      </c>
      <c r="AA32" s="641"/>
      <c r="AB32" s="641"/>
      <c r="AC32" s="641"/>
      <c r="AD32" s="642">
        <v>6922</v>
      </c>
      <c r="AE32" s="642"/>
      <c r="AF32" s="642"/>
      <c r="AG32" s="642"/>
      <c r="AH32" s="642"/>
      <c r="AI32" s="642"/>
      <c r="AJ32" s="642"/>
      <c r="AK32" s="642"/>
      <c r="AL32" s="611">
        <v>0.3</v>
      </c>
      <c r="AM32" s="643"/>
      <c r="AN32" s="643"/>
      <c r="AO32" s="644"/>
      <c r="AP32" s="668"/>
      <c r="AQ32" s="669"/>
      <c r="AR32" s="669"/>
      <c r="AS32" s="669"/>
      <c r="AT32" s="672"/>
      <c r="AU32" s="183"/>
      <c r="AV32" s="183"/>
      <c r="AW32" s="183"/>
      <c r="AX32" s="569" t="s">
        <v>300</v>
      </c>
      <c r="AY32" s="570"/>
      <c r="AZ32" s="570"/>
      <c r="BA32" s="570"/>
      <c r="BB32" s="570"/>
      <c r="BC32" s="570"/>
      <c r="BD32" s="570"/>
      <c r="BE32" s="570"/>
      <c r="BF32" s="571"/>
      <c r="BG32" s="651">
        <v>98.4</v>
      </c>
      <c r="BH32" s="573"/>
      <c r="BI32" s="573"/>
      <c r="BJ32" s="573"/>
      <c r="BK32" s="573"/>
      <c r="BL32" s="573"/>
      <c r="BM32" s="636">
        <v>90.1</v>
      </c>
      <c r="BN32" s="573"/>
      <c r="BO32" s="573"/>
      <c r="BP32" s="573"/>
      <c r="BQ32" s="630"/>
      <c r="BR32" s="651">
        <v>98.3</v>
      </c>
      <c r="BS32" s="573"/>
      <c r="BT32" s="573"/>
      <c r="BU32" s="573"/>
      <c r="BV32" s="573"/>
      <c r="BW32" s="573"/>
      <c r="BX32" s="636">
        <v>90.2</v>
      </c>
      <c r="BY32" s="573"/>
      <c r="BZ32" s="573"/>
      <c r="CA32" s="573"/>
      <c r="CB32" s="630"/>
      <c r="CD32" s="662"/>
      <c r="CE32" s="663"/>
      <c r="CF32" s="625" t="s">
        <v>301</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370981</v>
      </c>
      <c r="S33" s="589"/>
      <c r="T33" s="589"/>
      <c r="U33" s="589"/>
      <c r="V33" s="589"/>
      <c r="W33" s="589"/>
      <c r="X33" s="589"/>
      <c r="Y33" s="590"/>
      <c r="Z33" s="641">
        <v>9.3000000000000007</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1788415</v>
      </c>
      <c r="CS33" s="607"/>
      <c r="CT33" s="607"/>
      <c r="CU33" s="607"/>
      <c r="CV33" s="607"/>
      <c r="CW33" s="607"/>
      <c r="CX33" s="607"/>
      <c r="CY33" s="608"/>
      <c r="CZ33" s="591">
        <v>48.1</v>
      </c>
      <c r="DA33" s="609"/>
      <c r="DB33" s="609"/>
      <c r="DC33" s="610"/>
      <c r="DD33" s="594">
        <v>1404490</v>
      </c>
      <c r="DE33" s="607"/>
      <c r="DF33" s="607"/>
      <c r="DG33" s="607"/>
      <c r="DH33" s="607"/>
      <c r="DI33" s="607"/>
      <c r="DJ33" s="607"/>
      <c r="DK33" s="608"/>
      <c r="DL33" s="594">
        <v>1024142</v>
      </c>
      <c r="DM33" s="607"/>
      <c r="DN33" s="607"/>
      <c r="DO33" s="607"/>
      <c r="DP33" s="607"/>
      <c r="DQ33" s="607"/>
      <c r="DR33" s="607"/>
      <c r="DS33" s="607"/>
      <c r="DT33" s="607"/>
      <c r="DU33" s="607"/>
      <c r="DV33" s="608"/>
      <c r="DW33" s="611">
        <v>44.6</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586391</v>
      </c>
      <c r="CS34" s="589"/>
      <c r="CT34" s="589"/>
      <c r="CU34" s="589"/>
      <c r="CV34" s="589"/>
      <c r="CW34" s="589"/>
      <c r="CX34" s="589"/>
      <c r="CY34" s="590"/>
      <c r="CZ34" s="591">
        <v>15.8</v>
      </c>
      <c r="DA34" s="609"/>
      <c r="DB34" s="609"/>
      <c r="DC34" s="610"/>
      <c r="DD34" s="594">
        <v>436765</v>
      </c>
      <c r="DE34" s="589"/>
      <c r="DF34" s="589"/>
      <c r="DG34" s="589"/>
      <c r="DH34" s="589"/>
      <c r="DI34" s="589"/>
      <c r="DJ34" s="589"/>
      <c r="DK34" s="590"/>
      <c r="DL34" s="594">
        <v>269432</v>
      </c>
      <c r="DM34" s="589"/>
      <c r="DN34" s="589"/>
      <c r="DO34" s="589"/>
      <c r="DP34" s="589"/>
      <c r="DQ34" s="589"/>
      <c r="DR34" s="589"/>
      <c r="DS34" s="589"/>
      <c r="DT34" s="589"/>
      <c r="DU34" s="589"/>
      <c r="DV34" s="590"/>
      <c r="DW34" s="611">
        <v>11.7</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184281</v>
      </c>
      <c r="S35" s="589"/>
      <c r="T35" s="589"/>
      <c r="U35" s="589"/>
      <c r="V35" s="589"/>
      <c r="W35" s="589"/>
      <c r="X35" s="589"/>
      <c r="Y35" s="590"/>
      <c r="Z35" s="641">
        <v>4.5999999999999996</v>
      </c>
      <c r="AA35" s="641"/>
      <c r="AB35" s="641"/>
      <c r="AC35" s="641"/>
      <c r="AD35" s="642" t="s">
        <v>113</v>
      </c>
      <c r="AE35" s="642"/>
      <c r="AF35" s="642"/>
      <c r="AG35" s="642"/>
      <c r="AH35" s="642"/>
      <c r="AI35" s="642"/>
      <c r="AJ35" s="642"/>
      <c r="AK35" s="642"/>
      <c r="AL35" s="611" t="s">
        <v>113</v>
      </c>
      <c r="AM35" s="643"/>
      <c r="AN35" s="643"/>
      <c r="AO35" s="644"/>
      <c r="AP35" s="186"/>
      <c r="AQ35" s="645" t="s">
        <v>309</v>
      </c>
      <c r="AR35" s="646"/>
      <c r="AS35" s="646"/>
      <c r="AT35" s="646"/>
      <c r="AU35" s="646"/>
      <c r="AV35" s="646"/>
      <c r="AW35" s="646"/>
      <c r="AX35" s="646"/>
      <c r="AY35" s="647"/>
      <c r="AZ35" s="638">
        <v>505570</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78846</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5438</v>
      </c>
      <c r="CS35" s="607"/>
      <c r="CT35" s="607"/>
      <c r="CU35" s="607"/>
      <c r="CV35" s="607"/>
      <c r="CW35" s="607"/>
      <c r="CX35" s="607"/>
      <c r="CY35" s="608"/>
      <c r="CZ35" s="591">
        <v>0.1</v>
      </c>
      <c r="DA35" s="609"/>
      <c r="DB35" s="609"/>
      <c r="DC35" s="610"/>
      <c r="DD35" s="594">
        <v>5438</v>
      </c>
      <c r="DE35" s="607"/>
      <c r="DF35" s="607"/>
      <c r="DG35" s="607"/>
      <c r="DH35" s="607"/>
      <c r="DI35" s="607"/>
      <c r="DJ35" s="607"/>
      <c r="DK35" s="608"/>
      <c r="DL35" s="594">
        <v>5438</v>
      </c>
      <c r="DM35" s="607"/>
      <c r="DN35" s="607"/>
      <c r="DO35" s="607"/>
      <c r="DP35" s="607"/>
      <c r="DQ35" s="607"/>
      <c r="DR35" s="607"/>
      <c r="DS35" s="607"/>
      <c r="DT35" s="607"/>
      <c r="DU35" s="607"/>
      <c r="DV35" s="608"/>
      <c r="DW35" s="611">
        <v>0.2</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4000426</v>
      </c>
      <c r="S36" s="629"/>
      <c r="T36" s="629"/>
      <c r="U36" s="629"/>
      <c r="V36" s="629"/>
      <c r="W36" s="629"/>
      <c r="X36" s="629"/>
      <c r="Y36" s="632"/>
      <c r="Z36" s="633">
        <v>100</v>
      </c>
      <c r="AA36" s="633"/>
      <c r="AB36" s="633"/>
      <c r="AC36" s="633"/>
      <c r="AD36" s="634">
        <v>2114279</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143004</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69044</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707443</v>
      </c>
      <c r="CS36" s="589"/>
      <c r="CT36" s="589"/>
      <c r="CU36" s="589"/>
      <c r="CV36" s="589"/>
      <c r="CW36" s="589"/>
      <c r="CX36" s="589"/>
      <c r="CY36" s="590"/>
      <c r="CZ36" s="591">
        <v>19</v>
      </c>
      <c r="DA36" s="609"/>
      <c r="DB36" s="609"/>
      <c r="DC36" s="610"/>
      <c r="DD36" s="594">
        <v>500928</v>
      </c>
      <c r="DE36" s="589"/>
      <c r="DF36" s="589"/>
      <c r="DG36" s="589"/>
      <c r="DH36" s="589"/>
      <c r="DI36" s="589"/>
      <c r="DJ36" s="589"/>
      <c r="DK36" s="590"/>
      <c r="DL36" s="594">
        <v>356018</v>
      </c>
      <c r="DM36" s="589"/>
      <c r="DN36" s="589"/>
      <c r="DO36" s="589"/>
      <c r="DP36" s="589"/>
      <c r="DQ36" s="589"/>
      <c r="DR36" s="589"/>
      <c r="DS36" s="589"/>
      <c r="DT36" s="589"/>
      <c r="DU36" s="589"/>
      <c r="DV36" s="590"/>
      <c r="DW36" s="611">
        <v>15.5</v>
      </c>
      <c r="DX36" s="612"/>
      <c r="DY36" s="612"/>
      <c r="DZ36" s="612"/>
      <c r="EA36" s="612"/>
      <c r="EB36" s="612"/>
      <c r="EC36" s="613"/>
    </row>
    <row r="37" spans="2:133" ht="11.25" customHeight="1">
      <c r="AQ37" s="614" t="s">
        <v>316</v>
      </c>
      <c r="AR37" s="615"/>
      <c r="AS37" s="615"/>
      <c r="AT37" s="615"/>
      <c r="AU37" s="615"/>
      <c r="AV37" s="615"/>
      <c r="AW37" s="615"/>
      <c r="AX37" s="615"/>
      <c r="AY37" s="616"/>
      <c r="AZ37" s="588">
        <v>39313</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1396</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218436</v>
      </c>
      <c r="CS37" s="607"/>
      <c r="CT37" s="607"/>
      <c r="CU37" s="607"/>
      <c r="CV37" s="607"/>
      <c r="CW37" s="607"/>
      <c r="CX37" s="607"/>
      <c r="CY37" s="608"/>
      <c r="CZ37" s="591">
        <v>5.9</v>
      </c>
      <c r="DA37" s="609"/>
      <c r="DB37" s="609"/>
      <c r="DC37" s="610"/>
      <c r="DD37" s="594">
        <v>217560</v>
      </c>
      <c r="DE37" s="607"/>
      <c r="DF37" s="607"/>
      <c r="DG37" s="607"/>
      <c r="DH37" s="607"/>
      <c r="DI37" s="607"/>
      <c r="DJ37" s="607"/>
      <c r="DK37" s="608"/>
      <c r="DL37" s="594">
        <v>217560</v>
      </c>
      <c r="DM37" s="607"/>
      <c r="DN37" s="607"/>
      <c r="DO37" s="607"/>
      <c r="DP37" s="607"/>
      <c r="DQ37" s="607"/>
      <c r="DR37" s="607"/>
      <c r="DS37" s="607"/>
      <c r="DT37" s="607"/>
      <c r="DU37" s="607"/>
      <c r="DV37" s="608"/>
      <c r="DW37" s="611">
        <v>9.5</v>
      </c>
      <c r="DX37" s="612"/>
      <c r="DY37" s="612"/>
      <c r="DZ37" s="612"/>
      <c r="EA37" s="612"/>
      <c r="EB37" s="612"/>
      <c r="EC37" s="613"/>
    </row>
    <row r="38" spans="2:133" ht="11.25" customHeight="1">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2456</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466257</v>
      </c>
      <c r="CS38" s="589"/>
      <c r="CT38" s="589"/>
      <c r="CU38" s="589"/>
      <c r="CV38" s="589"/>
      <c r="CW38" s="589"/>
      <c r="CX38" s="589"/>
      <c r="CY38" s="590"/>
      <c r="CZ38" s="591">
        <v>12.6</v>
      </c>
      <c r="DA38" s="609"/>
      <c r="DB38" s="609"/>
      <c r="DC38" s="610"/>
      <c r="DD38" s="594">
        <v>438522</v>
      </c>
      <c r="DE38" s="589"/>
      <c r="DF38" s="589"/>
      <c r="DG38" s="589"/>
      <c r="DH38" s="589"/>
      <c r="DI38" s="589"/>
      <c r="DJ38" s="589"/>
      <c r="DK38" s="590"/>
      <c r="DL38" s="594">
        <v>383534</v>
      </c>
      <c r="DM38" s="589"/>
      <c r="DN38" s="589"/>
      <c r="DO38" s="589"/>
      <c r="DP38" s="589"/>
      <c r="DQ38" s="589"/>
      <c r="DR38" s="589"/>
      <c r="DS38" s="589"/>
      <c r="DT38" s="589"/>
      <c r="DU38" s="589"/>
      <c r="DV38" s="590"/>
      <c r="DW38" s="611">
        <v>16.7</v>
      </c>
      <c r="DX38" s="612"/>
      <c r="DY38" s="612"/>
      <c r="DZ38" s="612"/>
      <c r="EA38" s="612"/>
      <c r="EB38" s="612"/>
      <c r="EC38" s="613"/>
    </row>
    <row r="39" spans="2:133" ht="11.25" customHeight="1">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72</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13166</v>
      </c>
      <c r="CS39" s="607"/>
      <c r="CT39" s="607"/>
      <c r="CU39" s="607"/>
      <c r="CV39" s="607"/>
      <c r="CW39" s="607"/>
      <c r="CX39" s="607"/>
      <c r="CY39" s="608"/>
      <c r="CZ39" s="591">
        <v>0.4</v>
      </c>
      <c r="DA39" s="609"/>
      <c r="DB39" s="609"/>
      <c r="DC39" s="610"/>
      <c r="DD39" s="594">
        <v>13117</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100676</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93</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9720</v>
      </c>
      <c r="CS40" s="589"/>
      <c r="CT40" s="589"/>
      <c r="CU40" s="589"/>
      <c r="CV40" s="589"/>
      <c r="CW40" s="589"/>
      <c r="CX40" s="589"/>
      <c r="CY40" s="590"/>
      <c r="CZ40" s="591">
        <v>0.3</v>
      </c>
      <c r="DA40" s="609"/>
      <c r="DB40" s="609"/>
      <c r="DC40" s="610"/>
      <c r="DD40" s="594">
        <v>9720</v>
      </c>
      <c r="DE40" s="589"/>
      <c r="DF40" s="589"/>
      <c r="DG40" s="589"/>
      <c r="DH40" s="589"/>
      <c r="DI40" s="589"/>
      <c r="DJ40" s="589"/>
      <c r="DK40" s="590"/>
      <c r="DL40" s="594">
        <v>9720</v>
      </c>
      <c r="DM40" s="589"/>
      <c r="DN40" s="589"/>
      <c r="DO40" s="589"/>
      <c r="DP40" s="589"/>
      <c r="DQ40" s="589"/>
      <c r="DR40" s="589"/>
      <c r="DS40" s="589"/>
      <c r="DT40" s="589"/>
      <c r="DU40" s="589"/>
      <c r="DV40" s="590"/>
      <c r="DW40" s="611">
        <v>0.4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222577</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275</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636832</v>
      </c>
      <c r="CS42" s="589"/>
      <c r="CT42" s="589"/>
      <c r="CU42" s="589"/>
      <c r="CV42" s="589"/>
      <c r="CW42" s="589"/>
      <c r="CX42" s="589"/>
      <c r="CY42" s="590"/>
      <c r="CZ42" s="591">
        <v>17.100000000000001</v>
      </c>
      <c r="DA42" s="592"/>
      <c r="DB42" s="592"/>
      <c r="DC42" s="593"/>
      <c r="DD42" s="594">
        <v>258598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18052</v>
      </c>
      <c r="CS43" s="607"/>
      <c r="CT43" s="607"/>
      <c r="CU43" s="607"/>
      <c r="CV43" s="607"/>
      <c r="CW43" s="607"/>
      <c r="CX43" s="607"/>
      <c r="CY43" s="608"/>
      <c r="CZ43" s="591">
        <v>0.5</v>
      </c>
      <c r="DA43" s="609"/>
      <c r="DB43" s="609"/>
      <c r="DC43" s="610"/>
      <c r="DD43" s="594">
        <v>18052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289</v>
      </c>
      <c r="CE44" s="602"/>
      <c r="CF44" s="585" t="s">
        <v>339</v>
      </c>
      <c r="CG44" s="586"/>
      <c r="CH44" s="586"/>
      <c r="CI44" s="586"/>
      <c r="CJ44" s="586"/>
      <c r="CK44" s="586"/>
      <c r="CL44" s="586"/>
      <c r="CM44" s="586"/>
      <c r="CN44" s="586"/>
      <c r="CO44" s="586"/>
      <c r="CP44" s="586"/>
      <c r="CQ44" s="587"/>
      <c r="CR44" s="588">
        <v>636832</v>
      </c>
      <c r="CS44" s="589"/>
      <c r="CT44" s="589"/>
      <c r="CU44" s="589"/>
      <c r="CV44" s="589"/>
      <c r="CW44" s="589"/>
      <c r="CX44" s="589"/>
      <c r="CY44" s="590"/>
      <c r="CZ44" s="591">
        <v>17.100000000000001</v>
      </c>
      <c r="DA44" s="592"/>
      <c r="DB44" s="592"/>
      <c r="DC44" s="593"/>
      <c r="DD44" s="594">
        <v>258598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280046</v>
      </c>
      <c r="CS45" s="607"/>
      <c r="CT45" s="607"/>
      <c r="CU45" s="607"/>
      <c r="CV45" s="607"/>
      <c r="CW45" s="607"/>
      <c r="CX45" s="607"/>
      <c r="CY45" s="608"/>
      <c r="CZ45" s="591">
        <v>7.5</v>
      </c>
      <c r="DA45" s="609"/>
      <c r="DB45" s="609"/>
      <c r="DC45" s="610"/>
      <c r="DD45" s="594">
        <v>35709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356786</v>
      </c>
      <c r="CS46" s="589"/>
      <c r="CT46" s="589"/>
      <c r="CU46" s="589"/>
      <c r="CV46" s="589"/>
      <c r="CW46" s="589"/>
      <c r="CX46" s="589"/>
      <c r="CY46" s="590"/>
      <c r="CZ46" s="591">
        <v>9.6</v>
      </c>
      <c r="DA46" s="592"/>
      <c r="DB46" s="592"/>
      <c r="DC46" s="593"/>
      <c r="DD46" s="594">
        <v>222889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3715006</v>
      </c>
      <c r="CS49" s="573"/>
      <c r="CT49" s="573"/>
      <c r="CU49" s="573"/>
      <c r="CV49" s="573"/>
      <c r="CW49" s="573"/>
      <c r="CX49" s="573"/>
      <c r="CY49" s="574"/>
      <c r="CZ49" s="575">
        <v>100</v>
      </c>
      <c r="DA49" s="576"/>
      <c r="DB49" s="576"/>
      <c r="DC49" s="577"/>
      <c r="DD49" s="578">
        <v>2654374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1" zoomScale="40" zoomScaleNormal="40" zoomScaleSheetLayoutView="70" workbookViewId="0">
      <selection activeCell="BC10" sqref="BC1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4003</v>
      </c>
      <c r="R7" s="1101"/>
      <c r="S7" s="1101"/>
      <c r="T7" s="1101"/>
      <c r="U7" s="1101"/>
      <c r="V7" s="1101">
        <v>3717</v>
      </c>
      <c r="W7" s="1101"/>
      <c r="X7" s="1101"/>
      <c r="Y7" s="1101"/>
      <c r="Z7" s="1101"/>
      <c r="AA7" s="1101">
        <v>285</v>
      </c>
      <c r="AB7" s="1101"/>
      <c r="AC7" s="1101"/>
      <c r="AD7" s="1101"/>
      <c r="AE7" s="1102"/>
      <c r="AF7" s="1103">
        <v>221</v>
      </c>
      <c r="AG7" s="1104"/>
      <c r="AH7" s="1104"/>
      <c r="AI7" s="1104"/>
      <c r="AJ7" s="1105"/>
      <c r="AK7" s="1087">
        <v>127</v>
      </c>
      <c r="AL7" s="1088"/>
      <c r="AM7" s="1088"/>
      <c r="AN7" s="1088"/>
      <c r="AO7" s="1088"/>
      <c r="AP7" s="1088">
        <v>3084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4003</v>
      </c>
      <c r="R23" s="1065"/>
      <c r="S23" s="1065"/>
      <c r="T23" s="1065"/>
      <c r="U23" s="1065"/>
      <c r="V23" s="1065">
        <v>3717</v>
      </c>
      <c r="W23" s="1065"/>
      <c r="X23" s="1065"/>
      <c r="Y23" s="1065"/>
      <c r="Z23" s="1065"/>
      <c r="AA23" s="1065">
        <v>285</v>
      </c>
      <c r="AB23" s="1065"/>
      <c r="AC23" s="1065"/>
      <c r="AD23" s="1065"/>
      <c r="AE23" s="1066"/>
      <c r="AF23" s="1067">
        <v>221</v>
      </c>
      <c r="AG23" s="1065"/>
      <c r="AH23" s="1065"/>
      <c r="AI23" s="1065"/>
      <c r="AJ23" s="1068"/>
      <c r="AK23" s="1069"/>
      <c r="AL23" s="1070"/>
      <c r="AM23" s="1070"/>
      <c r="AN23" s="1070"/>
      <c r="AO23" s="1070"/>
      <c r="AP23" s="1065">
        <v>3084</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541</v>
      </c>
      <c r="C28" s="1047"/>
      <c r="D28" s="1047"/>
      <c r="E28" s="1047"/>
      <c r="F28" s="1047"/>
      <c r="G28" s="1047"/>
      <c r="H28" s="1047"/>
      <c r="I28" s="1047"/>
      <c r="J28" s="1047"/>
      <c r="K28" s="1047"/>
      <c r="L28" s="1047"/>
      <c r="M28" s="1047"/>
      <c r="N28" s="1047"/>
      <c r="O28" s="1047"/>
      <c r="P28" s="1048"/>
      <c r="Q28" s="1049">
        <v>1090</v>
      </c>
      <c r="R28" s="1050"/>
      <c r="S28" s="1050"/>
      <c r="T28" s="1050"/>
      <c r="U28" s="1050"/>
      <c r="V28" s="1050">
        <v>1011</v>
      </c>
      <c r="W28" s="1050"/>
      <c r="X28" s="1050"/>
      <c r="Y28" s="1050"/>
      <c r="Z28" s="1050"/>
      <c r="AA28" s="1050">
        <v>79</v>
      </c>
      <c r="AB28" s="1050"/>
      <c r="AC28" s="1050"/>
      <c r="AD28" s="1050"/>
      <c r="AE28" s="1051"/>
      <c r="AF28" s="1052">
        <v>79</v>
      </c>
      <c r="AG28" s="1050"/>
      <c r="AH28" s="1050"/>
      <c r="AI28" s="1050"/>
      <c r="AJ28" s="1053"/>
      <c r="AK28" s="1054">
        <v>81</v>
      </c>
      <c r="AL28" s="1042"/>
      <c r="AM28" s="1042"/>
      <c r="AN28" s="1042"/>
      <c r="AO28" s="1042"/>
      <c r="AP28" s="1042"/>
      <c r="AQ28" s="1042"/>
      <c r="AR28" s="1042"/>
      <c r="AS28" s="1042"/>
      <c r="AT28" s="1042"/>
      <c r="AU28" s="1042">
        <v>81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696</v>
      </c>
      <c r="R29" s="1040"/>
      <c r="S29" s="1040"/>
      <c r="T29" s="1040"/>
      <c r="U29" s="1040"/>
      <c r="V29" s="1040">
        <v>681</v>
      </c>
      <c r="W29" s="1040"/>
      <c r="X29" s="1040"/>
      <c r="Y29" s="1040"/>
      <c r="Z29" s="1040"/>
      <c r="AA29" s="1040">
        <v>15</v>
      </c>
      <c r="AB29" s="1040"/>
      <c r="AC29" s="1040"/>
      <c r="AD29" s="1040"/>
      <c r="AE29" s="1041"/>
      <c r="AF29" s="1033">
        <v>15</v>
      </c>
      <c r="AG29" s="1034"/>
      <c r="AH29" s="1034"/>
      <c r="AI29" s="1034"/>
      <c r="AJ29" s="1035"/>
      <c r="AK29" s="976">
        <v>99</v>
      </c>
      <c r="AL29" s="967"/>
      <c r="AM29" s="967"/>
      <c r="AN29" s="967"/>
      <c r="AO29" s="967"/>
      <c r="AP29" s="967"/>
      <c r="AQ29" s="967"/>
      <c r="AR29" s="967"/>
      <c r="AS29" s="967"/>
      <c r="AT29" s="967"/>
      <c r="AU29" s="967">
        <v>99</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98</v>
      </c>
      <c r="R30" s="1040"/>
      <c r="S30" s="1040"/>
      <c r="T30" s="1040"/>
      <c r="U30" s="1040"/>
      <c r="V30" s="1040">
        <v>98</v>
      </c>
      <c r="W30" s="1040"/>
      <c r="X30" s="1040"/>
      <c r="Y30" s="1040"/>
      <c r="Z30" s="1040"/>
      <c r="AA30" s="1040"/>
      <c r="AB30" s="1040"/>
      <c r="AC30" s="1040"/>
      <c r="AD30" s="1040"/>
      <c r="AE30" s="1041"/>
      <c r="AF30" s="1033">
        <v>0</v>
      </c>
      <c r="AG30" s="1034"/>
      <c r="AH30" s="1034"/>
      <c r="AI30" s="1034"/>
      <c r="AJ30" s="1035"/>
      <c r="AK30" s="976">
        <v>20</v>
      </c>
      <c r="AL30" s="967"/>
      <c r="AM30" s="967"/>
      <c r="AN30" s="967"/>
      <c r="AO30" s="967"/>
      <c r="AP30" s="967"/>
      <c r="AQ30" s="967"/>
      <c r="AR30" s="967"/>
      <c r="AS30" s="967"/>
      <c r="AT30" s="967"/>
      <c r="AU30" s="967">
        <v>20</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240</v>
      </c>
      <c r="R31" s="1040"/>
      <c r="S31" s="1040"/>
      <c r="T31" s="1040"/>
      <c r="U31" s="1040"/>
      <c r="V31" s="1040">
        <v>238</v>
      </c>
      <c r="W31" s="1040"/>
      <c r="X31" s="1040"/>
      <c r="Y31" s="1040"/>
      <c r="Z31" s="1040"/>
      <c r="AA31" s="1040">
        <v>2</v>
      </c>
      <c r="AB31" s="1040"/>
      <c r="AC31" s="1040"/>
      <c r="AD31" s="1040"/>
      <c r="AE31" s="1041"/>
      <c r="AF31" s="1033">
        <v>203</v>
      </c>
      <c r="AG31" s="1034"/>
      <c r="AH31" s="1034"/>
      <c r="AI31" s="1034"/>
      <c r="AJ31" s="1035"/>
      <c r="AK31" s="976">
        <v>49</v>
      </c>
      <c r="AL31" s="967"/>
      <c r="AM31" s="967"/>
      <c r="AN31" s="967"/>
      <c r="AO31" s="967"/>
      <c r="AP31" s="967">
        <v>1065</v>
      </c>
      <c r="AQ31" s="967"/>
      <c r="AR31" s="967"/>
      <c r="AS31" s="967"/>
      <c r="AT31" s="967"/>
      <c r="AU31" s="967">
        <v>39</v>
      </c>
      <c r="AV31" s="967"/>
      <c r="AW31" s="967"/>
      <c r="AX31" s="967"/>
      <c r="AY31" s="967"/>
      <c r="AZ31" s="1038"/>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385</v>
      </c>
      <c r="C32" s="1028"/>
      <c r="D32" s="1028"/>
      <c r="E32" s="1028"/>
      <c r="F32" s="1028"/>
      <c r="G32" s="1028"/>
      <c r="H32" s="1028"/>
      <c r="I32" s="1028"/>
      <c r="J32" s="1028"/>
      <c r="K32" s="1028"/>
      <c r="L32" s="1028"/>
      <c r="M32" s="1028"/>
      <c r="N32" s="1028"/>
      <c r="O32" s="1028"/>
      <c r="P32" s="1029"/>
      <c r="Q32" s="1039">
        <v>289</v>
      </c>
      <c r="R32" s="1040"/>
      <c r="S32" s="1040"/>
      <c r="T32" s="1040"/>
      <c r="U32" s="1040"/>
      <c r="V32" s="1040">
        <v>278</v>
      </c>
      <c r="W32" s="1040"/>
      <c r="X32" s="1040"/>
      <c r="Y32" s="1040"/>
      <c r="Z32" s="1040"/>
      <c r="AA32" s="1040">
        <v>11</v>
      </c>
      <c r="AB32" s="1040"/>
      <c r="AC32" s="1040"/>
      <c r="AD32" s="1040"/>
      <c r="AE32" s="1041"/>
      <c r="AF32" s="1033">
        <v>11</v>
      </c>
      <c r="AG32" s="1034"/>
      <c r="AH32" s="1034"/>
      <c r="AI32" s="1034"/>
      <c r="AJ32" s="1035"/>
      <c r="AK32" s="976">
        <v>131</v>
      </c>
      <c r="AL32" s="967"/>
      <c r="AM32" s="967"/>
      <c r="AN32" s="967"/>
      <c r="AO32" s="967"/>
      <c r="AP32" s="967">
        <v>1316</v>
      </c>
      <c r="AQ32" s="967"/>
      <c r="AR32" s="967"/>
      <c r="AS32" s="967"/>
      <c r="AT32" s="967"/>
      <c r="AU32" s="967">
        <v>131</v>
      </c>
      <c r="AV32" s="967"/>
      <c r="AW32" s="967"/>
      <c r="AX32" s="967"/>
      <c r="AY32" s="967"/>
      <c r="AZ32" s="1038"/>
      <c r="BA32" s="1038"/>
      <c r="BB32" s="1038"/>
      <c r="BC32" s="1038"/>
      <c r="BD32" s="1038"/>
      <c r="BE32" s="1022" t="s">
        <v>386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387</v>
      </c>
      <c r="C33" s="1028"/>
      <c r="D33" s="1028"/>
      <c r="E33" s="1028"/>
      <c r="F33" s="1028"/>
      <c r="G33" s="1028"/>
      <c r="H33" s="1028"/>
      <c r="I33" s="1028"/>
      <c r="J33" s="1028"/>
      <c r="K33" s="1028"/>
      <c r="L33" s="1028"/>
      <c r="M33" s="1028"/>
      <c r="N33" s="1028"/>
      <c r="O33" s="1028"/>
      <c r="P33" s="1029"/>
      <c r="Q33" s="1039">
        <v>24</v>
      </c>
      <c r="R33" s="1040"/>
      <c r="S33" s="1040"/>
      <c r="T33" s="1040"/>
      <c r="U33" s="1040"/>
      <c r="V33" s="1040">
        <v>19</v>
      </c>
      <c r="W33" s="1040"/>
      <c r="X33" s="1040"/>
      <c r="Y33" s="1040"/>
      <c r="Z33" s="1040"/>
      <c r="AA33" s="1040">
        <v>5</v>
      </c>
      <c r="AB33" s="1040"/>
      <c r="AC33" s="1040"/>
      <c r="AD33" s="1040"/>
      <c r="AE33" s="1041"/>
      <c r="AF33" s="1033">
        <v>5</v>
      </c>
      <c r="AG33" s="1034"/>
      <c r="AH33" s="1034"/>
      <c r="AI33" s="1034"/>
      <c r="AJ33" s="1035"/>
      <c r="AK33" s="976">
        <v>12</v>
      </c>
      <c r="AL33" s="967"/>
      <c r="AM33" s="967"/>
      <c r="AN33" s="967"/>
      <c r="AO33" s="967"/>
      <c r="AP33" s="967">
        <v>5</v>
      </c>
      <c r="AQ33" s="967"/>
      <c r="AR33" s="967"/>
      <c r="AS33" s="967"/>
      <c r="AT33" s="967"/>
      <c r="AU33" s="967">
        <v>12</v>
      </c>
      <c r="AV33" s="967"/>
      <c r="AW33" s="967"/>
      <c r="AX33" s="967"/>
      <c r="AY33" s="967"/>
      <c r="AZ33" s="1038"/>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314</v>
      </c>
      <c r="AG63" s="955"/>
      <c r="AH63" s="955"/>
      <c r="AI63" s="955"/>
      <c r="AJ63" s="1020"/>
      <c r="AK63" s="1021"/>
      <c r="AL63" s="959"/>
      <c r="AM63" s="959"/>
      <c r="AN63" s="959"/>
      <c r="AO63" s="959"/>
      <c r="AP63" s="955">
        <v>2386</v>
      </c>
      <c r="AQ63" s="955"/>
      <c r="AR63" s="955"/>
      <c r="AS63" s="955"/>
      <c r="AT63" s="955"/>
      <c r="AU63" s="955">
        <v>382</v>
      </c>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392</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532</v>
      </c>
      <c r="C68" s="982"/>
      <c r="D68" s="982"/>
      <c r="E68" s="982"/>
      <c r="F68" s="982"/>
      <c r="G68" s="982"/>
      <c r="H68" s="982"/>
      <c r="I68" s="982"/>
      <c r="J68" s="982"/>
      <c r="K68" s="982"/>
      <c r="L68" s="982"/>
      <c r="M68" s="982"/>
      <c r="N68" s="982"/>
      <c r="O68" s="982"/>
      <c r="P68" s="983"/>
      <c r="Q68" s="984">
        <v>4405</v>
      </c>
      <c r="R68" s="978"/>
      <c r="S68" s="978"/>
      <c r="T68" s="978"/>
      <c r="U68" s="978"/>
      <c r="V68" s="978">
        <v>4116</v>
      </c>
      <c r="W68" s="978"/>
      <c r="X68" s="978"/>
      <c r="Y68" s="978"/>
      <c r="Z68" s="978"/>
      <c r="AA68" s="978">
        <v>288</v>
      </c>
      <c r="AB68" s="978"/>
      <c r="AC68" s="978"/>
      <c r="AD68" s="978"/>
      <c r="AE68" s="978"/>
      <c r="AF68" s="978">
        <v>263</v>
      </c>
      <c r="AG68" s="978"/>
      <c r="AH68" s="978"/>
      <c r="AI68" s="978"/>
      <c r="AJ68" s="978"/>
      <c r="AK68" s="978">
        <v>203</v>
      </c>
      <c r="AL68" s="978"/>
      <c r="AM68" s="978"/>
      <c r="AN68" s="978"/>
      <c r="AO68" s="978"/>
      <c r="AP68" s="978">
        <v>2061</v>
      </c>
      <c r="AQ68" s="978"/>
      <c r="AR68" s="978"/>
      <c r="AS68" s="978"/>
      <c r="AT68" s="978"/>
      <c r="AU68" s="978">
        <v>190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1408</v>
      </c>
      <c r="R69" s="967"/>
      <c r="S69" s="967"/>
      <c r="T69" s="967"/>
      <c r="U69" s="967"/>
      <c r="V69" s="967">
        <v>1385</v>
      </c>
      <c r="W69" s="967"/>
      <c r="X69" s="967"/>
      <c r="Y69" s="967"/>
      <c r="Z69" s="967"/>
      <c r="AA69" s="967">
        <v>23</v>
      </c>
      <c r="AB69" s="967"/>
      <c r="AC69" s="967"/>
      <c r="AD69" s="967"/>
      <c r="AE69" s="967"/>
      <c r="AF69" s="967">
        <v>23</v>
      </c>
      <c r="AG69" s="967"/>
      <c r="AH69" s="967"/>
      <c r="AI69" s="967"/>
      <c r="AJ69" s="967"/>
      <c r="AK69" s="967"/>
      <c r="AL69" s="967"/>
      <c r="AM69" s="967"/>
      <c r="AN69" s="967"/>
      <c r="AO69" s="967"/>
      <c r="AP69" s="967"/>
      <c r="AQ69" s="967"/>
      <c r="AR69" s="967"/>
      <c r="AS69" s="967"/>
      <c r="AT69" s="967"/>
      <c r="AU69" s="967"/>
      <c r="AV69" s="967"/>
      <c r="AW69" s="967"/>
      <c r="AX69" s="967"/>
      <c r="AY69" s="967"/>
      <c r="AZ69" s="968" t="s">
        <v>538</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600986</v>
      </c>
      <c r="R70" s="967"/>
      <c r="S70" s="967"/>
      <c r="T70" s="967"/>
      <c r="U70" s="967"/>
      <c r="V70" s="967">
        <v>579982</v>
      </c>
      <c r="W70" s="967"/>
      <c r="X70" s="967"/>
      <c r="Y70" s="967"/>
      <c r="Z70" s="967"/>
      <c r="AA70" s="967">
        <v>21004</v>
      </c>
      <c r="AB70" s="967"/>
      <c r="AC70" s="967"/>
      <c r="AD70" s="967"/>
      <c r="AE70" s="967"/>
      <c r="AF70" s="967">
        <v>21004</v>
      </c>
      <c r="AG70" s="967"/>
      <c r="AH70" s="967"/>
      <c r="AI70" s="967"/>
      <c r="AJ70" s="967"/>
      <c r="AK70" s="967">
        <v>6841</v>
      </c>
      <c r="AL70" s="967"/>
      <c r="AM70" s="967"/>
      <c r="AN70" s="967"/>
      <c r="AO70" s="967"/>
      <c r="AP70" s="967"/>
      <c r="AQ70" s="967"/>
      <c r="AR70" s="967"/>
      <c r="AS70" s="967"/>
      <c r="AT70" s="967"/>
      <c r="AU70" s="967"/>
      <c r="AV70" s="967"/>
      <c r="AW70" s="967"/>
      <c r="AX70" s="967"/>
      <c r="AY70" s="967"/>
      <c r="AZ70" s="968" t="s">
        <v>539</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535</v>
      </c>
      <c r="C71" s="971"/>
      <c r="D71" s="971"/>
      <c r="E71" s="971"/>
      <c r="F71" s="971"/>
      <c r="G71" s="971"/>
      <c r="H71" s="971"/>
      <c r="I71" s="971"/>
      <c r="J71" s="971"/>
      <c r="K71" s="971"/>
      <c r="L71" s="971"/>
      <c r="M71" s="971"/>
      <c r="N71" s="971"/>
      <c r="O71" s="971"/>
      <c r="P71" s="972"/>
      <c r="Q71" s="973">
        <v>34897</v>
      </c>
      <c r="R71" s="967"/>
      <c r="S71" s="967"/>
      <c r="T71" s="967"/>
      <c r="U71" s="967"/>
      <c r="V71" s="967">
        <v>34814</v>
      </c>
      <c r="W71" s="967"/>
      <c r="X71" s="967"/>
      <c r="Y71" s="967"/>
      <c r="Z71" s="967"/>
      <c r="AA71" s="967">
        <v>83</v>
      </c>
      <c r="AB71" s="967"/>
      <c r="AC71" s="967"/>
      <c r="AD71" s="967"/>
      <c r="AE71" s="967"/>
      <c r="AF71" s="967">
        <v>83</v>
      </c>
      <c r="AG71" s="967"/>
      <c r="AH71" s="967"/>
      <c r="AI71" s="967"/>
      <c r="AJ71" s="967"/>
      <c r="AK71" s="967">
        <v>1022</v>
      </c>
      <c r="AL71" s="967"/>
      <c r="AM71" s="967"/>
      <c r="AN71" s="967"/>
      <c r="AO71" s="967"/>
      <c r="AP71" s="967"/>
      <c r="AQ71" s="967"/>
      <c r="AR71" s="967"/>
      <c r="AS71" s="967"/>
      <c r="AT71" s="967"/>
      <c r="AU71" s="967"/>
      <c r="AV71" s="967"/>
      <c r="AW71" s="967"/>
      <c r="AX71" s="967"/>
      <c r="AY71" s="967"/>
      <c r="AZ71" s="968" t="s">
        <v>538</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536</v>
      </c>
      <c r="C72" s="971"/>
      <c r="D72" s="971"/>
      <c r="E72" s="971"/>
      <c r="F72" s="971"/>
      <c r="G72" s="971"/>
      <c r="H72" s="971"/>
      <c r="I72" s="971"/>
      <c r="J72" s="971"/>
      <c r="K72" s="971"/>
      <c r="L72" s="971"/>
      <c r="M72" s="971"/>
      <c r="N72" s="971"/>
      <c r="O72" s="971"/>
      <c r="P72" s="972"/>
      <c r="Q72" s="973">
        <v>328</v>
      </c>
      <c r="R72" s="967"/>
      <c r="S72" s="967"/>
      <c r="T72" s="967"/>
      <c r="U72" s="967"/>
      <c r="V72" s="967">
        <v>163</v>
      </c>
      <c r="W72" s="967"/>
      <c r="X72" s="967"/>
      <c r="Y72" s="967"/>
      <c r="Z72" s="967"/>
      <c r="AA72" s="967">
        <v>165</v>
      </c>
      <c r="AB72" s="967"/>
      <c r="AC72" s="967"/>
      <c r="AD72" s="967"/>
      <c r="AE72" s="967"/>
      <c r="AF72" s="967">
        <v>165</v>
      </c>
      <c r="AG72" s="967"/>
      <c r="AH72" s="967"/>
      <c r="AI72" s="967"/>
      <c r="AJ72" s="967"/>
      <c r="AK72" s="967"/>
      <c r="AL72" s="967"/>
      <c r="AM72" s="967"/>
      <c r="AN72" s="967"/>
      <c r="AO72" s="967"/>
      <c r="AP72" s="967"/>
      <c r="AQ72" s="967"/>
      <c r="AR72" s="967"/>
      <c r="AS72" s="967"/>
      <c r="AT72" s="967"/>
      <c r="AU72" s="967"/>
      <c r="AV72" s="967"/>
      <c r="AW72" s="967"/>
      <c r="AX72" s="967"/>
      <c r="AY72" s="967"/>
      <c r="AZ72" s="968" t="s">
        <v>540</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537</v>
      </c>
      <c r="C73" s="971"/>
      <c r="D73" s="971"/>
      <c r="E73" s="971"/>
      <c r="F73" s="971"/>
      <c r="G73" s="971"/>
      <c r="H73" s="971"/>
      <c r="I73" s="971"/>
      <c r="J73" s="971"/>
      <c r="K73" s="971"/>
      <c r="L73" s="971"/>
      <c r="M73" s="971"/>
      <c r="N73" s="971"/>
      <c r="O73" s="971"/>
      <c r="P73" s="972"/>
      <c r="Q73" s="973">
        <v>406</v>
      </c>
      <c r="R73" s="967"/>
      <c r="S73" s="967"/>
      <c r="T73" s="967"/>
      <c r="U73" s="967"/>
      <c r="V73" s="967">
        <v>393</v>
      </c>
      <c r="W73" s="967"/>
      <c r="X73" s="967"/>
      <c r="Y73" s="967"/>
      <c r="Z73" s="967"/>
      <c r="AA73" s="967">
        <v>14</v>
      </c>
      <c r="AB73" s="967"/>
      <c r="AC73" s="967"/>
      <c r="AD73" s="967"/>
      <c r="AE73" s="967"/>
      <c r="AF73" s="967">
        <v>14</v>
      </c>
      <c r="AG73" s="967"/>
      <c r="AH73" s="967"/>
      <c r="AI73" s="967"/>
      <c r="AJ73" s="967"/>
      <c r="AK73" s="967">
        <v>98</v>
      </c>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21552</v>
      </c>
      <c r="AG88" s="955"/>
      <c r="AH88" s="955"/>
      <c r="AI88" s="955"/>
      <c r="AJ88" s="955"/>
      <c r="AK88" s="959"/>
      <c r="AL88" s="959"/>
      <c r="AM88" s="959"/>
      <c r="AN88" s="959"/>
      <c r="AO88" s="959"/>
      <c r="AP88" s="955">
        <v>2061</v>
      </c>
      <c r="AQ88" s="955"/>
      <c r="AR88" s="955"/>
      <c r="AS88" s="955"/>
      <c r="AT88" s="955"/>
      <c r="AU88" s="955">
        <v>190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288</v>
      </c>
      <c r="AG109" s="888"/>
      <c r="AH109" s="888"/>
      <c r="AI109" s="888"/>
      <c r="AJ109" s="889"/>
      <c r="AK109" s="890" t="s">
        <v>287</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288</v>
      </c>
      <c r="BW109" s="888"/>
      <c r="BX109" s="888"/>
      <c r="BY109" s="888"/>
      <c r="BZ109" s="889"/>
      <c r="CA109" s="890" t="s">
        <v>287</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288</v>
      </c>
      <c r="DM109" s="888"/>
      <c r="DN109" s="888"/>
      <c r="DO109" s="888"/>
      <c r="DP109" s="889"/>
      <c r="DQ109" s="890" t="s">
        <v>287</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316356</v>
      </c>
      <c r="AB110" s="873"/>
      <c r="AC110" s="873"/>
      <c r="AD110" s="873"/>
      <c r="AE110" s="874"/>
      <c r="AF110" s="875">
        <v>305055</v>
      </c>
      <c r="AG110" s="873"/>
      <c r="AH110" s="873"/>
      <c r="AI110" s="873"/>
      <c r="AJ110" s="874"/>
      <c r="AK110" s="875">
        <v>293521</v>
      </c>
      <c r="AL110" s="873"/>
      <c r="AM110" s="873"/>
      <c r="AN110" s="873"/>
      <c r="AO110" s="874"/>
      <c r="AP110" s="876">
        <v>14.4</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3041021</v>
      </c>
      <c r="BR110" s="800"/>
      <c r="BS110" s="800"/>
      <c r="BT110" s="800"/>
      <c r="BU110" s="800"/>
      <c r="BV110" s="800">
        <v>2974923</v>
      </c>
      <c r="BW110" s="800"/>
      <c r="BX110" s="800"/>
      <c r="BY110" s="800"/>
      <c r="BZ110" s="800"/>
      <c r="CA110" s="800">
        <v>3084172</v>
      </c>
      <c r="CB110" s="800"/>
      <c r="CC110" s="800"/>
      <c r="CD110" s="800"/>
      <c r="CE110" s="800"/>
      <c r="CF110" s="861">
        <v>151.4</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t="s">
        <v>113</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1486385</v>
      </c>
      <c r="BR112" s="771"/>
      <c r="BS112" s="771"/>
      <c r="BT112" s="771"/>
      <c r="BU112" s="771"/>
      <c r="BV112" s="771">
        <v>1442317</v>
      </c>
      <c r="BW112" s="771"/>
      <c r="BX112" s="771"/>
      <c r="BY112" s="771"/>
      <c r="BZ112" s="771"/>
      <c r="CA112" s="771">
        <v>1479639</v>
      </c>
      <c r="CB112" s="771"/>
      <c r="CC112" s="771"/>
      <c r="CD112" s="771"/>
      <c r="CE112" s="771"/>
      <c r="CF112" s="848">
        <v>72.7</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69483</v>
      </c>
      <c r="AB113" s="909"/>
      <c r="AC113" s="909"/>
      <c r="AD113" s="909"/>
      <c r="AE113" s="910"/>
      <c r="AF113" s="911">
        <v>72500</v>
      </c>
      <c r="AG113" s="909"/>
      <c r="AH113" s="909"/>
      <c r="AI113" s="909"/>
      <c r="AJ113" s="910"/>
      <c r="AK113" s="911">
        <v>84072</v>
      </c>
      <c r="AL113" s="909"/>
      <c r="AM113" s="909"/>
      <c r="AN113" s="909"/>
      <c r="AO113" s="910"/>
      <c r="AP113" s="912">
        <v>4.0999999999999996</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55364</v>
      </c>
      <c r="BR113" s="771"/>
      <c r="BS113" s="771"/>
      <c r="BT113" s="771"/>
      <c r="BU113" s="771"/>
      <c r="BV113" s="771">
        <v>87542</v>
      </c>
      <c r="BW113" s="771"/>
      <c r="BX113" s="771"/>
      <c r="BY113" s="771"/>
      <c r="BZ113" s="771"/>
      <c r="CA113" s="771">
        <v>189583</v>
      </c>
      <c r="CB113" s="771"/>
      <c r="CC113" s="771"/>
      <c r="CD113" s="771"/>
      <c r="CE113" s="771"/>
      <c r="CF113" s="848">
        <v>9.3000000000000007</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4680</v>
      </c>
      <c r="AB114" s="784"/>
      <c r="AC114" s="784"/>
      <c r="AD114" s="784"/>
      <c r="AE114" s="785"/>
      <c r="AF114" s="786">
        <v>5583</v>
      </c>
      <c r="AG114" s="784"/>
      <c r="AH114" s="784"/>
      <c r="AI114" s="784"/>
      <c r="AJ114" s="785"/>
      <c r="AK114" s="786">
        <v>6885</v>
      </c>
      <c r="AL114" s="784"/>
      <c r="AM114" s="784"/>
      <c r="AN114" s="784"/>
      <c r="AO114" s="785"/>
      <c r="AP114" s="754">
        <v>0.3</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790058</v>
      </c>
      <c r="BR114" s="771"/>
      <c r="BS114" s="771"/>
      <c r="BT114" s="771"/>
      <c r="BU114" s="771"/>
      <c r="BV114" s="771">
        <v>771247</v>
      </c>
      <c r="BW114" s="771"/>
      <c r="BX114" s="771"/>
      <c r="BY114" s="771"/>
      <c r="BZ114" s="771"/>
      <c r="CA114" s="771">
        <v>717644</v>
      </c>
      <c r="CB114" s="771"/>
      <c r="CC114" s="771"/>
      <c r="CD114" s="771"/>
      <c r="CE114" s="771"/>
      <c r="CF114" s="848">
        <v>35.200000000000003</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390519</v>
      </c>
      <c r="AB117" s="895"/>
      <c r="AC117" s="895"/>
      <c r="AD117" s="895"/>
      <c r="AE117" s="896"/>
      <c r="AF117" s="898">
        <v>383138</v>
      </c>
      <c r="AG117" s="895"/>
      <c r="AH117" s="895"/>
      <c r="AI117" s="895"/>
      <c r="AJ117" s="896"/>
      <c r="AK117" s="898">
        <v>384478</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288</v>
      </c>
      <c r="AG118" s="888"/>
      <c r="AH118" s="888"/>
      <c r="AI118" s="888"/>
      <c r="AJ118" s="889"/>
      <c r="AK118" s="890" t="s">
        <v>287</v>
      </c>
      <c r="AL118" s="888"/>
      <c r="AM118" s="888"/>
      <c r="AN118" s="888"/>
      <c r="AO118" s="889"/>
      <c r="AP118" s="891" t="s">
        <v>403</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431</v>
      </c>
      <c r="BP118" s="838"/>
      <c r="BQ118" s="857">
        <v>5372828</v>
      </c>
      <c r="BR118" s="858"/>
      <c r="BS118" s="858"/>
      <c r="BT118" s="858"/>
      <c r="BU118" s="858"/>
      <c r="BV118" s="858">
        <v>5276029</v>
      </c>
      <c r="BW118" s="858"/>
      <c r="BX118" s="858"/>
      <c r="BY118" s="858"/>
      <c r="BZ118" s="858"/>
      <c r="CA118" s="858">
        <v>5471038</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1072215</v>
      </c>
      <c r="BR119" s="800"/>
      <c r="BS119" s="800"/>
      <c r="BT119" s="800"/>
      <c r="BU119" s="800"/>
      <c r="BV119" s="800">
        <v>1236976</v>
      </c>
      <c r="BW119" s="800"/>
      <c r="BX119" s="800"/>
      <c r="BY119" s="800"/>
      <c r="BZ119" s="800"/>
      <c r="CA119" s="800">
        <v>1115044</v>
      </c>
      <c r="CB119" s="800"/>
      <c r="CC119" s="800"/>
      <c r="CD119" s="800"/>
      <c r="CE119" s="800"/>
      <c r="CF119" s="861">
        <v>54.8</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t="s">
        <v>113</v>
      </c>
      <c r="BR120" s="771"/>
      <c r="BS120" s="771"/>
      <c r="BT120" s="771"/>
      <c r="BU120" s="771"/>
      <c r="BV120" s="771" t="s">
        <v>113</v>
      </c>
      <c r="BW120" s="771"/>
      <c r="BX120" s="771"/>
      <c r="BY120" s="771"/>
      <c r="BZ120" s="771"/>
      <c r="CA120" s="771" t="s">
        <v>113</v>
      </c>
      <c r="CB120" s="771"/>
      <c r="CC120" s="771"/>
      <c r="CD120" s="771"/>
      <c r="CE120" s="771"/>
      <c r="CF120" s="848" t="s">
        <v>113</v>
      </c>
      <c r="CG120" s="849"/>
      <c r="CH120" s="849"/>
      <c r="CI120" s="849"/>
      <c r="CJ120" s="849"/>
      <c r="CK120" s="850" t="s">
        <v>437</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1324561</v>
      </c>
      <c r="DH120" s="800"/>
      <c r="DI120" s="800"/>
      <c r="DJ120" s="800"/>
      <c r="DK120" s="800"/>
      <c r="DL120" s="800">
        <v>1302853</v>
      </c>
      <c r="DM120" s="800"/>
      <c r="DN120" s="800"/>
      <c r="DO120" s="800"/>
      <c r="DP120" s="800"/>
      <c r="DQ120" s="800">
        <v>1307061</v>
      </c>
      <c r="DR120" s="800"/>
      <c r="DS120" s="800"/>
      <c r="DT120" s="800"/>
      <c r="DU120" s="800"/>
      <c r="DV120" s="801">
        <v>64.2</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2989017</v>
      </c>
      <c r="BR121" s="858"/>
      <c r="BS121" s="858"/>
      <c r="BT121" s="858"/>
      <c r="BU121" s="858"/>
      <c r="BV121" s="858">
        <v>3078592</v>
      </c>
      <c r="BW121" s="858"/>
      <c r="BX121" s="858"/>
      <c r="BY121" s="858"/>
      <c r="BZ121" s="858"/>
      <c r="CA121" s="858">
        <v>3125090</v>
      </c>
      <c r="CB121" s="858"/>
      <c r="CC121" s="858"/>
      <c r="CD121" s="858"/>
      <c r="CE121" s="858"/>
      <c r="CF121" s="859">
        <v>153.5</v>
      </c>
      <c r="CG121" s="860"/>
      <c r="CH121" s="860"/>
      <c r="CI121" s="860"/>
      <c r="CJ121" s="860"/>
      <c r="CK121" s="851"/>
      <c r="CL121" s="812"/>
      <c r="CM121" s="812"/>
      <c r="CN121" s="812"/>
      <c r="CO121" s="813"/>
      <c r="CP121" s="828" t="s">
        <v>440</v>
      </c>
      <c r="CQ121" s="829"/>
      <c r="CR121" s="829"/>
      <c r="CS121" s="829"/>
      <c r="CT121" s="829"/>
      <c r="CU121" s="829"/>
      <c r="CV121" s="829"/>
      <c r="CW121" s="829"/>
      <c r="CX121" s="829"/>
      <c r="CY121" s="829"/>
      <c r="CZ121" s="829"/>
      <c r="DA121" s="829"/>
      <c r="DB121" s="829"/>
      <c r="DC121" s="829"/>
      <c r="DD121" s="829"/>
      <c r="DE121" s="829"/>
      <c r="DF121" s="830"/>
      <c r="DG121" s="770">
        <v>161824</v>
      </c>
      <c r="DH121" s="771"/>
      <c r="DI121" s="771"/>
      <c r="DJ121" s="771"/>
      <c r="DK121" s="771"/>
      <c r="DL121" s="771">
        <v>139464</v>
      </c>
      <c r="DM121" s="771"/>
      <c r="DN121" s="771"/>
      <c r="DO121" s="771"/>
      <c r="DP121" s="771"/>
      <c r="DQ121" s="771">
        <v>172578</v>
      </c>
      <c r="DR121" s="771"/>
      <c r="DS121" s="771"/>
      <c r="DT121" s="771"/>
      <c r="DU121" s="771"/>
      <c r="DV121" s="823">
        <v>8.5</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441</v>
      </c>
      <c r="AB122" s="784"/>
      <c r="AC122" s="784"/>
      <c r="AD122" s="784"/>
      <c r="AE122" s="785"/>
      <c r="AF122" s="786" t="s">
        <v>441</v>
      </c>
      <c r="AG122" s="784"/>
      <c r="AH122" s="784"/>
      <c r="AI122" s="784"/>
      <c r="AJ122" s="785"/>
      <c r="AK122" s="786" t="s">
        <v>441</v>
      </c>
      <c r="AL122" s="784"/>
      <c r="AM122" s="784"/>
      <c r="AN122" s="784"/>
      <c r="AO122" s="785"/>
      <c r="AP122" s="754" t="s">
        <v>441</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442</v>
      </c>
      <c r="BP122" s="838"/>
      <c r="BQ122" s="839">
        <v>4061232</v>
      </c>
      <c r="BR122" s="840"/>
      <c r="BS122" s="840"/>
      <c r="BT122" s="840"/>
      <c r="BU122" s="840"/>
      <c r="BV122" s="840">
        <v>4315568</v>
      </c>
      <c r="BW122" s="840"/>
      <c r="BX122" s="840"/>
      <c r="BY122" s="840"/>
      <c r="BZ122" s="840"/>
      <c r="CA122" s="840">
        <v>4240134</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t="s">
        <v>113</v>
      </c>
      <c r="DH122" s="771"/>
      <c r="DI122" s="771"/>
      <c r="DJ122" s="771"/>
      <c r="DK122" s="771"/>
      <c r="DL122" s="771" t="s">
        <v>113</v>
      </c>
      <c r="DM122" s="771"/>
      <c r="DN122" s="771"/>
      <c r="DO122" s="771"/>
      <c r="DP122" s="771"/>
      <c r="DQ122" s="771" t="s">
        <v>113</v>
      </c>
      <c r="DR122" s="771"/>
      <c r="DS122" s="771"/>
      <c r="DT122" s="771"/>
      <c r="DU122" s="771"/>
      <c r="DV122" s="823" t="s">
        <v>113</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63.6</v>
      </c>
      <c r="BR123" s="832"/>
      <c r="BS123" s="832"/>
      <c r="BT123" s="832"/>
      <c r="BU123" s="832"/>
      <c r="BV123" s="832">
        <v>46.4</v>
      </c>
      <c r="BW123" s="832"/>
      <c r="BX123" s="832"/>
      <c r="BY123" s="832"/>
      <c r="BZ123" s="832"/>
      <c r="CA123" s="832">
        <v>60.4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320</v>
      </c>
      <c r="AB124" s="784"/>
      <c r="AC124" s="784"/>
      <c r="AD124" s="784"/>
      <c r="AE124" s="785"/>
      <c r="AF124" s="786" t="s">
        <v>320</v>
      </c>
      <c r="AG124" s="784"/>
      <c r="AH124" s="784"/>
      <c r="AI124" s="784"/>
      <c r="AJ124" s="785"/>
      <c r="AK124" s="786" t="s">
        <v>320</v>
      </c>
      <c r="AL124" s="784"/>
      <c r="AM124" s="784"/>
      <c r="AN124" s="784"/>
      <c r="AO124" s="785"/>
      <c r="AP124" s="754" t="s">
        <v>320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320</v>
      </c>
      <c r="DH124" s="717"/>
      <c r="DI124" s="717"/>
      <c r="DJ124" s="717"/>
      <c r="DK124" s="718"/>
      <c r="DL124" s="719" t="s">
        <v>320</v>
      </c>
      <c r="DM124" s="717"/>
      <c r="DN124" s="717"/>
      <c r="DO124" s="717"/>
      <c r="DP124" s="718"/>
      <c r="DQ124" s="719" t="s">
        <v>320</v>
      </c>
      <c r="DR124" s="717"/>
      <c r="DS124" s="717"/>
      <c r="DT124" s="717"/>
      <c r="DU124" s="718"/>
      <c r="DV124" s="807" t="s">
        <v>320</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320</v>
      </c>
      <c r="AB125" s="784"/>
      <c r="AC125" s="784"/>
      <c r="AD125" s="784"/>
      <c r="AE125" s="785"/>
      <c r="AF125" s="786" t="s">
        <v>320</v>
      </c>
      <c r="AG125" s="784"/>
      <c r="AH125" s="784"/>
      <c r="AI125" s="784"/>
      <c r="AJ125" s="785"/>
      <c r="AK125" s="786" t="s">
        <v>320</v>
      </c>
      <c r="AL125" s="784"/>
      <c r="AM125" s="784"/>
      <c r="AN125" s="784"/>
      <c r="AO125" s="785"/>
      <c r="AP125" s="754" t="s">
        <v>320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320</v>
      </c>
      <c r="DH125" s="800"/>
      <c r="DI125" s="800"/>
      <c r="DJ125" s="800"/>
      <c r="DK125" s="800"/>
      <c r="DL125" s="800" t="s">
        <v>320</v>
      </c>
      <c r="DM125" s="800"/>
      <c r="DN125" s="800"/>
      <c r="DO125" s="800"/>
      <c r="DP125" s="800"/>
      <c r="DQ125" s="800" t="s">
        <v>320</v>
      </c>
      <c r="DR125" s="800"/>
      <c r="DS125" s="800"/>
      <c r="DT125" s="800"/>
      <c r="DU125" s="800"/>
      <c r="DV125" s="801" t="s">
        <v>320</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320</v>
      </c>
      <c r="AB126" s="784"/>
      <c r="AC126" s="784"/>
      <c r="AD126" s="784"/>
      <c r="AE126" s="785"/>
      <c r="AF126" s="786" t="s">
        <v>320</v>
      </c>
      <c r="AG126" s="784"/>
      <c r="AH126" s="784"/>
      <c r="AI126" s="784"/>
      <c r="AJ126" s="785"/>
      <c r="AK126" s="786" t="s">
        <v>320</v>
      </c>
      <c r="AL126" s="784"/>
      <c r="AM126" s="784"/>
      <c r="AN126" s="784"/>
      <c r="AO126" s="785"/>
      <c r="AP126" s="754" t="s">
        <v>320</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320</v>
      </c>
      <c r="DH126" s="771"/>
      <c r="DI126" s="771"/>
      <c r="DJ126" s="771"/>
      <c r="DK126" s="771"/>
      <c r="DL126" s="771" t="s">
        <v>320</v>
      </c>
      <c r="DM126" s="771"/>
      <c r="DN126" s="771"/>
      <c r="DO126" s="771"/>
      <c r="DP126" s="771"/>
      <c r="DQ126" s="771" t="s">
        <v>320</v>
      </c>
      <c r="DR126" s="771"/>
      <c r="DS126" s="771"/>
      <c r="DT126" s="771"/>
      <c r="DU126" s="771"/>
      <c r="DV126" s="823" t="s">
        <v>320</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320</v>
      </c>
      <c r="AB127" s="784"/>
      <c r="AC127" s="784"/>
      <c r="AD127" s="784"/>
      <c r="AE127" s="785"/>
      <c r="AF127" s="786" t="s">
        <v>320</v>
      </c>
      <c r="AG127" s="784"/>
      <c r="AH127" s="784"/>
      <c r="AI127" s="784"/>
      <c r="AJ127" s="785"/>
      <c r="AK127" s="786" t="s">
        <v>320</v>
      </c>
      <c r="AL127" s="784"/>
      <c r="AM127" s="784"/>
      <c r="AN127" s="784"/>
      <c r="AO127" s="785"/>
      <c r="AP127" s="754" t="s">
        <v>320</v>
      </c>
      <c r="AQ127" s="755"/>
      <c r="AR127" s="755"/>
      <c r="AS127" s="755"/>
      <c r="AT127" s="756"/>
      <c r="AU127" s="233"/>
      <c r="AV127" s="233"/>
      <c r="AW127" s="233"/>
      <c r="AX127" s="757" t="s">
        <v>453</v>
      </c>
      <c r="AY127" s="758"/>
      <c r="AZ127" s="758"/>
      <c r="BA127" s="758"/>
      <c r="BB127" s="758"/>
      <c r="BC127" s="758"/>
      <c r="BD127" s="758"/>
      <c r="BE127" s="759"/>
      <c r="BF127" s="760" t="s">
        <v>320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t="s">
        <v>113</v>
      </c>
      <c r="AB128" s="724"/>
      <c r="AC128" s="724"/>
      <c r="AD128" s="724"/>
      <c r="AE128" s="725"/>
      <c r="AF128" s="726" t="s">
        <v>113</v>
      </c>
      <c r="AG128" s="724"/>
      <c r="AH128" s="724"/>
      <c r="AI128" s="724"/>
      <c r="AJ128" s="725"/>
      <c r="AK128" s="726" t="s">
        <v>113</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2265442</v>
      </c>
      <c r="AB129" s="784"/>
      <c r="AC129" s="784"/>
      <c r="AD129" s="784"/>
      <c r="AE129" s="785"/>
      <c r="AF129" s="786">
        <v>2285537</v>
      </c>
      <c r="AG129" s="784"/>
      <c r="AH129" s="784"/>
      <c r="AI129" s="784"/>
      <c r="AJ129" s="785"/>
      <c r="AK129" s="786">
        <v>2274873</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204216</v>
      </c>
      <c r="AB130" s="784"/>
      <c r="AC130" s="784"/>
      <c r="AD130" s="784"/>
      <c r="AE130" s="785"/>
      <c r="AF130" s="786">
        <v>218657</v>
      </c>
      <c r="AG130" s="784"/>
      <c r="AH130" s="784"/>
      <c r="AI130" s="784"/>
      <c r="AJ130" s="785"/>
      <c r="AK130" s="786">
        <v>238440</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60.4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2061226</v>
      </c>
      <c r="AB131" s="717"/>
      <c r="AC131" s="717"/>
      <c r="AD131" s="717"/>
      <c r="AE131" s="718"/>
      <c r="AF131" s="719">
        <v>2066880</v>
      </c>
      <c r="AG131" s="717"/>
      <c r="AH131" s="717"/>
      <c r="AI131" s="717"/>
      <c r="AJ131" s="718"/>
      <c r="AK131" s="719">
        <v>2036433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9.0384557539999992</v>
      </c>
      <c r="AB132" s="740"/>
      <c r="AC132" s="740"/>
      <c r="AD132" s="740"/>
      <c r="AE132" s="741"/>
      <c r="AF132" s="742">
        <v>7.9579366</v>
      </c>
      <c r="AG132" s="740"/>
      <c r="AH132" s="740"/>
      <c r="AI132" s="740"/>
      <c r="AJ132" s="741"/>
      <c r="AK132" s="742">
        <v>7.171264657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9.6999999999999993</v>
      </c>
      <c r="AB133" s="749"/>
      <c r="AC133" s="749"/>
      <c r="AD133" s="749"/>
      <c r="AE133" s="750"/>
      <c r="AF133" s="748">
        <v>8.8000000000000007</v>
      </c>
      <c r="AG133" s="749"/>
      <c r="AH133" s="749"/>
      <c r="AI133" s="749"/>
      <c r="AJ133" s="750"/>
      <c r="AK133" s="748">
        <v>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0" zoomScale="90" zoomScaleNormal="85" zoomScaleSheetLayoutView="90" workbookViewId="0">
      <selection activeCell="B27" sqref="B2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3" zoomScale="90" zoomScaleNormal="90" zoomScaleSheetLayoutView="55" workbookViewId="0">
      <selection activeCell="A5" sqref="A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A4" sqref="A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623683</v>
      </c>
      <c r="L9" s="264">
        <v>70938</v>
      </c>
      <c r="M9" s="265">
        <v>110200</v>
      </c>
      <c r="N9" s="266">
        <v>-35.6</v>
      </c>
    </row>
    <row r="10" spans="1:16">
      <c r="A10" s="248"/>
      <c r="B10" s="244"/>
      <c r="C10" s="244"/>
      <c r="D10" s="244"/>
      <c r="E10" s="244"/>
      <c r="F10" s="244"/>
      <c r="G10" s="1133" t="s">
        <v>475</v>
      </c>
      <c r="H10" s="1134"/>
      <c r="I10" s="1134"/>
      <c r="J10" s="1135"/>
      <c r="K10" s="267">
        <v>61272</v>
      </c>
      <c r="L10" s="268">
        <v>6969</v>
      </c>
      <c r="M10" s="269">
        <v>10910</v>
      </c>
      <c r="N10" s="270">
        <v>-36.1</v>
      </c>
    </row>
    <row r="11" spans="1:16" ht="13.5" customHeight="1">
      <c r="A11" s="248"/>
      <c r="B11" s="244"/>
      <c r="C11" s="244"/>
      <c r="D11" s="244"/>
      <c r="E11" s="244"/>
      <c r="F11" s="244"/>
      <c r="G11" s="1133" t="s">
        <v>476</v>
      </c>
      <c r="H11" s="1134"/>
      <c r="I11" s="1134"/>
      <c r="J11" s="1135"/>
      <c r="K11" s="267">
        <v>126490</v>
      </c>
      <c r="L11" s="268">
        <v>14387</v>
      </c>
      <c r="M11" s="269">
        <v>15361</v>
      </c>
      <c r="N11" s="270">
        <v>-6.3</v>
      </c>
    </row>
    <row r="12" spans="1:16" ht="13.5" customHeight="1">
      <c r="A12" s="248"/>
      <c r="B12" s="244"/>
      <c r="C12" s="244"/>
      <c r="D12" s="244"/>
      <c r="E12" s="244"/>
      <c r="F12" s="244"/>
      <c r="G12" s="1133" t="s">
        <v>477</v>
      </c>
      <c r="H12" s="1134"/>
      <c r="I12" s="1134"/>
      <c r="J12" s="1135"/>
      <c r="K12" s="267" t="s">
        <v>478</v>
      </c>
      <c r="L12" s="268" t="s">
        <v>478</v>
      </c>
      <c r="M12" s="269">
        <v>1384</v>
      </c>
      <c r="N12" s="270" t="s">
        <v>478</v>
      </c>
    </row>
    <row r="13" spans="1:16" ht="13.5" customHeight="1">
      <c r="A13" s="248"/>
      <c r="B13" s="244"/>
      <c r="C13" s="244"/>
      <c r="D13" s="244"/>
      <c r="E13" s="244"/>
      <c r="F13" s="244"/>
      <c r="G13" s="1133" t="s">
        <v>479</v>
      </c>
      <c r="H13" s="1134"/>
      <c r="I13" s="1134"/>
      <c r="J13" s="1135"/>
      <c r="K13" s="267" t="s">
        <v>478</v>
      </c>
      <c r="L13" s="268" t="s">
        <v>478</v>
      </c>
      <c r="M13" s="269" t="s">
        <v>478</v>
      </c>
      <c r="N13" s="270" t="s">
        <v>478</v>
      </c>
    </row>
    <row r="14" spans="1:16" ht="13.5" customHeight="1">
      <c r="A14" s="248"/>
      <c r="B14" s="244"/>
      <c r="C14" s="244"/>
      <c r="D14" s="244"/>
      <c r="E14" s="244"/>
      <c r="F14" s="244"/>
      <c r="G14" s="1133" t="s">
        <v>480</v>
      </c>
      <c r="H14" s="1134"/>
      <c r="I14" s="1134"/>
      <c r="J14" s="1135"/>
      <c r="K14" s="267">
        <v>46537</v>
      </c>
      <c r="L14" s="268">
        <v>5293</v>
      </c>
      <c r="M14" s="269">
        <v>5179</v>
      </c>
      <c r="N14" s="270">
        <v>2.2000000000000002</v>
      </c>
    </row>
    <row r="15" spans="1:16" ht="13.5" customHeight="1">
      <c r="A15" s="248"/>
      <c r="B15" s="244"/>
      <c r="C15" s="244"/>
      <c r="D15" s="244"/>
      <c r="E15" s="244"/>
      <c r="F15" s="244"/>
      <c r="G15" s="1133" t="s">
        <v>481</v>
      </c>
      <c r="H15" s="1134"/>
      <c r="I15" s="1134"/>
      <c r="J15" s="1135"/>
      <c r="K15" s="267">
        <v>18052</v>
      </c>
      <c r="L15" s="268">
        <v>2053</v>
      </c>
      <c r="M15" s="269">
        <v>2730</v>
      </c>
      <c r="N15" s="270">
        <v>-24.8</v>
      </c>
    </row>
    <row r="16" spans="1:16">
      <c r="A16" s="248"/>
      <c r="B16" s="244"/>
      <c r="C16" s="244"/>
      <c r="D16" s="244"/>
      <c r="E16" s="244"/>
      <c r="F16" s="244"/>
      <c r="G16" s="1136" t="s">
        <v>482</v>
      </c>
      <c r="H16" s="1137"/>
      <c r="I16" s="1137"/>
      <c r="J16" s="1138"/>
      <c r="K16" s="268">
        <v>-65000</v>
      </c>
      <c r="L16" s="268">
        <v>-7393</v>
      </c>
      <c r="M16" s="269">
        <v>-11587</v>
      </c>
      <c r="N16" s="270">
        <v>-36.200000000000003</v>
      </c>
    </row>
    <row r="17" spans="1:16">
      <c r="A17" s="248"/>
      <c r="B17" s="244"/>
      <c r="C17" s="244"/>
      <c r="D17" s="244"/>
      <c r="E17" s="244"/>
      <c r="F17" s="244"/>
      <c r="G17" s="1136" t="s">
        <v>172</v>
      </c>
      <c r="H17" s="1137"/>
      <c r="I17" s="1137"/>
      <c r="J17" s="1138"/>
      <c r="K17" s="268">
        <v>811034</v>
      </c>
      <c r="L17" s="268">
        <v>92247</v>
      </c>
      <c r="M17" s="269">
        <v>134177</v>
      </c>
      <c r="N17" s="270">
        <v>-31.2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7.85</v>
      </c>
      <c r="L21" s="281">
        <v>12.44</v>
      </c>
      <c r="M21" s="282">
        <v>-4.59</v>
      </c>
      <c r="N21" s="249"/>
      <c r="O21" s="283"/>
      <c r="P21" s="279"/>
    </row>
    <row r="22" spans="1:16" s="284" customFormat="1">
      <c r="A22" s="279"/>
      <c r="B22" s="249"/>
      <c r="C22" s="249"/>
      <c r="D22" s="249"/>
      <c r="E22" s="249"/>
      <c r="F22" s="249"/>
      <c r="G22" s="1130" t="s">
        <v>488</v>
      </c>
      <c r="H22" s="1131"/>
      <c r="I22" s="1131"/>
      <c r="J22" s="1132"/>
      <c r="K22" s="285">
        <v>93.6</v>
      </c>
      <c r="L22" s="286">
        <v>95.1</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293521</v>
      </c>
      <c r="L32" s="294">
        <v>33385</v>
      </c>
      <c r="M32" s="295">
        <v>69383</v>
      </c>
      <c r="N32" s="296">
        <v>-51.9</v>
      </c>
    </row>
    <row r="33" spans="1:16" ht="13.5" customHeight="1">
      <c r="A33" s="248"/>
      <c r="B33" s="244"/>
      <c r="C33" s="244"/>
      <c r="D33" s="244"/>
      <c r="E33" s="244"/>
      <c r="F33" s="244"/>
      <c r="G33" s="1121" t="s">
        <v>492</v>
      </c>
      <c r="H33" s="1122"/>
      <c r="I33" s="1122"/>
      <c r="J33" s="1123"/>
      <c r="K33" s="294" t="s">
        <v>478</v>
      </c>
      <c r="L33" s="294" t="s">
        <v>478</v>
      </c>
      <c r="M33" s="295" t="s">
        <v>478</v>
      </c>
      <c r="N33" s="296" t="s">
        <v>478</v>
      </c>
    </row>
    <row r="34" spans="1:16" ht="27" customHeight="1">
      <c r="A34" s="248"/>
      <c r="B34" s="244"/>
      <c r="C34" s="244"/>
      <c r="D34" s="244"/>
      <c r="E34" s="244"/>
      <c r="F34" s="244"/>
      <c r="G34" s="1121" t="s">
        <v>493</v>
      </c>
      <c r="H34" s="1122"/>
      <c r="I34" s="1122"/>
      <c r="J34" s="1123"/>
      <c r="K34" s="294" t="s">
        <v>478</v>
      </c>
      <c r="L34" s="294" t="s">
        <v>478</v>
      </c>
      <c r="M34" s="295" t="s">
        <v>478</v>
      </c>
      <c r="N34" s="296" t="s">
        <v>478</v>
      </c>
    </row>
    <row r="35" spans="1:16" ht="27" customHeight="1">
      <c r="A35" s="248"/>
      <c r="B35" s="244"/>
      <c r="C35" s="244"/>
      <c r="D35" s="244"/>
      <c r="E35" s="244"/>
      <c r="F35" s="244"/>
      <c r="G35" s="1121" t="s">
        <v>494</v>
      </c>
      <c r="H35" s="1122"/>
      <c r="I35" s="1122"/>
      <c r="J35" s="1123"/>
      <c r="K35" s="294">
        <v>84072</v>
      </c>
      <c r="L35" s="294">
        <v>9562</v>
      </c>
      <c r="M35" s="295">
        <v>19734</v>
      </c>
      <c r="N35" s="296">
        <v>-51.5</v>
      </c>
    </row>
    <row r="36" spans="1:16" ht="27" customHeight="1">
      <c r="A36" s="248"/>
      <c r="B36" s="244"/>
      <c r="C36" s="244"/>
      <c r="D36" s="244"/>
      <c r="E36" s="244"/>
      <c r="F36" s="244"/>
      <c r="G36" s="1121" t="s">
        <v>495</v>
      </c>
      <c r="H36" s="1122"/>
      <c r="I36" s="1122"/>
      <c r="J36" s="1123"/>
      <c r="K36" s="294">
        <v>6885</v>
      </c>
      <c r="L36" s="294">
        <v>783</v>
      </c>
      <c r="M36" s="295">
        <v>4902</v>
      </c>
      <c r="N36" s="296">
        <v>-84</v>
      </c>
    </row>
    <row r="37" spans="1:16" ht="13.5" customHeight="1">
      <c r="A37" s="248"/>
      <c r="B37" s="244"/>
      <c r="C37" s="244"/>
      <c r="D37" s="244"/>
      <c r="E37" s="244"/>
      <c r="F37" s="244"/>
      <c r="G37" s="1121" t="s">
        <v>496</v>
      </c>
      <c r="H37" s="1122"/>
      <c r="I37" s="1122"/>
      <c r="J37" s="1123"/>
      <c r="K37" s="294" t="s">
        <v>478</v>
      </c>
      <c r="L37" s="294" t="s">
        <v>478</v>
      </c>
      <c r="M37" s="295">
        <v>1542</v>
      </c>
      <c r="N37" s="296" t="s">
        <v>478</v>
      </c>
    </row>
    <row r="38" spans="1:16" ht="27" customHeight="1">
      <c r="A38" s="248"/>
      <c r="B38" s="244"/>
      <c r="C38" s="244"/>
      <c r="D38" s="244"/>
      <c r="E38" s="244"/>
      <c r="F38" s="244"/>
      <c r="G38" s="1124" t="s">
        <v>497</v>
      </c>
      <c r="H38" s="1125"/>
      <c r="I38" s="1125"/>
      <c r="J38" s="1126"/>
      <c r="K38" s="297" t="s">
        <v>478</v>
      </c>
      <c r="L38" s="297" t="s">
        <v>478</v>
      </c>
      <c r="M38" s="298">
        <v>13</v>
      </c>
      <c r="N38" s="299" t="s">
        <v>478</v>
      </c>
      <c r="O38" s="293"/>
    </row>
    <row r="39" spans="1:16">
      <c r="A39" s="248"/>
      <c r="B39" s="244"/>
      <c r="C39" s="244"/>
      <c r="D39" s="244"/>
      <c r="E39" s="244"/>
      <c r="F39" s="244"/>
      <c r="G39" s="1124" t="s">
        <v>498</v>
      </c>
      <c r="H39" s="1125"/>
      <c r="I39" s="1125"/>
      <c r="J39" s="1126"/>
      <c r="K39" s="300" t="s">
        <v>478</v>
      </c>
      <c r="L39" s="300" t="s">
        <v>478</v>
      </c>
      <c r="M39" s="301">
        <v>-2613</v>
      </c>
      <c r="N39" s="302" t="s">
        <v>478</v>
      </c>
      <c r="O39" s="293"/>
    </row>
    <row r="40" spans="1:16" ht="27" customHeight="1">
      <c r="A40" s="248"/>
      <c r="B40" s="244"/>
      <c r="C40" s="244"/>
      <c r="D40" s="244"/>
      <c r="E40" s="244"/>
      <c r="F40" s="244"/>
      <c r="G40" s="1121" t="s">
        <v>499</v>
      </c>
      <c r="H40" s="1122"/>
      <c r="I40" s="1122"/>
      <c r="J40" s="1123"/>
      <c r="K40" s="300">
        <v>-238440</v>
      </c>
      <c r="L40" s="300">
        <v>-27120</v>
      </c>
      <c r="M40" s="301">
        <v>-64897</v>
      </c>
      <c r="N40" s="302">
        <v>-58.2</v>
      </c>
      <c r="O40" s="293"/>
    </row>
    <row r="41" spans="1:16">
      <c r="A41" s="248"/>
      <c r="B41" s="244"/>
      <c r="C41" s="244"/>
      <c r="D41" s="244"/>
      <c r="E41" s="244"/>
      <c r="F41" s="244"/>
      <c r="G41" s="1127" t="s">
        <v>282</v>
      </c>
      <c r="H41" s="1128"/>
      <c r="I41" s="1128"/>
      <c r="J41" s="1129"/>
      <c r="K41" s="294">
        <v>146038</v>
      </c>
      <c r="L41" s="300">
        <v>16610</v>
      </c>
      <c r="M41" s="301">
        <v>28065</v>
      </c>
      <c r="N41" s="302">
        <v>-40.799999999999997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642407</v>
      </c>
      <c r="J51" s="320">
        <v>70432</v>
      </c>
      <c r="K51" s="321">
        <v>-4.4000000000000004</v>
      </c>
      <c r="L51" s="322">
        <v>121932</v>
      </c>
      <c r="M51" s="323">
        <v>11.6</v>
      </c>
      <c r="N51" s="324">
        <v>-16</v>
      </c>
    </row>
    <row r="52" spans="1:14">
      <c r="A52" s="248"/>
      <c r="B52" s="244"/>
      <c r="C52" s="244"/>
      <c r="D52" s="244"/>
      <c r="E52" s="244"/>
      <c r="F52" s="244"/>
      <c r="G52" s="325"/>
      <c r="H52" s="326" t="s">
        <v>510</v>
      </c>
      <c r="I52" s="327">
        <v>214591</v>
      </c>
      <c r="J52" s="328">
        <v>23527</v>
      </c>
      <c r="K52" s="329">
        <v>3.7</v>
      </c>
      <c r="L52" s="330">
        <v>68430</v>
      </c>
      <c r="M52" s="331">
        <v>7</v>
      </c>
      <c r="N52" s="332">
        <v>-3.3</v>
      </c>
    </row>
    <row r="53" spans="1:14">
      <c r="A53" s="248"/>
      <c r="B53" s="244"/>
      <c r="C53" s="244"/>
      <c r="D53" s="244"/>
      <c r="E53" s="244"/>
      <c r="F53" s="244"/>
      <c r="G53" s="310" t="s">
        <v>511</v>
      </c>
      <c r="H53" s="311"/>
      <c r="I53" s="319">
        <v>483900</v>
      </c>
      <c r="J53" s="320">
        <v>53523</v>
      </c>
      <c r="K53" s="321">
        <v>-24</v>
      </c>
      <c r="L53" s="322">
        <v>92021</v>
      </c>
      <c r="M53" s="323">
        <v>-24.5</v>
      </c>
      <c r="N53" s="324">
        <v>0.5</v>
      </c>
    </row>
    <row r="54" spans="1:14">
      <c r="A54" s="248"/>
      <c r="B54" s="244"/>
      <c r="C54" s="244"/>
      <c r="D54" s="244"/>
      <c r="E54" s="244"/>
      <c r="F54" s="244"/>
      <c r="G54" s="325"/>
      <c r="H54" s="326" t="s">
        <v>510</v>
      </c>
      <c r="I54" s="327">
        <v>88809</v>
      </c>
      <c r="J54" s="328">
        <v>9823</v>
      </c>
      <c r="K54" s="329">
        <v>-58.2</v>
      </c>
      <c r="L54" s="330">
        <v>52579</v>
      </c>
      <c r="M54" s="331">
        <v>-23.2</v>
      </c>
      <c r="N54" s="332">
        <v>-35</v>
      </c>
    </row>
    <row r="55" spans="1:14">
      <c r="A55" s="248"/>
      <c r="B55" s="244"/>
      <c r="C55" s="244"/>
      <c r="D55" s="244"/>
      <c r="E55" s="244"/>
      <c r="F55" s="244"/>
      <c r="G55" s="310" t="s">
        <v>512</v>
      </c>
      <c r="H55" s="311"/>
      <c r="I55" s="319">
        <v>290842</v>
      </c>
      <c r="J55" s="320">
        <v>32580</v>
      </c>
      <c r="K55" s="321">
        <v>-39.1</v>
      </c>
      <c r="L55" s="322">
        <v>94828</v>
      </c>
      <c r="M55" s="323">
        <v>3.1</v>
      </c>
      <c r="N55" s="324">
        <v>-42.2</v>
      </c>
    </row>
    <row r="56" spans="1:14">
      <c r="A56" s="248"/>
      <c r="B56" s="244"/>
      <c r="C56" s="244"/>
      <c r="D56" s="244"/>
      <c r="E56" s="244"/>
      <c r="F56" s="244"/>
      <c r="G56" s="325"/>
      <c r="H56" s="326" t="s">
        <v>510</v>
      </c>
      <c r="I56" s="327">
        <v>133785</v>
      </c>
      <c r="J56" s="328">
        <v>14987</v>
      </c>
      <c r="K56" s="329">
        <v>52.6</v>
      </c>
      <c r="L56" s="330">
        <v>55133</v>
      </c>
      <c r="M56" s="331">
        <v>4.9000000000000004</v>
      </c>
      <c r="N56" s="332">
        <v>47.7</v>
      </c>
    </row>
    <row r="57" spans="1:14">
      <c r="A57" s="248"/>
      <c r="B57" s="244"/>
      <c r="C57" s="244"/>
      <c r="D57" s="244"/>
      <c r="E57" s="244"/>
      <c r="F57" s="244"/>
      <c r="G57" s="310" t="s">
        <v>513</v>
      </c>
      <c r="H57" s="311"/>
      <c r="I57" s="319">
        <v>271986</v>
      </c>
      <c r="J57" s="320">
        <v>30471</v>
      </c>
      <c r="K57" s="321">
        <v>-6.5</v>
      </c>
      <c r="L57" s="322">
        <v>119674</v>
      </c>
      <c r="M57" s="323">
        <v>26.2</v>
      </c>
      <c r="N57" s="324">
        <v>-32.700000000000003</v>
      </c>
    </row>
    <row r="58" spans="1:14">
      <c r="A58" s="248"/>
      <c r="B58" s="244"/>
      <c r="C58" s="244"/>
      <c r="D58" s="244"/>
      <c r="E58" s="244"/>
      <c r="F58" s="244"/>
      <c r="G58" s="325"/>
      <c r="H58" s="326" t="s">
        <v>510</v>
      </c>
      <c r="I58" s="327">
        <v>114304</v>
      </c>
      <c r="J58" s="328">
        <v>12806</v>
      </c>
      <c r="K58" s="329">
        <v>-14.6</v>
      </c>
      <c r="L58" s="330">
        <v>57803</v>
      </c>
      <c r="M58" s="331">
        <v>4.8</v>
      </c>
      <c r="N58" s="332">
        <v>-19.399999999999999</v>
      </c>
    </row>
    <row r="59" spans="1:14">
      <c r="A59" s="248"/>
      <c r="B59" s="244"/>
      <c r="C59" s="244"/>
      <c r="D59" s="244"/>
      <c r="E59" s="244"/>
      <c r="F59" s="244"/>
      <c r="G59" s="310" t="s">
        <v>514</v>
      </c>
      <c r="H59" s="311"/>
      <c r="I59" s="319">
        <v>636832</v>
      </c>
      <c r="J59" s="320">
        <v>72433</v>
      </c>
      <c r="K59" s="321">
        <v>137.69999999999999</v>
      </c>
      <c r="L59" s="322">
        <v>119685</v>
      </c>
      <c r="M59" s="323">
        <v>0</v>
      </c>
      <c r="N59" s="324">
        <v>137.69999999999999</v>
      </c>
    </row>
    <row r="60" spans="1:14">
      <c r="A60" s="248"/>
      <c r="B60" s="244"/>
      <c r="C60" s="244"/>
      <c r="D60" s="244"/>
      <c r="E60" s="244"/>
      <c r="F60" s="244"/>
      <c r="G60" s="325"/>
      <c r="H60" s="326" t="s">
        <v>510</v>
      </c>
      <c r="I60" s="333">
        <v>356786</v>
      </c>
      <c r="J60" s="328">
        <v>40581</v>
      </c>
      <c r="K60" s="329">
        <v>216.9</v>
      </c>
      <c r="L60" s="330">
        <v>68464</v>
      </c>
      <c r="M60" s="331">
        <v>18.399999999999999</v>
      </c>
      <c r="N60" s="332">
        <v>198.5</v>
      </c>
    </row>
    <row r="61" spans="1:14">
      <c r="A61" s="248"/>
      <c r="B61" s="244"/>
      <c r="C61" s="244"/>
      <c r="D61" s="244"/>
      <c r="E61" s="244"/>
      <c r="F61" s="244"/>
      <c r="G61" s="310" t="s">
        <v>515</v>
      </c>
      <c r="H61" s="334"/>
      <c r="I61" s="335">
        <v>465193</v>
      </c>
      <c r="J61" s="336">
        <v>51888</v>
      </c>
      <c r="K61" s="337">
        <v>12.7</v>
      </c>
      <c r="L61" s="338">
        <v>109628</v>
      </c>
      <c r="M61" s="339">
        <v>3.3</v>
      </c>
      <c r="N61" s="324">
        <v>9.4</v>
      </c>
    </row>
    <row r="62" spans="1:14">
      <c r="A62" s="248"/>
      <c r="B62" s="244"/>
      <c r="C62" s="244"/>
      <c r="D62" s="244"/>
      <c r="E62" s="244"/>
      <c r="F62" s="244"/>
      <c r="G62" s="325"/>
      <c r="H62" s="326" t="s">
        <v>510</v>
      </c>
      <c r="I62" s="327">
        <v>181655</v>
      </c>
      <c r="J62" s="328">
        <v>20345</v>
      </c>
      <c r="K62" s="329">
        <v>40.1</v>
      </c>
      <c r="L62" s="330">
        <v>60482</v>
      </c>
      <c r="M62" s="331">
        <v>2.4</v>
      </c>
      <c r="N62" s="332">
        <v>37.700000000000003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K3" sqref="K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24.22</v>
      </c>
      <c r="G47" s="12">
        <v>27.05</v>
      </c>
      <c r="H47" s="12">
        <v>34.549999999999997</v>
      </c>
      <c r="I47" s="12">
        <v>37.74</v>
      </c>
      <c r="J47" s="13">
        <v>35.950000000000003</v>
      </c>
    </row>
    <row r="48" spans="2:10" ht="57.75" customHeight="1">
      <c r="B48" s="14"/>
      <c r="C48" s="1141" t="s">
        <v>4</v>
      </c>
      <c r="D48" s="1141"/>
      <c r="E48" s="1142"/>
      <c r="F48" s="15">
        <v>7.58</v>
      </c>
      <c r="G48" s="16">
        <v>12.76</v>
      </c>
      <c r="H48" s="16">
        <v>10.63</v>
      </c>
      <c r="I48" s="16">
        <v>8.39</v>
      </c>
      <c r="J48" s="17">
        <v>9.6999999999999993</v>
      </c>
    </row>
    <row r="49" spans="2:10" ht="57.75" customHeight="1" thickBot="1">
      <c r="B49" s="18"/>
      <c r="C49" s="1143" t="s">
        <v>5</v>
      </c>
      <c r="D49" s="1143"/>
      <c r="E49" s="1144"/>
      <c r="F49" s="19">
        <v>7.84</v>
      </c>
      <c r="G49" s="20">
        <v>7.77</v>
      </c>
      <c r="H49" s="20">
        <v>5.39</v>
      </c>
      <c r="I49" s="20">
        <v>1.35</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K3" sqref="K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7.58</v>
      </c>
      <c r="G34" s="33">
        <v>12.75</v>
      </c>
      <c r="H34" s="33">
        <v>10.63</v>
      </c>
      <c r="I34" s="33">
        <v>8.39</v>
      </c>
      <c r="J34" s="34">
        <v>9.6999999999999993</v>
      </c>
      <c r="K34" s="22"/>
      <c r="L34" s="22"/>
      <c r="M34" s="22"/>
      <c r="N34" s="22"/>
      <c r="O34" s="22"/>
      <c r="P34" s="22"/>
    </row>
    <row r="35" spans="1:16" ht="39" customHeight="1">
      <c r="A35" s="22"/>
      <c r="B35" s="35"/>
      <c r="C35" s="1145" t="s">
        <v>524</v>
      </c>
      <c r="D35" s="1146"/>
      <c r="E35" s="1147"/>
      <c r="F35" s="36">
        <v>9.9600000000000009</v>
      </c>
      <c r="G35" s="37">
        <v>10.25</v>
      </c>
      <c r="H35" s="37">
        <v>11.08</v>
      </c>
      <c r="I35" s="37">
        <v>11.01</v>
      </c>
      <c r="J35" s="38">
        <v>8.93</v>
      </c>
      <c r="K35" s="22"/>
      <c r="L35" s="22"/>
      <c r="M35" s="22"/>
      <c r="N35" s="22"/>
      <c r="O35" s="22"/>
      <c r="P35" s="22"/>
    </row>
    <row r="36" spans="1:16" ht="39" customHeight="1">
      <c r="A36" s="22"/>
      <c r="B36" s="35"/>
      <c r="C36" s="1145" t="s">
        <v>525</v>
      </c>
      <c r="D36" s="1146"/>
      <c r="E36" s="1147"/>
      <c r="F36" s="36">
        <v>4.47</v>
      </c>
      <c r="G36" s="37">
        <v>2.2200000000000002</v>
      </c>
      <c r="H36" s="37">
        <v>1.86</v>
      </c>
      <c r="I36" s="37">
        <v>3.41</v>
      </c>
      <c r="J36" s="38">
        <v>3.46</v>
      </c>
      <c r="K36" s="22"/>
      <c r="L36" s="22"/>
      <c r="M36" s="22"/>
      <c r="N36" s="22"/>
      <c r="O36" s="22"/>
      <c r="P36" s="22"/>
    </row>
    <row r="37" spans="1:16" ht="39" customHeight="1">
      <c r="A37" s="22"/>
      <c r="B37" s="35"/>
      <c r="C37" s="1145" t="s">
        <v>526</v>
      </c>
      <c r="D37" s="1146"/>
      <c r="E37" s="1147"/>
      <c r="F37" s="36">
        <v>1.48</v>
      </c>
      <c r="G37" s="37">
        <v>1.89</v>
      </c>
      <c r="H37" s="37">
        <v>2.3199999999999998</v>
      </c>
      <c r="I37" s="37">
        <v>1.1200000000000001</v>
      </c>
      <c r="J37" s="38">
        <v>0.67</v>
      </c>
      <c r="K37" s="22"/>
      <c r="L37" s="22"/>
      <c r="M37" s="22"/>
      <c r="N37" s="22"/>
      <c r="O37" s="22"/>
      <c r="P37" s="22"/>
    </row>
    <row r="38" spans="1:16" ht="39" customHeight="1">
      <c r="A38" s="22"/>
      <c r="B38" s="35"/>
      <c r="C38" s="1145" t="s">
        <v>527</v>
      </c>
      <c r="D38" s="1146"/>
      <c r="E38" s="1147"/>
      <c r="F38" s="36">
        <v>0.72</v>
      </c>
      <c r="G38" s="37">
        <v>0.33</v>
      </c>
      <c r="H38" s="37">
        <v>0.79</v>
      </c>
      <c r="I38" s="37">
        <v>0.86</v>
      </c>
      <c r="J38" s="38">
        <v>0.48</v>
      </c>
      <c r="K38" s="22"/>
      <c r="L38" s="22"/>
      <c r="M38" s="22"/>
      <c r="N38" s="22"/>
      <c r="O38" s="22"/>
      <c r="P38" s="22"/>
    </row>
    <row r="39" spans="1:16" ht="39" customHeight="1">
      <c r="A39" s="22"/>
      <c r="B39" s="35"/>
      <c r="C39" s="1145" t="s">
        <v>528</v>
      </c>
      <c r="D39" s="1146"/>
      <c r="E39" s="1147"/>
      <c r="F39" s="36" t="s">
        <v>478</v>
      </c>
      <c r="G39" s="37" t="s">
        <v>478</v>
      </c>
      <c r="H39" s="37" t="s">
        <v>478</v>
      </c>
      <c r="I39" s="37" t="s">
        <v>478</v>
      </c>
      <c r="J39" s="38">
        <v>0.23</v>
      </c>
      <c r="K39" s="22"/>
      <c r="L39" s="22"/>
      <c r="M39" s="22"/>
      <c r="N39" s="22"/>
      <c r="O39" s="22"/>
      <c r="P39" s="22"/>
    </row>
    <row r="40" spans="1:16" ht="39" customHeight="1">
      <c r="A40" s="22"/>
      <c r="B40" s="35"/>
      <c r="C40" s="1145" t="s">
        <v>529</v>
      </c>
      <c r="D40" s="1146"/>
      <c r="E40" s="1147"/>
      <c r="F40" s="36">
        <v>0</v>
      </c>
      <c r="G40" s="37">
        <v>0</v>
      </c>
      <c r="H40" s="37">
        <v>0.02</v>
      </c>
      <c r="I40" s="37">
        <v>0.01</v>
      </c>
      <c r="J40" s="38">
        <v>0.01</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531</v>
      </c>
      <c r="D43" s="1149"/>
      <c r="E43" s="1150"/>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N3" sqref="N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313</v>
      </c>
      <c r="L45" s="60">
        <v>304</v>
      </c>
      <c r="M45" s="60">
        <v>316</v>
      </c>
      <c r="N45" s="60">
        <v>305</v>
      </c>
      <c r="O45" s="61">
        <v>294</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58</v>
      </c>
      <c r="L48" s="64">
        <v>59</v>
      </c>
      <c r="M48" s="64">
        <v>69</v>
      </c>
      <c r="N48" s="64">
        <v>73</v>
      </c>
      <c r="O48" s="65">
        <v>84</v>
      </c>
      <c r="P48" s="48"/>
      <c r="Q48" s="48"/>
      <c r="R48" s="48"/>
      <c r="S48" s="48"/>
      <c r="T48" s="48"/>
      <c r="U48" s="48"/>
    </row>
    <row r="49" spans="1:21" ht="30.75" customHeight="1">
      <c r="A49" s="48"/>
      <c r="B49" s="1163"/>
      <c r="C49" s="1164"/>
      <c r="D49" s="62"/>
      <c r="E49" s="1155" t="s">
        <v>16</v>
      </c>
      <c r="F49" s="1155"/>
      <c r="G49" s="1155"/>
      <c r="H49" s="1155"/>
      <c r="I49" s="1155"/>
      <c r="J49" s="1156"/>
      <c r="K49" s="63">
        <v>33</v>
      </c>
      <c r="L49" s="64">
        <v>23</v>
      </c>
      <c r="M49" s="64">
        <v>5</v>
      </c>
      <c r="N49" s="64">
        <v>6</v>
      </c>
      <c r="O49" s="65">
        <v>7</v>
      </c>
      <c r="P49" s="48"/>
      <c r="Q49" s="48"/>
      <c r="R49" s="48"/>
      <c r="S49" s="48"/>
      <c r="T49" s="48"/>
      <c r="U49" s="48"/>
    </row>
    <row r="50" spans="1:21" ht="30.75" customHeight="1">
      <c r="A50" s="48"/>
      <c r="B50" s="1163"/>
      <c r="C50" s="1164"/>
      <c r="D50" s="62"/>
      <c r="E50" s="1155" t="s">
        <v>17</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176</v>
      </c>
      <c r="L52" s="64">
        <v>190</v>
      </c>
      <c r="M52" s="64">
        <v>205</v>
      </c>
      <c r="N52" s="64">
        <v>219</v>
      </c>
      <c r="O52" s="65">
        <v>238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228</v>
      </c>
      <c r="L53" s="69">
        <v>196</v>
      </c>
      <c r="M53" s="69">
        <v>185</v>
      </c>
      <c r="N53" s="69">
        <v>165</v>
      </c>
      <c r="O53" s="70">
        <v>147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2016-04-18T04:39:50Z</cp:lastPrinted>
  <dcterms:created xsi:type="dcterms:W3CDTF">2016-02-15T01:00:43Z</dcterms:created>
  <dcterms:modified xsi:type="dcterms:W3CDTF">2016-04-25T06:17:30Z</dcterms:modified>
  <cp:category/>
</cp:coreProperties>
</file>