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55" yWindow="240" windowWidth="19980" windowHeight="68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U34" i="9" s="1"/>
  <c r="U35" i="9" s="1"/>
  <c r="U36" i="9" s="1"/>
  <c r="CO34" i="9"/>
  <c r="BW34" i="9"/>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<sst xmlns="http://schemas.openxmlformats.org/spreadsheetml/2006/main" count="1042" uniqueCount="546">
  <si>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</si>
  <si>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</si>
  <si>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</si>
  <si>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</si>
  <si>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</si>
  <si>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</si>
  <si>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</si>
  <si>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</si>
  <si>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</si>
  <si>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</si>
  <si>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</si>
  <si>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</si>
  <si>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</si>
  <si>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</si>
  <si>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</si>
  <si>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</si>
  <si>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</si>
  <si>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</si>
  <si>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</si>
  <si>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</si>
  <si>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</si>
  <si>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</si>
  <si>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</si>
  <si>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</si>
  <si>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</si>
  <si>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</si>
  <si>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</si>
  <si>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</si>
  <si>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</si>
  <si>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</si>
  <si>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</si>
  <si>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</si>
  <si>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</si>
  <si>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</si>
  <si>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</si>
  <si>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</si>
  <si>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</si>
  <si>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</si>
  <si>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</si>
  <si>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</si>
  <si>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</si>
  <si>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</si>
  <si>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</si>
  <si>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</si>
  <si>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</si>
  <si>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</si>
  <si>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</si>
  <si>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</si>
  <si>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</si>
  <si>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</si>
  <si>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</si>
  <si>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</si>
  <si>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</si>
  <si>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</si>
  <si>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</si>
  <si>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</si>
  <si>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</si>
  <si>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</si>
  <si>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</si>
  <si>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</si>
  <si>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</si>
  <si>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</si>
  <si>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</si>
  <si>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</si>
  <si>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</si>
  <si>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</si>
  <si>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</si>
  <si>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</si>
  <si>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</si>
  <si>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</si>
  <si>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</si>
  <si>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</si>
  <si>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</si>
  <si>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</si>
  <si>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</si>
  <si>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</si>
  <si>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</si>
  <si>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</si>
  <si>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</si>
  <si>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</si>
  <si>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</si>
  <si>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</si>
  <si>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</si>
  <si>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</si>
  <si>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</si>
  <si>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</si>
  <si>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</si>
  <si>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</si>
  <si>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</si>
  <si>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</si>
  <si>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</si>
  <si>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</si>
  <si>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</si>
  <si>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</si>
  <si>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</si>
  <si>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</si>
  <si>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</si>
  <si>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</si>
  <si>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</si>
  <si>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</si>
  <si>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</si>
  <si>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</si>
  <si>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</si>
  <si>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</si>
  <si>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</si>
  <si>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</si>
  <si>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</si>
  <si>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</si>
  <si>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</si>
  <si>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</si>
  <si>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</si>
  <si>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</si>
  <si>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</si>
  <si>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</si>
  <si>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</si>
  <si>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</si>
  <si>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</si>
  <si>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</si>
  <si>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</si>
  <si>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</si>
  <si>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</si>
  <si>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</si>
  <si>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</si>
  <si>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</si>
  <si>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</si>
  <si>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</si>
  <si>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</si>
  <si>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</si>
  <si>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</si>
  <si>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</si>
  <si>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</si>
  <si>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</si>
  <si>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</si>
  <si>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</si>
  <si>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</si>
  <si>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</si>
  <si>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</si>
  <si>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</si>
  <si>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</si>
  <si>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</si>
  <si>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</si>
  <si>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</si>
  <si>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</si>
  <si>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</si>
  <si>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</si>
  <si>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</si>
  <si>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</si>
  <si>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</si>
  <si>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</si>
  <si>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</si>
  <si>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</si>
  <si>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</si>
  <si>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</si>
  <si>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</si>
  <si>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</si>
  <si>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</si>
  <si>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</si>
  <si>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</si>
  <si>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</si>
  <si>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</si>
  <si>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</si>
  <si>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</si>
  <si>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</si>
  <si>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</si>
  <si>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</si>
  <si>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</si>
  <si>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</si>
  <si>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</si>
  <si>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</si>
  <si>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</si>
  <si>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</si>
  <si>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</si>
  <si>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</si>
  <si>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</si>
  <si>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</si>
  <si>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</si>
  <si>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</si>
  <si>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</si>
  <si>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</si>
  <si>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</si>
  <si>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</si>
  <si>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</si>
  <si>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</si>
  <si>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</si>
  <si>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</si>
  <si>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</si>
  <si>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</si>
  <si>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</si>
  <si>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</si>
  <si>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</si>
  <si>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</si>
  <si>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</si>
  <si>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</si>
  <si>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</si>
  <si>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</si>
  <si>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</si>
  <si>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</si>
  <si>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</si>
  <si>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</si>
  <si>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</si>
  <si>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</si>
  <si>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</si>
  <si>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</si>
  <si>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</si>
  <si>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</si>
  <si>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</si>
  <si>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</si>
  <si>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</si>
  <si>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</si>
  <si>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</si>
  <si>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</si>
  <si>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</si>
  <si>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</si>
  <si>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</si>
  <si>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</si>
  <si>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</si>
  <si>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</si>
  <si>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</si>
  <si>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</si>
  <si>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</si>
  <si>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</si>
  <si>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</si>
  <si>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</si>
  <si>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</si>
  <si>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</si>
  <si>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</si>
  <si>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</si>
  <si>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</si>
  <si>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</si>
  <si>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</si>
  <si>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</si>
  <si>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</si>
  <si>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</si>
  <si>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</si>
  <si>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</si>
  <si>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</si>
  <si>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</si>
  <si>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</si>
  <si>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</si>
  <si>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</si>
  <si>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</si>
  <si>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</si>
  <si>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</si>
  <si>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</si>
  <si>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</si>
  <si>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</si>
  <si>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</si>
  <si>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</si>
  <si>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</si>
  <si>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</si>
  <si>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</si>
  <si>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</si>
  <si>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</si>
  <si>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</si>
  <si>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</si>
  <si>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</si>
  <si>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</si>
  <si>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</si>
  <si>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</si>
  <si>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</si>
  <si>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</si>
  <si>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</si>
  <si>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</si>
  <si>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</si>
  <si>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</si>
  <si>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</si>
  <si>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</si>
  <si>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</si>
  <si>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</si>
  <si>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</si>
  <si>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</si>
  <si>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</si>
  <si>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</si>
  <si>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</si>
  <si>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</si>
  <si>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</si>
  <si>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</si>
  <si>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</si>
  <si>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</si>
  <si>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</si>
  <si>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</si>
  <si>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</si>
  <si>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</si>
  <si>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</si>
  <si>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</si>
  <si>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</si>
  <si>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</si>
  <si>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</si>
  <si>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</si>
  <si>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</si>
  <si>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</si>
  <si>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</si>
  <si>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</si>
  <si>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</si>
  <si>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</si>
  <si>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</si>
  <si>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</si>
  <si>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</si>
  <si>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</si>
  <si>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</si>
  <si>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</si>
  <si>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</si>
  <si>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</si>
  <si>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</si>
  <si>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</si>
  <si>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</si>
  <si>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</si>
  <si>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</si>
  <si>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</si>
  <si>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</si>
  <si>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</si>
  <si>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</si>
  <si>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</si>
  <si>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</si>
  <si>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</si>
  <si>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</si>
  <si>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</si>
  <si>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</si>
  <si>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</si>
  <si>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</si>
  <si>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</si>
  <si>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</si>
  <si>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</si>
  <si>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</si>
  <si>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</si>
  <si>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</si>
  <si>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</si>
  <si>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</si>
  <si>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</si>
  <si>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</si>
  <si>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</si>
  <si>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</si>
  <si>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</si>
  <si>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</si>
  <si>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</si>
  <si>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</si>
  <si>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</si>
  <si>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</si>
  <si>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</si>
  <si>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</si>
  <si>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</si>
  <si>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</si>
  <si>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</si>
  <si>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</si>
  <si>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</si>
  <si>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</si>
  <si>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</si>
  <si>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</si>
  <si>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</si>
  <si>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</si>
  <si>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</si>
  <si>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</si>
  <si>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</si>
  <si>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</si>
  <si>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</si>
  <si>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</si>
  <si>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</si>
  <si>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</si>
  <si>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</si>
  <si>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</si>
  <si>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</si>
  <si>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</si>
  <si>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</si>
  <si>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</si>
  <si>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</si>
  <si>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</si>
  <si>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</si>
  <si>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</si>
  <si>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</si>
  <si>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</si>
  <si>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</si>
  <si>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</si>
  <si>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</si>
  <si>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</si>
  <si>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</si>
  <si>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</si>
  <si>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</si>
  <si>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</si>
  <si>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</si>
  <si>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</si>
  <si>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</si>
  <si>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</si>
  <si>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</si>
  <si>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</si>
  <si>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</si>
  <si>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</si>
  <si>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</si>
  <si>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</si>
  <si>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</si>
  <si>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</si>
  <si>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</si>
  <si>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</si>
  <si>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</si>
  <si>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</si>
  <si>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</si>
  <si>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</si>
  <si>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</si>
  <si>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</si>
  <si>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</si>
  <si>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</si>
  <si>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</si>
  <si>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</si>
  <si>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</si>
  <si>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</si>
  <si>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</si>
  <si>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</si>
  <si>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</si>
  <si>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</si>
  <si>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</si>
  <si>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</si>
  <si>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</si>
  <si>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</si>
  <si>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</si>
  <si>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</si>
  <si>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</si>
  <si>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</si>
  <si>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</si>
  <si>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</si>
  <si>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</si>
  <si>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</si>
  <si>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</si>
  <si>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</si>
  <si>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</si>
  <si>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</si>
  <si>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</si>
  <si>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</si>
  <si>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</si>
  <si>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</si>
  <si>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</si>
  <si>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</si>
  <si>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</si>
  <si>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</si>
  <si>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</si>
  <si>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</si>
  <si>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</si>
  <si>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</si>
  <si>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</si>
  <si>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</si>
  <si>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</si>
  <si>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</si>
  <si>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</si>
  <si>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</si>
  <si>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</si>
  <si>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</si>
  <si>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</si>
  <si>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</si>
  <si>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</si>
  <si>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</si>
  <si>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</si>
  <si>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</si>
  <si>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</si>
  <si>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</si>
  <si>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</si>
  <si>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</si>
  <si>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</si>
  <si>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</si>
  <si>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</si>
  <si>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</si>
  <si>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</si>
  <si>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</si>
  <si>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</si>
  <si>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</si>
  <si>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</si>
  <si>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</si>
  <si>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</si>
  <si>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</si>
  <si>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</si>
  <si>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</si>
  <si>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</si>
  <si>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</si>
  <si>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</si>
  <si>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</si>
  <si>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</si>
  <si>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</si>
  <si>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</si>
  <si>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</si>
  <si>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</si>
  <si>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</si>
  <si>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</si>
  <si>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</si>
  <si>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</si>
  <si>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</si>
  <si>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</si>
  <si>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</si>
  <si>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</si>
  <si>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</si>
  <si>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</si>
  <si>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</si>
  <si>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</si>
  <si>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</si>
  <si>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</si>
  <si>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</si>
  <si>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</si>
  <si>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</si>
  <si>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</si>
  <si>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</si>
  <si>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</si>
  <si>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</si>
  <si>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</si>
  <si>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</si>
  <si>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</si>
  <si>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</si>
  <si>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</si>
  <si>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</si>
  <si>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</si>
  <si>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</si>
  <si>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</si>
  <si>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</si>
  <si>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</si>
  <si>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</si>
  <si>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</si>
  <si>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</si>
  <si>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</si>
  <si>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</si>
  <si>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</si>
  <si>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</si>
  <si>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</si>
  <si>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</si>
  <si>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</si>
  <si>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2.22</t>
  </si>
  <si>
    <t>▲ 2.41</t>
  </si>
  <si>
    <t>▲ 12.00</t>
  </si>
  <si>
    <t>▲ 8.40</t>
  </si>
  <si>
    <t>水道事業会計</t>
  </si>
  <si>
    <t>一般会計</t>
  </si>
  <si>
    <t>国民健康保険特別会計</t>
  </si>
  <si>
    <t>介護保険特別会計</t>
  </si>
  <si>
    <t>農業集落排水処理事業特別会計</t>
  </si>
  <si>
    <t>下水道事業特別会計</t>
  </si>
  <si>
    <t>後期高齢者医療特別会計</t>
  </si>
  <si>
    <t>住宅資金貸付事業特別会計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</si>
  <si>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</si>
  <si>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</si>
  <si>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
  </si>
  <si>
    <t>-</t>
    <phoneticPr fontId="2"/>
  </si>
  <si>
    <t>埼玉県後期高齢者医療広域連合</t>
    <phoneticPr fontId="2"/>
  </si>
  <si>
    <t>埼玉県後期高齢者医療広域連合</t>
    <phoneticPr fontId="2"/>
  </si>
  <si>
    <t>埼玉県市町村総合事務組合</t>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</si>
  <si>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</si>
  <si>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</si>
  <si>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</si>
  <si>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彩の国さいたま人づくり広域連合</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</si>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</sst>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146650</c:v>
                </c:pt>
                <c:pt idx="1">
                  <c:v>70873</c:v>
                </c:pt>
                <c:pt idx="2">
                  <c:v>52134</c:v>
                </c:pt>
                <c:pt idx="3">
                  <c:v>30523</c:v>
                </c:pt>
                <c:pt idx="4">
                  <c:v>48035</c:v>
                </c:pt>
              </c:numCache>
            </c:numRef>
          </c:val>
          <c:smooth val="0"/>
        </c:ser>
        <c:dLbls>
          <c:showLegendKey val="0"/>
          <c:showVal val="0"/>
          <c:showCatName val="0"/>
          <c:showSerName val="0"/>
          <c:showPercent val="0"/>
          <c:showBubbleSize val="0"/>
        </c:dLbls>
        <c:marker val="1"/>
        <c:smooth val="0"/>
        <c:axId val="84724352"/>
        <c:axId val="84726528"/>
      </c:lineChart>
      <c:catAx>
        <c:axId val="84724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726528"/>
        <c:crosses val="autoZero"/>
        <c:auto val="1"/>
        <c:lblAlgn val="ctr"/>
        <c:lblOffset val="100"/>
        <c:tickLblSkip val="1"/>
        <c:tickMarkSkip val="1"/>
        <c:noMultiLvlLbl val="0"/>
      </c:catAx>
      <c:valAx>
        <c:axId val="847265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724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11.38</c:v>
                </c:pt>
                <c:pt idx="1">
                  <c:v>14.34</c:v>
                </c:pt>
                <c:pt idx="2">
                  <c:v>11.55</c:v>
                </c:pt>
                <c:pt idx="3">
                  <c:v>11.7</c:v>
                </c:pt>
                <c:pt idx="4">
                  <c:v>10.76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32.61</c:v>
                </c:pt>
                <c:pt idx="1">
                  <c:v>33.39</c:v>
                </c:pt>
                <c:pt idx="2">
                  <c:v>33.39</c:v>
                </c:pt>
                <c:pt idx="3">
                  <c:v>22.57</c:v>
                </c:pt>
                <c:pt idx="4">
                  <c:v>15.57</c:v>
                </c:pt>
              </c:numCache>
            </c:numRef>
          </c:val>
        </c:ser>
        <c:dLbls>
          <c:showLegendKey val="0"/>
          <c:showVal val="0"/>
          <c:showCatName val="0"/>
          <c:showSerName val="0"/>
          <c:showPercent val="0"/>
          <c:showBubbleSize val="0"/>
        </c:dLbls>
        <c:gapWidth val="250"/>
        <c:overlap val="100"/>
        <c:axId val="104992128"/>
        <c:axId val="10499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-2.2200000000000002</c:v>
                </c:pt>
                <c:pt idx="1">
                  <c:v>1.82</c:v>
                </c:pt>
                <c:pt idx="2">
                  <c:v>-2.41</c:v>
                </c:pt>
                <c:pt idx="3">
                  <c:v>-12</c:v>
                </c:pt>
                <c:pt idx="4">
                  <c:v>-8.4</c:v>
                </c:pt>
              </c:numCache>
            </c:numRef>
          </c:val>
          <c:smooth val="0"/>
        </c:ser>
        <c:dLbls>
          <c:showLegendKey val="0"/>
          <c:showVal val="0"/>
          <c:showCatName val="0"/>
          <c:showSerName val="0"/>
          <c:showPercent val="0"/>
          <c:showBubbleSize val="0"/>
        </c:dLbls>
        <c:marker val="1"/>
        <c:smooth val="0"/>
        <c:axId val="104992128"/>
        <c:axId val="104998400"/>
      </c:lineChart>
      <c:catAx>
        <c:axId val="1049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998400"/>
        <c:crosses val="autoZero"/>
        <c:auto val="1"/>
        <c:lblAlgn val="ctr"/>
        <c:lblOffset val="100"/>
        <c:tickLblSkip val="1"/>
        <c:tickMarkSkip val="1"/>
        <c:noMultiLvlLbl val="0"/>
      </c:catAx>
      <c:valAx>
        <c:axId val="1049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7.0000000000000007E-2</c:v>
                </c:pt>
                <c:pt idx="8">
                  <c:v>#N/A</c:v>
                </c:pt>
                <c:pt idx="9">
                  <c:v>0.05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0.28999999999999998</c:v>
                </c:pt>
                <c:pt idx="4">
                  <c:v>#N/A</c:v>
                </c:pt>
                <c:pt idx="5">
                  <c:v>0.14000000000000001</c:v>
                </c:pt>
                <c:pt idx="6">
                  <c:v>#N/A</c:v>
                </c:pt>
                <c:pt idx="7">
                  <c:v>0.41</c:v>
                </c:pt>
                <c:pt idx="8">
                  <c:v>#N/A</c:v>
                </c:pt>
                <c:pt idx="9">
                  <c:v>0.21</c:v>
                </c:pt>
              </c:numCache>
            </c:numRef>
          </c:val>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0.28999999999999998</c:v>
                </c:pt>
                <c:pt idx="2">
                  <c:v>#N/A</c:v>
                </c:pt>
                <c:pt idx="3">
                  <c:v>0.72</c:v>
                </c:pt>
                <c:pt idx="4">
                  <c:v>#N/A</c:v>
                </c:pt>
                <c:pt idx="5">
                  <c:v>1.01</c:v>
                </c:pt>
                <c:pt idx="6">
                  <c:v>#N/A</c:v>
                </c:pt>
                <c:pt idx="7">
                  <c:v>0.56999999999999995</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0.65</c:v>
                </c:pt>
                <c:pt idx="2">
                  <c:v>#N/A</c:v>
                </c:pt>
                <c:pt idx="3">
                  <c:v>1.39</c:v>
                </c:pt>
                <c:pt idx="4">
                  <c:v>#N/A</c:v>
                </c:pt>
                <c:pt idx="5">
                  <c:v>1.1599999999999999</c:v>
                </c:pt>
                <c:pt idx="6">
                  <c:v>#N/A</c:v>
                </c:pt>
                <c:pt idx="7">
                  <c:v>0.98</c:v>
                </c:pt>
                <c:pt idx="8">
                  <c:v>#N/A</c:v>
                </c:pt>
                <c:pt idx="9">
                  <c:v>0.88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2.48</c:v>
                </c:pt>
                <c:pt idx="2">
                  <c:v>#N/A</c:v>
                </c:pt>
                <c:pt idx="3">
                  <c:v>3.27</c:v>
                </c:pt>
                <c:pt idx="4">
                  <c:v>#N/A</c:v>
                </c:pt>
                <c:pt idx="5">
                  <c:v>3.01</c:v>
                </c:pt>
                <c:pt idx="6">
                  <c:v>#N/A</c:v>
                </c:pt>
                <c:pt idx="7">
                  <c:v>3.56</c:v>
                </c:pt>
                <c:pt idx="8">
                  <c:v>#N/A</c:v>
                </c:pt>
                <c:pt idx="9">
                  <c:v>3.92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11.36</c:v>
                </c:pt>
                <c:pt idx="2">
                  <c:v>#N/A</c:v>
                </c:pt>
                <c:pt idx="3">
                  <c:v>14.33</c:v>
                </c:pt>
                <c:pt idx="4">
                  <c:v>#N/A</c:v>
                </c:pt>
                <c:pt idx="5">
                  <c:v>11.53</c:v>
                </c:pt>
                <c:pt idx="6">
                  <c:v>#N/A</c:v>
                </c:pt>
                <c:pt idx="7">
                  <c:v>11.67</c:v>
                </c:pt>
                <c:pt idx="8">
                  <c:v>#N/A</c:v>
                </c:pt>
                <c:pt idx="9">
                  <c:v>10.71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9.6300000000000008</c:v>
                </c:pt>
                <c:pt idx="2">
                  <c:v>#N/A</c:v>
                </c:pt>
                <c:pt idx="3">
                  <c:v>11.24</c:v>
                </c:pt>
                <c:pt idx="4">
                  <c:v>#N/A</c:v>
                </c:pt>
                <c:pt idx="5">
                  <c:v>12.12</c:v>
                </c:pt>
                <c:pt idx="6">
                  <c:v>#N/A</c:v>
                </c:pt>
                <c:pt idx="7">
                  <c:v>13.91</c:v>
                </c:pt>
                <c:pt idx="8">
                  <c:v>#N/A</c:v>
                </c:pt>
                <c:pt idx="9">
                  <c:v>15.47</c:v>
                </c:pt>
              </c:numCache>
            </c:numRef>
          </c:val>
        </c:ser>
        <c:dLbls>
          <c:showLegendKey val="0"/>
          <c:showVal val="0"/>
          <c:showCatName val="0"/>
          <c:showSerName val="0"/>
          <c:showPercent val="0"/>
          <c:showBubbleSize val="0"/>
        </c:dLbls>
        <c:gapWidth val="150"/>
        <c:overlap val="100"/>
        <c:axId val="105444864"/>
        <c:axId val="105446400"/>
      </c:barChart>
      <c:catAx>
        <c:axId val="1054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46400"/>
        <c:crosses val="autoZero"/>
        <c:auto val="1"/>
        <c:lblAlgn val="ctr"/>
        <c:lblOffset val="100"/>
        <c:tickLblSkip val="1"/>
        <c:tickMarkSkip val="1"/>
        <c:noMultiLvlLbl val="0"/>
      </c:catAx>
      <c:valAx>
        <c:axId val="10544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4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341</c:v>
                </c:pt>
                <c:pt idx="5">
                  <c:v>352</c:v>
                </c:pt>
                <c:pt idx="8">
                  <c:v>364</c:v>
                </c:pt>
                <c:pt idx="11">
                  <c:v>375</c:v>
                </c:pt>
                <c:pt idx="14">
                  <c:v>373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133</c:v>
                </c:pt>
                <c:pt idx="3">
                  <c:v>127</c:v>
                </c:pt>
                <c:pt idx="6">
                  <c:v>131</c:v>
                </c:pt>
                <c:pt idx="9">
                  <c:v>118</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170</c:v>
                </c:pt>
                <c:pt idx="3">
                  <c:v>171</c:v>
                </c:pt>
                <c:pt idx="6">
                  <c:v>176</c:v>
                </c:pt>
                <c:pt idx="9">
                  <c:v>173</c:v>
                </c:pt>
                <c:pt idx="12">
                  <c:v>172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224</c:v>
                </c:pt>
                <c:pt idx="3">
                  <c:v>224</c:v>
                </c:pt>
                <c:pt idx="6">
                  <c:v>235</c:v>
                </c:pt>
                <c:pt idx="9">
                  <c:v>243</c:v>
                </c:pt>
                <c:pt idx="12">
                  <c:v>275</c:v>
                </c:pt>
              </c:numCache>
            </c:numRef>
          </c:val>
        </c:ser>
        <c:dLbls>
          <c:showLegendKey val="0"/>
          <c:showVal val="0"/>
          <c:showCatName val="0"/>
          <c:showSerName val="0"/>
          <c:showPercent val="0"/>
          <c:showBubbleSize val="0"/>
        </c:dLbls>
        <c:gapWidth val="100"/>
        <c:overlap val="100"/>
        <c:axId val="103961344"/>
        <c:axId val="10396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186</c:v>
                </c:pt>
                <c:pt idx="2">
                  <c:v>#N/A</c:v>
                </c:pt>
                <c:pt idx="3">
                  <c:v>#N/A</c:v>
                </c:pt>
                <c:pt idx="4">
                  <c:v>170</c:v>
                </c:pt>
                <c:pt idx="5">
                  <c:v>#N/A</c:v>
                </c:pt>
                <c:pt idx="6">
                  <c:v>#N/A</c:v>
                </c:pt>
                <c:pt idx="7">
                  <c:v>178</c:v>
                </c:pt>
                <c:pt idx="8">
                  <c:v>#N/A</c:v>
                </c:pt>
                <c:pt idx="9">
                  <c:v>#N/A</c:v>
                </c:pt>
                <c:pt idx="10">
                  <c:v>159</c:v>
                </c:pt>
                <c:pt idx="11">
                  <c:v>#N/A</c:v>
                </c:pt>
                <c:pt idx="12">
                  <c:v>#N/A</c:v>
                </c:pt>
                <c:pt idx="13">
                  <c:v>130</c:v>
                </c:pt>
                <c:pt idx="14">
                  <c:v>#N/A</c:v>
                </c:pt>
              </c:numCache>
            </c:numRef>
          </c:val>
          <c:smooth val="0"/>
        </c:ser>
        <c:dLbls>
          <c:showLegendKey val="0"/>
          <c:showVal val="0"/>
          <c:showCatName val="0"/>
          <c:showSerName val="0"/>
          <c:showPercent val="0"/>
          <c:showBubbleSize val="0"/>
        </c:dLbls>
        <c:marker val="1"/>
        <c:smooth val="0"/>
        <c:axId val="103961344"/>
        <c:axId val="103963264"/>
      </c:lineChart>
      <c:catAx>
        <c:axId val="10396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63264"/>
        <c:crosses val="autoZero"/>
        <c:auto val="1"/>
        <c:lblAlgn val="ctr"/>
        <c:lblOffset val="100"/>
        <c:tickLblSkip val="1"/>
        <c:tickMarkSkip val="1"/>
        <c:noMultiLvlLbl val="0"/>
      </c:catAx>
      <c:valAx>
        <c:axId val="10396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6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4269</c:v>
                </c:pt>
                <c:pt idx="5">
                  <c:v>4419</c:v>
                </c:pt>
                <c:pt idx="8">
                  <c:v>4455</c:v>
                </c:pt>
                <c:pt idx="11">
                  <c:v>4643</c:v>
                </c:pt>
                <c:pt idx="14">
                  <c:v>4753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c:v>
                </c:pt>
                <c:pt idx="5">
                  <c:v>4</c:v>
                </c:pt>
                <c:pt idx="8">
                  <c:v>3</c:v>
                </c:pt>
                <c:pt idx="11">
                  <c:v>2</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1319</c:v>
                </c:pt>
                <c:pt idx="5">
                  <c:v>1341</c:v>
                </c:pt>
                <c:pt idx="8">
                  <c:v>1354</c:v>
                </c:pt>
                <c:pt idx="11">
                  <c:v>978</c:v>
                </c:pt>
                <c:pt idx="14">
                  <c:v>747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1496</c:v>
                </c:pt>
                <c:pt idx="3">
                  <c:v>1244</c:v>
                </c:pt>
                <c:pt idx="6">
                  <c:v>1246</c:v>
                </c:pt>
                <c:pt idx="9">
                  <c:v>1213</c:v>
                </c:pt>
                <c:pt idx="12">
                  <c:v>1138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403</c:v>
                </c:pt>
                <c:pt idx="3">
                  <c:v>313</c:v>
                </c:pt>
                <c:pt idx="6">
                  <c:v>196</c:v>
                </c:pt>
                <c:pt idx="9">
                  <c:v>104</c:v>
                </c:pt>
                <c:pt idx="12">
                  <c:v>241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1961</c:v>
                </c:pt>
                <c:pt idx="3">
                  <c:v>2293</c:v>
                </c:pt>
                <c:pt idx="6">
                  <c:v>2527</c:v>
                </c:pt>
                <c:pt idx="9">
                  <c:v>2484</c:v>
                </c:pt>
                <c:pt idx="12">
                  <c:v>2413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3059</c:v>
                </c:pt>
                <c:pt idx="3">
                  <c:v>3371</c:v>
                </c:pt>
                <c:pt idx="6">
                  <c:v>3495</c:v>
                </c:pt>
                <c:pt idx="9">
                  <c:v>3886</c:v>
                </c:pt>
                <c:pt idx="12">
                  <c:v>4032</c:v>
                </c:pt>
              </c:numCache>
            </c:numRef>
          </c:val>
        </c:ser>
        <c:dLbls>
          <c:showLegendKey val="0"/>
          <c:showVal val="0"/>
          <c:showCatName val="0"/>
          <c:showSerName val="0"/>
          <c:showPercent val="0"/>
          <c:showBubbleSize val="0"/>
        </c:dLbls>
        <c:gapWidth val="100"/>
        <c:overlap val="100"/>
        <c:axId val="84181760"/>
        <c:axId val="8418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1324</c:v>
                </c:pt>
                <c:pt idx="2">
                  <c:v>#N/A</c:v>
                </c:pt>
                <c:pt idx="3">
                  <c:v>#N/A</c:v>
                </c:pt>
                <c:pt idx="4">
                  <c:v>1458</c:v>
                </c:pt>
                <c:pt idx="5">
                  <c:v>#N/A</c:v>
                </c:pt>
                <c:pt idx="6">
                  <c:v>#N/A</c:v>
                </c:pt>
                <c:pt idx="7">
                  <c:v>1653</c:v>
                </c:pt>
                <c:pt idx="8">
                  <c:v>#N/A</c:v>
                </c:pt>
                <c:pt idx="9">
                  <c:v>#N/A</c:v>
                </c:pt>
                <c:pt idx="10">
                  <c:v>2065</c:v>
                </c:pt>
                <c:pt idx="11">
                  <c:v>#N/A</c:v>
                </c:pt>
                <c:pt idx="12">
                  <c:v>#N/A</c:v>
                </c:pt>
                <c:pt idx="13">
                  <c:v>2323</c:v>
                </c:pt>
                <c:pt idx="14">
                  <c:v>#N/A</c:v>
                </c:pt>
              </c:numCache>
            </c:numRef>
          </c:val>
          <c:smooth val="0"/>
        </c:ser>
        <c:dLbls>
          <c:showLegendKey val="0"/>
          <c:showVal val="0"/>
          <c:showCatName val="0"/>
          <c:showSerName val="0"/>
          <c:showPercent val="0"/>
          <c:showBubbleSize val="0"/>
        </c:dLbls>
        <c:marker val="1"/>
        <c:smooth val="0"/>
        <c:axId val="84181760"/>
        <c:axId val="84183680"/>
      </c:lineChart>
      <c:catAx>
        <c:axId val="8418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183680"/>
        <c:crosses val="autoZero"/>
        <c:auto val="1"/>
        <c:lblAlgn val="ctr"/>
        <c:lblOffset val="100"/>
        <c:tickLblSkip val="1"/>
        <c:tickMarkSkip val="1"/>
        <c:noMultiLvlLbl val="0"/>
      </c:catAx>
      <c:valAx>
        <c:axId val="8418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8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11,589
11,474
33.41
5,198,387
4,711,802
336,199
3,125,977
4,031,982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84.3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指数は、前年度から</a:t>
          </a:r>
          <a:r>
            <a:rPr kumimoji="1" lang="en-US" altLang="ja-JP" sz="1200">
              <a:latin typeface="ＭＳ Ｐゴシック"/>
            </a:rPr>
            <a:t>0.01</a:t>
          </a:r>
          <a:r>
            <a:rPr kumimoji="1" lang="ja-JP" altLang="en-US" sz="1200">
              <a:latin typeface="ＭＳ Ｐゴシック"/>
            </a:rPr>
            <a:t>ポイント減少したが、類似団体平均を</a:t>
          </a:r>
          <a:r>
            <a:rPr kumimoji="1" lang="en-US" altLang="ja-JP" sz="1200">
              <a:latin typeface="ＭＳ Ｐゴシック"/>
            </a:rPr>
            <a:t>0.17</a:t>
          </a:r>
          <a:r>
            <a:rPr kumimoji="1" lang="ja-JP" altLang="en-US" sz="1200">
              <a:latin typeface="ＭＳ Ｐゴシック"/>
            </a:rPr>
            <a:t>ポイント上回っている。景気や企業業績の低迷などにより、税収については大きな伸びが期待できない状況にあるため、事業中のスマート</a:t>
          </a:r>
          <a:r>
            <a:rPr kumimoji="1" lang="en-US" altLang="ja-JP" sz="1200">
              <a:latin typeface="ＭＳ Ｐゴシック"/>
            </a:rPr>
            <a:t>IC</a:t>
          </a:r>
          <a:r>
            <a:rPr kumimoji="1" lang="ja-JP" altLang="en-US" sz="1200">
              <a:latin typeface="ＭＳ Ｐゴシック"/>
            </a:rPr>
            <a:t>周辺地域への企業誘致を積極的に進め、法人町民税等の増収に努める。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117324</xdr:rowOff>
    </xdr:from>
    <xdr:to>
      <xdr:col>7</xdr:col>
      <xdr:colOff>152400</xdr:colOff>
      <xdr:row>42</xdr:row>
      <xdr:rowOff>128815</xdr:rowOff>
    </xdr:to>
    <xdr:cxnSp macro="">
      <xdr:nvCxnSpPr>
        <xdr:cNvPr id="69" name="直線コネクタ 68"/>
        <xdr:cNvCxnSpPr/>
      </xdr:nvCxnSpPr>
      <xdr:spPr>
        <a:xfrm>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117324</xdr:rowOff>
    </xdr:to>
    <xdr:cxnSp macro="">
      <xdr:nvCxnSpPr>
        <xdr:cNvPr id="72" name="直線コネクタ 71"/>
        <xdr:cNvCxnSpPr/>
      </xdr:nvCxnSpPr>
      <xdr:spPr>
        <a:xfrm>
          <a:off x="3225800" y="72607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5" name="直線コネクタ 74"/>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13909</xdr:rowOff>
    </xdr:from>
    <xdr:to>
      <xdr:col>3</xdr:col>
      <xdr:colOff>279400</xdr:colOff>
      <xdr:row>42</xdr:row>
      <xdr:rowOff>59872</xdr:rowOff>
    </xdr:to>
    <xdr:cxnSp macro="">
      <xdr:nvCxnSpPr>
        <xdr:cNvPr id="78" name="直線コネクタ 77"/>
        <xdr:cNvCxnSpPr/>
      </xdr:nvCxnSpPr>
      <xdr:spPr>
        <a:xfrm>
          <a:off x="1447800" y="72148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66524</xdr:rowOff>
    </xdr:from>
    <xdr:to>
      <xdr:col>6</xdr:col>
      <xdr:colOff>50800</xdr:colOff>
      <xdr:row>42</xdr:row>
      <xdr:rowOff>168124</xdr:rowOff>
    </xdr:to>
    <xdr:sp macro="" textlink="">
      <xdr:nvSpPr>
        <xdr:cNvPr id="90" name="円/楕円 89"/>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91" name="テキスト ボックス 90"/>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3" name="テキスト ボックス 92"/>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5" name="テキスト ボックス 94"/>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96" name="円/楕円 95"/>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97" name="テキスト ボックス 96"/>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指数は前年度比</a:t>
          </a:r>
          <a:r>
            <a:rPr lang="en-US" altLang="ja-JP" sz="1200" b="0" i="0" baseline="0">
              <a:solidFill>
                <a:schemeClr val="dk1"/>
              </a:solidFill>
              <a:effectLst/>
              <a:latin typeface="+mn-lt"/>
              <a:ea typeface="+mn-ea"/>
              <a:cs typeface="+mn-cs"/>
            </a:rPr>
            <a:t>4.6</a:t>
          </a:r>
          <a:r>
            <a:rPr lang="ja-JP" altLang="ja-JP" sz="1200" b="0" i="0" baseline="0">
              <a:solidFill>
                <a:schemeClr val="dk1"/>
              </a:solidFill>
              <a:effectLst/>
              <a:latin typeface="+mn-lt"/>
              <a:ea typeface="+mn-ea"/>
              <a:cs typeface="+mn-cs"/>
            </a:rPr>
            <a:t>ポイント上昇し、類似団体平均</a:t>
          </a:r>
          <a:r>
            <a:rPr lang="ja-JP" altLang="en-US" sz="1200" b="0" i="0" baseline="0">
              <a:solidFill>
                <a:schemeClr val="dk1"/>
              </a:solidFill>
              <a:effectLst/>
              <a:latin typeface="+mn-lt"/>
              <a:ea typeface="+mn-ea"/>
              <a:cs typeface="+mn-cs"/>
            </a:rPr>
            <a:t>を</a:t>
          </a:r>
          <a:r>
            <a:rPr lang="en-US" altLang="ja-JP" sz="1200" b="0" i="0" baseline="0">
              <a:solidFill>
                <a:schemeClr val="dk1"/>
              </a:solidFill>
              <a:effectLst/>
              <a:latin typeface="+mn-lt"/>
              <a:ea typeface="+mn-ea"/>
              <a:cs typeface="+mn-cs"/>
            </a:rPr>
            <a:t>0.1</a:t>
          </a:r>
          <a:r>
            <a:rPr lang="ja-JP" altLang="ja-JP" sz="1200" b="0" i="0" baseline="0">
              <a:solidFill>
                <a:schemeClr val="dk1"/>
              </a:solidFill>
              <a:effectLst/>
              <a:latin typeface="+mn-lt"/>
              <a:ea typeface="+mn-ea"/>
              <a:cs typeface="+mn-cs"/>
            </a:rPr>
            <a:t>ポイント上回った。これは、法人町民税及び地方交付税の減少が主な要因である。今後も行政改革を推進し、経常経費の節減に努める。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62</xdr:row>
      <xdr:rowOff>140970</xdr:rowOff>
    </xdr:to>
    <xdr:cxnSp macro="">
      <xdr:nvCxnSpPr>
        <xdr:cNvPr id="130" name="直線コネクタ 129"/>
        <xdr:cNvCxnSpPr/>
      </xdr:nvCxnSpPr>
      <xdr:spPr>
        <a:xfrm>
          <a:off x="4114800" y="10548874"/>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62</xdr:row>
      <xdr:rowOff>49276</xdr:rowOff>
    </xdr:to>
    <xdr:cxnSp macro="">
      <xdr:nvCxnSpPr>
        <xdr:cNvPr id="133" name="直線コネクタ 132"/>
        <xdr:cNvCxnSpPr/>
      </xdr:nvCxnSpPr>
      <xdr:spPr>
        <a:xfrm flipV="1">
          <a:off x="3225800" y="105488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117094</xdr:rowOff>
    </xdr:from>
    <xdr:to>
      <xdr:col>4</xdr:col>
      <xdr:colOff>482600</xdr:colOff>
      <xdr:row>62</xdr:row>
      <xdr:rowOff>49276</xdr:rowOff>
    </xdr:to>
    <xdr:cxnSp macro="">
      <xdr:nvCxnSpPr>
        <xdr:cNvPr id="136" name="直線コネクタ 135"/>
        <xdr:cNvCxnSpPr/>
      </xdr:nvCxnSpPr>
      <xdr:spPr>
        <a:xfrm>
          <a:off x="2336800" y="10404094"/>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62</xdr:row>
      <xdr:rowOff>169926</xdr:rowOff>
    </xdr:to>
    <xdr:cxnSp macro="">
      <xdr:nvCxnSpPr>
        <xdr:cNvPr id="139" name="直線コネクタ 138"/>
        <xdr:cNvCxnSpPr/>
      </xdr:nvCxnSpPr>
      <xdr:spPr>
        <a:xfrm flipV="1">
          <a:off x="1447800" y="1040409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43" name="テキスト ボックス 142"/>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9" name="円/楕円 148"/>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50"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1" name="円/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3" name="円/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4" name="テキスト ボックス 153"/>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66294</xdr:rowOff>
    </xdr:from>
    <xdr:to>
      <xdr:col>3</xdr:col>
      <xdr:colOff>330200</xdr:colOff>
      <xdr:row>60</xdr:row>
      <xdr:rowOff>167894</xdr:rowOff>
    </xdr:to>
    <xdr:sp macro="" textlink="">
      <xdr:nvSpPr>
        <xdr:cNvPr id="155" name="円/楕円 154"/>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6621</xdr:rowOff>
    </xdr:from>
    <xdr:ext cx="762000" cy="259045"/>
    <xdr:sp macro="" textlink="">
      <xdr:nvSpPr>
        <xdr:cNvPr id="156" name="テキスト ボックス 155"/>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7" name="円/楕円 156"/>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34053</xdr:rowOff>
    </xdr:from>
    <xdr:ext cx="762000" cy="259045"/>
    <xdr:sp macro="" textlink="">
      <xdr:nvSpPr>
        <xdr:cNvPr id="158" name="テキスト ボックス 157"/>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人あたり決算額は、類似団体平均を大きく下回って</a:t>
          </a:r>
          <a:r>
            <a:rPr kumimoji="1" lang="ja-JP" altLang="en-US" sz="1200">
              <a:solidFill>
                <a:schemeClr val="dk1"/>
              </a:solidFill>
              <a:effectLst/>
              <a:latin typeface="+mn-lt"/>
              <a:ea typeface="+mn-ea"/>
              <a:cs typeface="+mn-cs"/>
            </a:rPr>
            <a:t>おり、類似団体内順位は</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位である</a:t>
          </a:r>
          <a:r>
            <a:rPr kumimoji="1" lang="ja-JP" altLang="ja-JP" sz="1200">
              <a:solidFill>
                <a:schemeClr val="dk1"/>
              </a:solidFill>
              <a:effectLst/>
              <a:latin typeface="+mn-lt"/>
              <a:ea typeface="+mn-ea"/>
              <a:cs typeface="+mn-cs"/>
            </a:rPr>
            <a:t>。これは、負担金により運営される一部事務組合がゴミ処理業務や消防事務を実施していることが要因の一つである。一部事務組合の人件費及び物件費等に要する負担金等を加えると、人口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人あたりの金額は大幅に増加することになるため、引き続き抑制に努める必要がある。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44047</xdr:rowOff>
    </xdr:from>
    <xdr:to>
      <xdr:col>7</xdr:col>
      <xdr:colOff>152400</xdr:colOff>
      <xdr:row>80</xdr:row>
      <xdr:rowOff>48659</xdr:rowOff>
    </xdr:to>
    <xdr:cxnSp macro="">
      <xdr:nvCxnSpPr>
        <xdr:cNvPr id="195" name="直線コネクタ 194"/>
        <xdr:cNvCxnSpPr/>
      </xdr:nvCxnSpPr>
      <xdr:spPr>
        <a:xfrm flipV="1">
          <a:off x="4114800" y="13760047"/>
          <a:ext cx="8382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28465</xdr:rowOff>
    </xdr:from>
    <xdr:to>
      <xdr:col>6</xdr:col>
      <xdr:colOff>0</xdr:colOff>
      <xdr:row>80</xdr:row>
      <xdr:rowOff>48659</xdr:rowOff>
    </xdr:to>
    <xdr:cxnSp macro="">
      <xdr:nvCxnSpPr>
        <xdr:cNvPr id="198" name="直線コネクタ 197"/>
        <xdr:cNvCxnSpPr/>
      </xdr:nvCxnSpPr>
      <xdr:spPr>
        <a:xfrm>
          <a:off x="3225800" y="13744465"/>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28465</xdr:rowOff>
    </xdr:from>
    <xdr:to>
      <xdr:col>4</xdr:col>
      <xdr:colOff>482600</xdr:colOff>
      <xdr:row>80</xdr:row>
      <xdr:rowOff>82817</xdr:rowOff>
    </xdr:to>
    <xdr:cxnSp macro="">
      <xdr:nvCxnSpPr>
        <xdr:cNvPr id="201" name="直線コネクタ 200"/>
        <xdr:cNvCxnSpPr/>
      </xdr:nvCxnSpPr>
      <xdr:spPr>
        <a:xfrm flipV="1">
          <a:off x="2336800" y="13744465"/>
          <a:ext cx="889000" cy="5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72634</xdr:rowOff>
    </xdr:from>
    <xdr:to>
      <xdr:col>3</xdr:col>
      <xdr:colOff>279400</xdr:colOff>
      <xdr:row>80</xdr:row>
      <xdr:rowOff>82817</xdr:rowOff>
    </xdr:to>
    <xdr:cxnSp macro="">
      <xdr:nvCxnSpPr>
        <xdr:cNvPr id="204" name="直線コネクタ 203"/>
        <xdr:cNvCxnSpPr/>
      </xdr:nvCxnSpPr>
      <xdr:spPr>
        <a:xfrm>
          <a:off x="1447800" y="13788634"/>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79</xdr:row>
      <xdr:rowOff>164697</xdr:rowOff>
    </xdr:from>
    <xdr:to>
      <xdr:col>7</xdr:col>
      <xdr:colOff>203200</xdr:colOff>
      <xdr:row>80</xdr:row>
      <xdr:rowOff>94847</xdr:rowOff>
    </xdr:to>
    <xdr:sp macro="" textlink="">
      <xdr:nvSpPr>
        <xdr:cNvPr id="214" name="円/楕円 213"/>
        <xdr:cNvSpPr/>
      </xdr:nvSpPr>
      <xdr:spPr>
        <a:xfrm>
          <a:off x="4902200" y="137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85974</xdr:rowOff>
    </xdr:from>
    <xdr:ext cx="762000" cy="259045"/>
    <xdr:sp macro="" textlink="">
      <xdr:nvSpPr>
        <xdr:cNvPr id="215" name="人件費・物件費等の状況該当値テキスト"/>
        <xdr:cNvSpPr txBox="1"/>
      </xdr:nvSpPr>
      <xdr:spPr>
        <a:xfrm>
          <a:off x="5041900" y="1363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104,883</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169309</xdr:rowOff>
    </xdr:from>
    <xdr:to>
      <xdr:col>6</xdr:col>
      <xdr:colOff>50800</xdr:colOff>
      <xdr:row>80</xdr:row>
      <xdr:rowOff>99459</xdr:rowOff>
    </xdr:to>
    <xdr:sp macro="" textlink="">
      <xdr:nvSpPr>
        <xdr:cNvPr id="216" name="円/楕円 215"/>
        <xdr:cNvSpPr/>
      </xdr:nvSpPr>
      <xdr:spPr>
        <a:xfrm>
          <a:off x="4064000" y="137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109636</xdr:rowOff>
    </xdr:from>
    <xdr:ext cx="736600" cy="259045"/>
    <xdr:sp macro="" textlink="">
      <xdr:nvSpPr>
        <xdr:cNvPr id="217" name="テキスト ボックス 216"/>
        <xdr:cNvSpPr txBox="1"/>
      </xdr:nvSpPr>
      <xdr:spPr>
        <a:xfrm>
          <a:off x="3733800" y="1348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106,221</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149115</xdr:rowOff>
    </xdr:from>
    <xdr:to>
      <xdr:col>4</xdr:col>
      <xdr:colOff>533400</xdr:colOff>
      <xdr:row>80</xdr:row>
      <xdr:rowOff>79265</xdr:rowOff>
    </xdr:to>
    <xdr:sp macro="" textlink="">
      <xdr:nvSpPr>
        <xdr:cNvPr id="218" name="円/楕円 217"/>
        <xdr:cNvSpPr/>
      </xdr:nvSpPr>
      <xdr:spPr>
        <a:xfrm>
          <a:off x="3175000" y="1369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89442</xdr:rowOff>
    </xdr:from>
    <xdr:ext cx="762000" cy="259045"/>
    <xdr:sp macro="" textlink="">
      <xdr:nvSpPr>
        <xdr:cNvPr id="219" name="テキスト ボックス 218"/>
        <xdr:cNvSpPr txBox="1"/>
      </xdr:nvSpPr>
      <xdr:spPr>
        <a:xfrm>
          <a:off x="2844800" y="1346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32017</xdr:rowOff>
    </xdr:from>
    <xdr:to>
      <xdr:col>3</xdr:col>
      <xdr:colOff>330200</xdr:colOff>
      <xdr:row>80</xdr:row>
      <xdr:rowOff>133617</xdr:rowOff>
    </xdr:to>
    <xdr:sp macro="" textlink="">
      <xdr:nvSpPr>
        <xdr:cNvPr id="220" name="円/楕円 219"/>
        <xdr:cNvSpPr/>
      </xdr:nvSpPr>
      <xdr:spPr>
        <a:xfrm>
          <a:off x="2286000" y="137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143794</xdr:rowOff>
    </xdr:from>
    <xdr:ext cx="762000" cy="259045"/>
    <xdr:sp macro="" textlink="">
      <xdr:nvSpPr>
        <xdr:cNvPr id="221" name="テキスト ボックス 220"/>
        <xdr:cNvSpPr txBox="1"/>
      </xdr:nvSpPr>
      <xdr:spPr>
        <a:xfrm>
          <a:off x="1955800" y="135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21834</xdr:rowOff>
    </xdr:from>
    <xdr:to>
      <xdr:col>2</xdr:col>
      <xdr:colOff>127000</xdr:colOff>
      <xdr:row>80</xdr:row>
      <xdr:rowOff>123434</xdr:rowOff>
    </xdr:to>
    <xdr:sp macro="" textlink="">
      <xdr:nvSpPr>
        <xdr:cNvPr id="222" name="円/楕円 221"/>
        <xdr:cNvSpPr/>
      </xdr:nvSpPr>
      <xdr:spPr>
        <a:xfrm>
          <a:off x="1397000" y="137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133611</xdr:rowOff>
    </xdr:from>
    <xdr:ext cx="762000" cy="259045"/>
    <xdr:sp macro="" textlink="">
      <xdr:nvSpPr>
        <xdr:cNvPr id="223" name="テキスト ボックス 222"/>
        <xdr:cNvSpPr txBox="1"/>
      </xdr:nvSpPr>
      <xdr:spPr>
        <a:xfrm>
          <a:off x="1066800" y="135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指数は前年度比</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した。類似団体平均を</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ポイント上回っていることから、今後も国県及び近隣市町村等の給与水準を考慮し、給与の適正化に努める。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96096</xdr:rowOff>
    </xdr:to>
    <xdr:cxnSp macro="">
      <xdr:nvCxnSpPr>
        <xdr:cNvPr id="252" name="直線コネクタ 251"/>
        <xdr:cNvCxnSpPr/>
      </xdr:nvCxnSpPr>
      <xdr:spPr>
        <a:xfrm flipV="1">
          <a:off x="17018000" y="13921316"/>
          <a:ext cx="0" cy="748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53"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54" name="直線コネクタ 253"/>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5"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6" name="直線コネクタ 255"/>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90593</xdr:rowOff>
    </xdr:to>
    <xdr:cxnSp macro="">
      <xdr:nvCxnSpPr>
        <xdr:cNvPr id="257" name="直線コネクタ 256"/>
        <xdr:cNvCxnSpPr/>
      </xdr:nvCxnSpPr>
      <xdr:spPr>
        <a:xfrm>
          <a:off x="16179800" y="144843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8"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9" name="フローチャート : 判断 258"/>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88</xdr:row>
      <xdr:rowOff>48261</xdr:rowOff>
    </xdr:to>
    <xdr:cxnSp macro="">
      <xdr:nvCxnSpPr>
        <xdr:cNvPr id="260" name="直線コネクタ 259"/>
        <xdr:cNvCxnSpPr/>
      </xdr:nvCxnSpPr>
      <xdr:spPr>
        <a:xfrm flipV="1">
          <a:off x="15290800" y="144843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1" name="フローチャート : 判断 260"/>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2" name="テキスト ボックス 261"/>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82973</xdr:rowOff>
    </xdr:from>
    <xdr:to>
      <xdr:col>22</xdr:col>
      <xdr:colOff>203200</xdr:colOff>
      <xdr:row>88</xdr:row>
      <xdr:rowOff>48261</xdr:rowOff>
    </xdr:to>
    <xdr:cxnSp macro="">
      <xdr:nvCxnSpPr>
        <xdr:cNvPr id="263" name="直線コネクタ 262"/>
        <xdr:cNvCxnSpPr/>
      </xdr:nvCxnSpPr>
      <xdr:spPr>
        <a:xfrm>
          <a:off x="14401800" y="1499912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115146</xdr:rowOff>
    </xdr:from>
    <xdr:to>
      <xdr:col>22</xdr:col>
      <xdr:colOff>254000</xdr:colOff>
      <xdr:row>87</xdr:row>
      <xdr:rowOff>45296</xdr:rowOff>
    </xdr:to>
    <xdr:sp macro="" textlink="">
      <xdr:nvSpPr>
        <xdr:cNvPr id="264" name="フローチャート : 判断 263"/>
        <xdr:cNvSpPr/>
      </xdr:nvSpPr>
      <xdr:spPr>
        <a:xfrm>
          <a:off x="15240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55473</xdr:rowOff>
    </xdr:from>
    <xdr:ext cx="762000" cy="259045"/>
    <xdr:sp macro="" textlink="">
      <xdr:nvSpPr>
        <xdr:cNvPr id="265" name="テキスト ボックス 264"/>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87</xdr:row>
      <xdr:rowOff>82973</xdr:rowOff>
    </xdr:to>
    <xdr:cxnSp macro="">
      <xdr:nvCxnSpPr>
        <xdr:cNvPr id="266" name="直線コネクタ 265"/>
        <xdr:cNvCxnSpPr/>
      </xdr:nvCxnSpPr>
      <xdr:spPr>
        <a:xfrm>
          <a:off x="13512800" y="14291311"/>
          <a:ext cx="889000" cy="7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7" name="フローチャート : 判断 266"/>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8" name="テキスト ボックス 267"/>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9" name="フローチャート : 判断 268"/>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70" name="テキスト ボックス 269"/>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6" name="円/楕円 275"/>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11870</xdr:rowOff>
    </xdr:from>
    <xdr:ext cx="762000" cy="259045"/>
    <xdr:sp macro="" textlink="">
      <xdr:nvSpPr>
        <xdr:cNvPr id="277" name="給与水準   （国との比較）該当値テキスト"/>
        <xdr:cNvSpPr txBox="1"/>
      </xdr:nvSpPr>
      <xdr:spPr>
        <a:xfrm>
          <a:off x="17106900" y="1441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8" name="円/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9" name="テキスト ボックス 278"/>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0" name="円/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81" name="テキスト ボックス 280"/>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2" name="円/楕円 281"/>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118550</xdr:rowOff>
    </xdr:from>
    <xdr:ext cx="762000" cy="259045"/>
    <xdr:sp macro="" textlink="">
      <xdr:nvSpPr>
        <xdr:cNvPr id="283" name="テキスト ボックス 282"/>
        <xdr:cNvSpPr txBox="1"/>
      </xdr:nvSpPr>
      <xdr:spPr>
        <a:xfrm>
          <a:off x="14020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84" name="円/楕円 283"/>
        <xdr:cNvSpPr/>
      </xdr:nvSpPr>
      <xdr:spPr>
        <a:xfrm>
          <a:off x="13462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96538</xdr:rowOff>
    </xdr:from>
    <xdr:ext cx="762000" cy="259045"/>
    <xdr:sp macro="" textlink="">
      <xdr:nvSpPr>
        <xdr:cNvPr id="285" name="テキスト ボックス 284"/>
        <xdr:cNvSpPr txBox="1"/>
      </xdr:nvSpPr>
      <xdr:spPr>
        <a:xfrm>
          <a:off x="131318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定員適正化計画に沿った採用等により、指数は一定で推移しており、今年度は類似団体平均を</a:t>
          </a:r>
          <a:r>
            <a:rPr kumimoji="1" lang="en-US" altLang="ja-JP" sz="1200">
              <a:solidFill>
                <a:schemeClr val="dk1"/>
              </a:solidFill>
              <a:effectLst/>
              <a:latin typeface="+mn-lt"/>
              <a:ea typeface="+mn-ea"/>
              <a:cs typeface="+mn-cs"/>
            </a:rPr>
            <a:t>2.76</a:t>
          </a:r>
          <a:r>
            <a:rPr kumimoji="1" lang="ja-JP" altLang="ja-JP" sz="1200">
              <a:solidFill>
                <a:schemeClr val="dk1"/>
              </a:solidFill>
              <a:effectLst/>
              <a:latin typeface="+mn-lt"/>
              <a:ea typeface="+mn-ea"/>
              <a:cs typeface="+mn-cs"/>
            </a:rPr>
            <a:t>ポイント下回った。今後も適正な定員管理に努める。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5" name="直線コネクタ 314"/>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6"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7" name="直線コネクタ 316"/>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18"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19" name="直線コネクタ 318"/>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46440</xdr:rowOff>
    </xdr:from>
    <xdr:to>
      <xdr:col>24</xdr:col>
      <xdr:colOff>558800</xdr:colOff>
      <xdr:row>59</xdr:row>
      <xdr:rowOff>69766</xdr:rowOff>
    </xdr:to>
    <xdr:cxnSp macro="">
      <xdr:nvCxnSpPr>
        <xdr:cNvPr id="320" name="直線コネクタ 319"/>
        <xdr:cNvCxnSpPr/>
      </xdr:nvCxnSpPr>
      <xdr:spPr>
        <a:xfrm>
          <a:off x="16179800" y="10161990"/>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1"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2" name="フローチャート : 判断 321"/>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46440</xdr:rowOff>
    </xdr:from>
    <xdr:to>
      <xdr:col>23</xdr:col>
      <xdr:colOff>406400</xdr:colOff>
      <xdr:row>59</xdr:row>
      <xdr:rowOff>57700</xdr:rowOff>
    </xdr:to>
    <xdr:cxnSp macro="">
      <xdr:nvCxnSpPr>
        <xdr:cNvPr id="323" name="直線コネクタ 322"/>
        <xdr:cNvCxnSpPr/>
      </xdr:nvCxnSpPr>
      <xdr:spPr>
        <a:xfrm flipV="1">
          <a:off x="15290800" y="10161990"/>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4" name="フローチャート : 判断 323"/>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5" name="テキスト ボックス 324"/>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57700</xdr:rowOff>
    </xdr:from>
    <xdr:to>
      <xdr:col>22</xdr:col>
      <xdr:colOff>203200</xdr:colOff>
      <xdr:row>59</xdr:row>
      <xdr:rowOff>60918</xdr:rowOff>
    </xdr:to>
    <xdr:cxnSp macro="">
      <xdr:nvCxnSpPr>
        <xdr:cNvPr id="326" name="直線コネクタ 325"/>
        <xdr:cNvCxnSpPr/>
      </xdr:nvCxnSpPr>
      <xdr:spPr>
        <a:xfrm flipV="1">
          <a:off x="14401800" y="1017325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7" name="フローチャート : 判断 326"/>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28" name="テキスト ボックス 327"/>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53679</xdr:rowOff>
    </xdr:from>
    <xdr:to>
      <xdr:col>21</xdr:col>
      <xdr:colOff>0</xdr:colOff>
      <xdr:row>59</xdr:row>
      <xdr:rowOff>60918</xdr:rowOff>
    </xdr:to>
    <xdr:cxnSp macro="">
      <xdr:nvCxnSpPr>
        <xdr:cNvPr id="329" name="直線コネクタ 328"/>
        <xdr:cNvCxnSpPr/>
      </xdr:nvCxnSpPr>
      <xdr:spPr>
        <a:xfrm>
          <a:off x="13512800" y="1016922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0" name="フローチャート : 判断 329"/>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1" name="テキスト ボックス 330"/>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2" name="フローチャート : 判断 331"/>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3" name="テキスト ボックス 332"/>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18966</xdr:rowOff>
    </xdr:from>
    <xdr:to>
      <xdr:col>24</xdr:col>
      <xdr:colOff>609600</xdr:colOff>
      <xdr:row>59</xdr:row>
      <xdr:rowOff>120566</xdr:rowOff>
    </xdr:to>
    <xdr:sp macro="" textlink="">
      <xdr:nvSpPr>
        <xdr:cNvPr id="339" name="円/楕円 338"/>
        <xdr:cNvSpPr/>
      </xdr:nvSpPr>
      <xdr:spPr>
        <a:xfrm>
          <a:off x="16967200" y="1013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111693</xdr:rowOff>
    </xdr:from>
    <xdr:ext cx="762000" cy="259045"/>
    <xdr:sp macro="" textlink="">
      <xdr:nvSpPr>
        <xdr:cNvPr id="340" name="定員管理の状況該当値テキスト"/>
        <xdr:cNvSpPr txBox="1"/>
      </xdr:nvSpPr>
      <xdr:spPr>
        <a:xfrm>
          <a:off x="17106900" y="1005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167090</xdr:rowOff>
    </xdr:from>
    <xdr:to>
      <xdr:col>23</xdr:col>
      <xdr:colOff>457200</xdr:colOff>
      <xdr:row>59</xdr:row>
      <xdr:rowOff>97240</xdr:rowOff>
    </xdr:to>
    <xdr:sp macro="" textlink="">
      <xdr:nvSpPr>
        <xdr:cNvPr id="341" name="円/楕円 340"/>
        <xdr:cNvSpPr/>
      </xdr:nvSpPr>
      <xdr:spPr>
        <a:xfrm>
          <a:off x="16129000" y="10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107417</xdr:rowOff>
    </xdr:from>
    <xdr:ext cx="736600" cy="259045"/>
    <xdr:sp macro="" textlink="">
      <xdr:nvSpPr>
        <xdr:cNvPr id="342" name="テキスト ボックス 341"/>
        <xdr:cNvSpPr txBox="1"/>
      </xdr:nvSpPr>
      <xdr:spPr>
        <a:xfrm>
          <a:off x="15798800" y="988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6900</xdr:rowOff>
    </xdr:from>
    <xdr:to>
      <xdr:col>22</xdr:col>
      <xdr:colOff>254000</xdr:colOff>
      <xdr:row>59</xdr:row>
      <xdr:rowOff>108500</xdr:rowOff>
    </xdr:to>
    <xdr:sp macro="" textlink="">
      <xdr:nvSpPr>
        <xdr:cNvPr id="343" name="円/楕円 342"/>
        <xdr:cNvSpPr/>
      </xdr:nvSpPr>
      <xdr:spPr>
        <a:xfrm>
          <a:off x="15240000" y="101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118677</xdr:rowOff>
    </xdr:from>
    <xdr:ext cx="762000" cy="259045"/>
    <xdr:sp macro="" textlink="">
      <xdr:nvSpPr>
        <xdr:cNvPr id="344" name="テキスト ボックス 343"/>
        <xdr:cNvSpPr txBox="1"/>
      </xdr:nvSpPr>
      <xdr:spPr>
        <a:xfrm>
          <a:off x="14909800" y="989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10118</xdr:rowOff>
    </xdr:from>
    <xdr:to>
      <xdr:col>21</xdr:col>
      <xdr:colOff>50800</xdr:colOff>
      <xdr:row>59</xdr:row>
      <xdr:rowOff>111718</xdr:rowOff>
    </xdr:to>
    <xdr:sp macro="" textlink="">
      <xdr:nvSpPr>
        <xdr:cNvPr id="345" name="円/楕円 344"/>
        <xdr:cNvSpPr/>
      </xdr:nvSpPr>
      <xdr:spPr>
        <a:xfrm>
          <a:off x="14351000" y="10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121895</xdr:rowOff>
    </xdr:from>
    <xdr:ext cx="762000" cy="259045"/>
    <xdr:sp macro="" textlink="">
      <xdr:nvSpPr>
        <xdr:cNvPr id="346" name="テキスト ボックス 345"/>
        <xdr:cNvSpPr txBox="1"/>
      </xdr:nvSpPr>
      <xdr:spPr>
        <a:xfrm>
          <a:off x="14020800" y="989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2879</xdr:rowOff>
    </xdr:from>
    <xdr:to>
      <xdr:col>19</xdr:col>
      <xdr:colOff>533400</xdr:colOff>
      <xdr:row>59</xdr:row>
      <xdr:rowOff>104479</xdr:rowOff>
    </xdr:to>
    <xdr:sp macro="" textlink="">
      <xdr:nvSpPr>
        <xdr:cNvPr id="347" name="円/楕円 346"/>
        <xdr:cNvSpPr/>
      </xdr:nvSpPr>
      <xdr:spPr>
        <a:xfrm>
          <a:off x="13462000" y="101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114656</xdr:rowOff>
    </xdr:from>
    <xdr:ext cx="762000" cy="259045"/>
    <xdr:sp macro="" textlink="">
      <xdr:nvSpPr>
        <xdr:cNvPr id="348" name="テキスト ボックス 347"/>
        <xdr:cNvSpPr txBox="1"/>
      </xdr:nvSpPr>
      <xdr:spPr>
        <a:xfrm>
          <a:off x="13131800" y="988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指数は前年度比</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ポイント減少し、類似団体平均を</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ポイント下回っている。主な減少要因は、一部事務組合への公債費分負担金の減少等である。今後も起債にあたっては、交付税算入率の高い地方債の選択等により、公債費負担の抑制に努める。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0" name="直線コネクタ 379"/>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1"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2" name="直線コネクタ 381"/>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3"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4" name="直線コネクタ 383"/>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66826</xdr:rowOff>
    </xdr:from>
    <xdr:to>
      <xdr:col>24</xdr:col>
      <xdr:colOff>558800</xdr:colOff>
      <xdr:row>37</xdr:row>
      <xdr:rowOff>101298</xdr:rowOff>
    </xdr:to>
    <xdr:cxnSp macro="">
      <xdr:nvCxnSpPr>
        <xdr:cNvPr id="385" name="直線コネクタ 384"/>
        <xdr:cNvCxnSpPr/>
      </xdr:nvCxnSpPr>
      <xdr:spPr>
        <a:xfrm flipV="1">
          <a:off x="16179800" y="64104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6"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7" name="フローチャート : 判断 386"/>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101298</xdr:rowOff>
    </xdr:from>
    <xdr:to>
      <xdr:col>23</xdr:col>
      <xdr:colOff>406400</xdr:colOff>
      <xdr:row>37</xdr:row>
      <xdr:rowOff>124278</xdr:rowOff>
    </xdr:to>
    <xdr:cxnSp macro="">
      <xdr:nvCxnSpPr>
        <xdr:cNvPr id="388" name="直線コネクタ 387"/>
        <xdr:cNvCxnSpPr/>
      </xdr:nvCxnSpPr>
      <xdr:spPr>
        <a:xfrm flipV="1">
          <a:off x="15290800" y="64449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89" name="フローチャート : 判断 388"/>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0" name="テキスト ボックス 389"/>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112788</xdr:rowOff>
    </xdr:from>
    <xdr:to>
      <xdr:col>22</xdr:col>
      <xdr:colOff>203200</xdr:colOff>
      <xdr:row>37</xdr:row>
      <xdr:rowOff>124278</xdr:rowOff>
    </xdr:to>
    <xdr:cxnSp macro="">
      <xdr:nvCxnSpPr>
        <xdr:cNvPr id="391" name="直線コネクタ 390"/>
        <xdr:cNvCxnSpPr/>
      </xdr:nvCxnSpPr>
      <xdr:spPr>
        <a:xfrm>
          <a:off x="14401800" y="64564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2" name="フローチャート : 判断 391"/>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3" name="テキスト ボックス 392"/>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112788</xdr:rowOff>
    </xdr:from>
    <xdr:to>
      <xdr:col>21</xdr:col>
      <xdr:colOff>0</xdr:colOff>
      <xdr:row>37</xdr:row>
      <xdr:rowOff>158750</xdr:rowOff>
    </xdr:to>
    <xdr:cxnSp macro="">
      <xdr:nvCxnSpPr>
        <xdr:cNvPr id="394" name="直線コネクタ 393"/>
        <xdr:cNvCxnSpPr/>
      </xdr:nvCxnSpPr>
      <xdr:spPr>
        <a:xfrm flipV="1">
          <a:off x="13512800" y="64564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5" name="フローチャート : 判断 394"/>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6" name="テキスト ボックス 395"/>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7" name="フローチャート : 判断 396"/>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398" name="テキスト ボックス 397"/>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16026</xdr:rowOff>
    </xdr:from>
    <xdr:to>
      <xdr:col>24</xdr:col>
      <xdr:colOff>609600</xdr:colOff>
      <xdr:row>37</xdr:row>
      <xdr:rowOff>117626</xdr:rowOff>
    </xdr:to>
    <xdr:sp macro="" textlink="">
      <xdr:nvSpPr>
        <xdr:cNvPr id="404" name="円/楕円 403"/>
        <xdr:cNvSpPr/>
      </xdr:nvSpPr>
      <xdr:spPr>
        <a:xfrm>
          <a:off x="169672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32553</xdr:rowOff>
    </xdr:from>
    <xdr:ext cx="762000" cy="259045"/>
    <xdr:sp macro="" textlink="">
      <xdr:nvSpPr>
        <xdr:cNvPr id="405" name="公債費負担の状況該当値テキスト"/>
        <xdr:cNvSpPr txBox="1"/>
      </xdr:nvSpPr>
      <xdr:spPr>
        <a:xfrm>
          <a:off x="17106900" y="62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50498</xdr:rowOff>
    </xdr:from>
    <xdr:to>
      <xdr:col>23</xdr:col>
      <xdr:colOff>457200</xdr:colOff>
      <xdr:row>37</xdr:row>
      <xdr:rowOff>152098</xdr:rowOff>
    </xdr:to>
    <xdr:sp macro="" textlink="">
      <xdr:nvSpPr>
        <xdr:cNvPr id="406" name="円/楕円 405"/>
        <xdr:cNvSpPr/>
      </xdr:nvSpPr>
      <xdr:spPr>
        <a:xfrm>
          <a:off x="16129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162275</xdr:rowOff>
    </xdr:from>
    <xdr:ext cx="736600" cy="259045"/>
    <xdr:sp macro="" textlink="">
      <xdr:nvSpPr>
        <xdr:cNvPr id="407" name="テキスト ボックス 406"/>
        <xdr:cNvSpPr txBox="1"/>
      </xdr:nvSpPr>
      <xdr:spPr>
        <a:xfrm>
          <a:off x="15798800" y="616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73478</xdr:rowOff>
    </xdr:from>
    <xdr:to>
      <xdr:col>22</xdr:col>
      <xdr:colOff>254000</xdr:colOff>
      <xdr:row>38</xdr:row>
      <xdr:rowOff>3628</xdr:rowOff>
    </xdr:to>
    <xdr:sp macro="" textlink="">
      <xdr:nvSpPr>
        <xdr:cNvPr id="408" name="円/楕円 407"/>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13805</xdr:rowOff>
    </xdr:from>
    <xdr:ext cx="762000" cy="259045"/>
    <xdr:sp macro="" textlink="">
      <xdr:nvSpPr>
        <xdr:cNvPr id="409" name="テキスト ボックス 408"/>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61988</xdr:rowOff>
    </xdr:from>
    <xdr:to>
      <xdr:col>21</xdr:col>
      <xdr:colOff>50800</xdr:colOff>
      <xdr:row>37</xdr:row>
      <xdr:rowOff>163588</xdr:rowOff>
    </xdr:to>
    <xdr:sp macro="" textlink="">
      <xdr:nvSpPr>
        <xdr:cNvPr id="410" name="円/楕円 409"/>
        <xdr:cNvSpPr/>
      </xdr:nvSpPr>
      <xdr:spPr>
        <a:xfrm>
          <a:off x="14351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2315</xdr:rowOff>
    </xdr:from>
    <xdr:ext cx="762000" cy="259045"/>
    <xdr:sp macro="" textlink="">
      <xdr:nvSpPr>
        <xdr:cNvPr id="411" name="テキスト ボックス 410"/>
        <xdr:cNvSpPr txBox="1"/>
      </xdr:nvSpPr>
      <xdr:spPr>
        <a:xfrm>
          <a:off x="14020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12" name="円/楕円 411"/>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413" name="テキスト ボックス 412"/>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指数は前年度比</a:t>
          </a:r>
          <a:r>
            <a:rPr kumimoji="1" lang="en-US" altLang="ja-JP" sz="1200">
              <a:latin typeface="ＭＳ Ｐゴシック"/>
            </a:rPr>
            <a:t>10.4</a:t>
          </a:r>
          <a:r>
            <a:rPr kumimoji="1" lang="ja-JP" altLang="en-US" sz="1200">
              <a:latin typeface="ＭＳ Ｐゴシック"/>
            </a:rPr>
            <a:t>ポイント増加し、類似団体平均を</a:t>
          </a:r>
          <a:r>
            <a:rPr kumimoji="1" lang="en-US" altLang="ja-JP" sz="1200">
              <a:latin typeface="ＭＳ Ｐゴシック"/>
            </a:rPr>
            <a:t>84.3</a:t>
          </a:r>
          <a:r>
            <a:rPr kumimoji="1" lang="ja-JP" altLang="en-US" sz="1200">
              <a:latin typeface="ＭＳ Ｐゴシック"/>
            </a:rPr>
            <a:t>ポイント上回っている。</a:t>
          </a:r>
          <a:r>
            <a:rPr kumimoji="1" lang="ja-JP" altLang="ja-JP" sz="1200">
              <a:solidFill>
                <a:schemeClr val="dk1"/>
              </a:solidFill>
              <a:effectLst/>
              <a:latin typeface="+mn-lt"/>
              <a:ea typeface="+mn-ea"/>
              <a:cs typeface="+mn-cs"/>
            </a:rPr>
            <a:t>これは、雪害や地震などの災害復旧に係る補助金等に充当</a:t>
          </a:r>
          <a:r>
            <a:rPr kumimoji="1" lang="ja-JP" altLang="en-US" sz="1200">
              <a:solidFill>
                <a:schemeClr val="dk1"/>
              </a:solidFill>
              <a:effectLst/>
              <a:latin typeface="+mn-lt"/>
              <a:ea typeface="+mn-ea"/>
              <a:cs typeface="+mn-cs"/>
            </a:rPr>
            <a:t>するために、</a:t>
          </a:r>
          <a:r>
            <a:rPr kumimoji="1" lang="ja-JP" altLang="ja-JP" sz="1200">
              <a:solidFill>
                <a:schemeClr val="dk1"/>
              </a:solidFill>
              <a:effectLst/>
              <a:latin typeface="+mn-lt"/>
              <a:ea typeface="+mn-ea"/>
              <a:cs typeface="+mn-cs"/>
            </a:rPr>
            <a:t>財政調整基金を取り崩したことが主な要因である。</a:t>
          </a:r>
          <a:r>
            <a:rPr kumimoji="1" lang="ja-JP" altLang="en-US" sz="1200">
              <a:solidFill>
                <a:schemeClr val="dk1"/>
              </a:solidFill>
              <a:effectLst/>
              <a:latin typeface="+mn-lt"/>
              <a:ea typeface="+mn-ea"/>
              <a:cs typeface="+mn-cs"/>
            </a:rPr>
            <a:t>財政調整基金を災害前の水準に戻すとともに、</a:t>
          </a:r>
          <a:r>
            <a:rPr kumimoji="1" lang="ja-JP" altLang="ja-JP" sz="1200">
              <a:solidFill>
                <a:schemeClr val="dk1"/>
              </a:solidFill>
              <a:effectLst/>
              <a:latin typeface="+mn-lt"/>
              <a:ea typeface="+mn-ea"/>
              <a:cs typeface="+mn-cs"/>
            </a:rPr>
            <a:t>適切な起債により将来負担の軽減を図り、健全な財政運営に努める。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4" name="直線コネクタ 44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6" name="直線コネクタ 44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76260</xdr:rowOff>
    </xdr:from>
    <xdr:to>
      <xdr:col>24</xdr:col>
      <xdr:colOff>558800</xdr:colOff>
      <xdr:row>19</xdr:row>
      <xdr:rowOff>24311</xdr:rowOff>
    </xdr:to>
    <xdr:cxnSp macro="">
      <xdr:nvCxnSpPr>
        <xdr:cNvPr id="449" name="直線コネクタ 448"/>
        <xdr:cNvCxnSpPr/>
      </xdr:nvCxnSpPr>
      <xdr:spPr>
        <a:xfrm>
          <a:off x="16179800" y="3162360"/>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1" name="フローチャート : 判断 45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53521</xdr:rowOff>
    </xdr:from>
    <xdr:to>
      <xdr:col>23</xdr:col>
      <xdr:colOff>406400</xdr:colOff>
      <xdr:row>18</xdr:row>
      <xdr:rowOff>76260</xdr:rowOff>
    </xdr:to>
    <xdr:cxnSp macro="">
      <xdr:nvCxnSpPr>
        <xdr:cNvPr id="452" name="直線コネクタ 451"/>
        <xdr:cNvCxnSpPr/>
      </xdr:nvCxnSpPr>
      <xdr:spPr>
        <a:xfrm>
          <a:off x="15290800" y="2968171"/>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3" name="フローチャート : 判断 452"/>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4" name="テキスト ボックス 453"/>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150283</xdr:rowOff>
    </xdr:from>
    <xdr:to>
      <xdr:col>22</xdr:col>
      <xdr:colOff>203200</xdr:colOff>
      <xdr:row>17</xdr:row>
      <xdr:rowOff>53521</xdr:rowOff>
    </xdr:to>
    <xdr:cxnSp macro="">
      <xdr:nvCxnSpPr>
        <xdr:cNvPr id="455" name="直線コネクタ 454"/>
        <xdr:cNvCxnSpPr/>
      </xdr:nvCxnSpPr>
      <xdr:spPr>
        <a:xfrm>
          <a:off x="14401800" y="2893483"/>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6" name="フローチャート : 判断 455"/>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7" name="テキスト ボックス 456"/>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69850</xdr:rowOff>
    </xdr:from>
    <xdr:to>
      <xdr:col>21</xdr:col>
      <xdr:colOff>0</xdr:colOff>
      <xdr:row>16</xdr:row>
      <xdr:rowOff>150283</xdr:rowOff>
    </xdr:to>
    <xdr:cxnSp macro="">
      <xdr:nvCxnSpPr>
        <xdr:cNvPr id="458" name="直線コネクタ 457"/>
        <xdr:cNvCxnSpPr/>
      </xdr:nvCxnSpPr>
      <xdr:spPr>
        <a:xfrm>
          <a:off x="13512800" y="281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59" name="フローチャート : 判断 458"/>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0" name="テキスト ボックス 459"/>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1" name="フローチャート : 判断 460"/>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53478</xdr:rowOff>
    </xdr:from>
    <xdr:ext cx="762000" cy="259045"/>
    <xdr:sp macro="" textlink="">
      <xdr:nvSpPr>
        <xdr:cNvPr id="462" name="テキスト ボックス 461"/>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144962</xdr:rowOff>
    </xdr:from>
    <xdr:to>
      <xdr:col>24</xdr:col>
      <xdr:colOff>609600</xdr:colOff>
      <xdr:row>19</xdr:row>
      <xdr:rowOff>75112</xdr:rowOff>
    </xdr:to>
    <xdr:sp macro="" textlink="">
      <xdr:nvSpPr>
        <xdr:cNvPr id="468" name="円/楕円 467"/>
        <xdr:cNvSpPr/>
      </xdr:nvSpPr>
      <xdr:spPr>
        <a:xfrm>
          <a:off x="16967200" y="32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117038</xdr:rowOff>
    </xdr:from>
    <xdr:ext cx="762000" cy="259045"/>
    <xdr:sp macro="" textlink="">
      <xdr:nvSpPr>
        <xdr:cNvPr id="469" name="将来負担の状況該当値テキスト"/>
        <xdr:cNvSpPr txBox="1"/>
      </xdr:nvSpPr>
      <xdr:spPr>
        <a:xfrm>
          <a:off x="17106900" y="320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25460</xdr:rowOff>
    </xdr:from>
    <xdr:to>
      <xdr:col>23</xdr:col>
      <xdr:colOff>457200</xdr:colOff>
      <xdr:row>18</xdr:row>
      <xdr:rowOff>127060</xdr:rowOff>
    </xdr:to>
    <xdr:sp macro="" textlink="">
      <xdr:nvSpPr>
        <xdr:cNvPr id="470" name="円/楕円 469"/>
        <xdr:cNvSpPr/>
      </xdr:nvSpPr>
      <xdr:spPr>
        <a:xfrm>
          <a:off x="16129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111837</xdr:rowOff>
    </xdr:from>
    <xdr:ext cx="736600" cy="259045"/>
    <xdr:sp macro="" textlink="">
      <xdr:nvSpPr>
        <xdr:cNvPr id="471" name="テキスト ボックス 470"/>
        <xdr:cNvSpPr txBox="1"/>
      </xdr:nvSpPr>
      <xdr:spPr>
        <a:xfrm>
          <a:off x="15798800" y="319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2721</xdr:rowOff>
    </xdr:from>
    <xdr:to>
      <xdr:col>22</xdr:col>
      <xdr:colOff>254000</xdr:colOff>
      <xdr:row>17</xdr:row>
      <xdr:rowOff>104321</xdr:rowOff>
    </xdr:to>
    <xdr:sp macro="" textlink="">
      <xdr:nvSpPr>
        <xdr:cNvPr id="472" name="円/楕円 471"/>
        <xdr:cNvSpPr/>
      </xdr:nvSpPr>
      <xdr:spPr>
        <a:xfrm>
          <a:off x="15240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89098</xdr:rowOff>
    </xdr:from>
    <xdr:ext cx="762000" cy="259045"/>
    <xdr:sp macro="" textlink="">
      <xdr:nvSpPr>
        <xdr:cNvPr id="473" name="テキスト ボックス 472"/>
        <xdr:cNvSpPr txBox="1"/>
      </xdr:nvSpPr>
      <xdr:spPr>
        <a:xfrm>
          <a:off x="14909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99483</xdr:rowOff>
    </xdr:from>
    <xdr:to>
      <xdr:col>21</xdr:col>
      <xdr:colOff>50800</xdr:colOff>
      <xdr:row>17</xdr:row>
      <xdr:rowOff>29633</xdr:rowOff>
    </xdr:to>
    <xdr:sp macro="" textlink="">
      <xdr:nvSpPr>
        <xdr:cNvPr id="474" name="円/楕円 473"/>
        <xdr:cNvSpPr/>
      </xdr:nvSpPr>
      <xdr:spPr>
        <a:xfrm>
          <a:off x="14351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14410</xdr:rowOff>
    </xdr:from>
    <xdr:ext cx="762000" cy="259045"/>
    <xdr:sp macro="" textlink="">
      <xdr:nvSpPr>
        <xdr:cNvPr id="475" name="テキスト ボックス 474"/>
        <xdr:cNvSpPr txBox="1"/>
      </xdr:nvSpPr>
      <xdr:spPr>
        <a:xfrm>
          <a:off x="14020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19050</xdr:rowOff>
    </xdr:from>
    <xdr:to>
      <xdr:col>19</xdr:col>
      <xdr:colOff>533400</xdr:colOff>
      <xdr:row>16</xdr:row>
      <xdr:rowOff>120650</xdr:rowOff>
    </xdr:to>
    <xdr:sp macro="" textlink="">
      <xdr:nvSpPr>
        <xdr:cNvPr id="476" name="円/楕円 475"/>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130827</xdr:rowOff>
    </xdr:from>
    <xdr:ext cx="762000" cy="259045"/>
    <xdr:sp macro="" textlink="">
      <xdr:nvSpPr>
        <xdr:cNvPr id="477" name="テキスト ボックス 476"/>
        <xdr:cNvSpPr txBox="1"/>
      </xdr:nvSpPr>
      <xdr:spPr>
        <a:xfrm>
          <a:off x="1313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11,589
11,474
33.41
5,198,387
4,711,802
336,199
3,125,977
4,031,982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84.3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指数は前年度比</a:t>
          </a:r>
          <a:r>
            <a:rPr lang="en-US" altLang="ja-JP" sz="1200">
              <a:solidFill>
                <a:schemeClr val="dk1"/>
              </a:solidFill>
              <a:effectLst/>
              <a:latin typeface="+mn-lt"/>
              <a:ea typeface="+mn-ea"/>
              <a:cs typeface="+mn-cs"/>
            </a:rPr>
            <a:t>0.7</a:t>
          </a:r>
          <a:r>
            <a:rPr lang="ja-JP" altLang="ja-JP" sz="1200">
              <a:solidFill>
                <a:schemeClr val="dk1"/>
              </a:solidFill>
              <a:effectLst/>
              <a:latin typeface="+mn-lt"/>
              <a:ea typeface="+mn-ea"/>
              <a:cs typeface="+mn-cs"/>
            </a:rPr>
            <a:t>ポイント上昇し</a:t>
          </a:r>
          <a:r>
            <a:rPr lang="ja-JP" altLang="en-US" sz="1200">
              <a:solidFill>
                <a:schemeClr val="dk1"/>
              </a:solidFill>
              <a:effectLst/>
              <a:latin typeface="+mn-lt"/>
              <a:ea typeface="+mn-ea"/>
              <a:cs typeface="+mn-cs"/>
            </a:rPr>
            <a:t>たが</a:t>
          </a:r>
          <a:r>
            <a:rPr lang="ja-JP" altLang="ja-JP" sz="1200">
              <a:solidFill>
                <a:schemeClr val="dk1"/>
              </a:solidFill>
              <a:effectLst/>
              <a:latin typeface="+mn-lt"/>
              <a:ea typeface="+mn-ea"/>
              <a:cs typeface="+mn-cs"/>
            </a:rPr>
            <a:t>、類似団体平均を</a:t>
          </a:r>
          <a:r>
            <a:rPr lang="en-US" altLang="ja-JP" sz="1200">
              <a:solidFill>
                <a:schemeClr val="dk1"/>
              </a:solidFill>
              <a:effectLst/>
              <a:latin typeface="+mn-lt"/>
              <a:ea typeface="+mn-ea"/>
              <a:cs typeface="+mn-cs"/>
            </a:rPr>
            <a:t>0.9</a:t>
          </a:r>
          <a:r>
            <a:rPr lang="ja-JP" altLang="ja-JP" sz="1200">
              <a:solidFill>
                <a:schemeClr val="dk1"/>
              </a:solidFill>
              <a:effectLst/>
              <a:latin typeface="+mn-lt"/>
              <a:ea typeface="+mn-ea"/>
              <a:cs typeface="+mn-cs"/>
            </a:rPr>
            <a:t>ポイント</a:t>
          </a:r>
          <a:r>
            <a:rPr lang="ja-JP" altLang="en-US" sz="1200">
              <a:solidFill>
                <a:schemeClr val="dk1"/>
              </a:solidFill>
              <a:effectLst/>
              <a:latin typeface="+mn-lt"/>
              <a:ea typeface="+mn-ea"/>
              <a:cs typeface="+mn-cs"/>
            </a:rPr>
            <a:t>下</a:t>
          </a:r>
          <a:r>
            <a:rPr lang="ja-JP" altLang="ja-JP" sz="1200">
              <a:solidFill>
                <a:schemeClr val="dk1"/>
              </a:solidFill>
              <a:effectLst/>
              <a:latin typeface="+mn-lt"/>
              <a:ea typeface="+mn-ea"/>
              <a:cs typeface="+mn-cs"/>
            </a:rPr>
            <a:t>回っ</a:t>
          </a:r>
          <a:r>
            <a:rPr lang="ja-JP" altLang="en-US" sz="1200">
              <a:solidFill>
                <a:schemeClr val="dk1"/>
              </a:solidFill>
              <a:effectLst/>
              <a:latin typeface="+mn-lt"/>
              <a:ea typeface="+mn-ea"/>
              <a:cs typeface="+mn-cs"/>
            </a:rPr>
            <a:t>ている</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これは、</a:t>
          </a:r>
          <a:r>
            <a:rPr lang="ja-JP" altLang="ja-JP" sz="1200">
              <a:solidFill>
                <a:schemeClr val="dk1"/>
              </a:solidFill>
              <a:effectLst/>
              <a:latin typeface="+mn-lt"/>
              <a:ea typeface="+mn-ea"/>
              <a:cs typeface="+mn-cs"/>
            </a:rPr>
            <a:t>人件費は前年度より減少しているが、法人町民税や</a:t>
          </a:r>
          <a:r>
            <a:rPr lang="ja-JP" altLang="en-US" sz="1200">
              <a:solidFill>
                <a:schemeClr val="dk1"/>
              </a:solidFill>
              <a:effectLst/>
              <a:latin typeface="+mn-lt"/>
              <a:ea typeface="+mn-ea"/>
              <a:cs typeface="+mn-cs"/>
            </a:rPr>
            <a:t>臨時財政対策債</a:t>
          </a:r>
          <a:r>
            <a:rPr lang="ja-JP" altLang="ja-JP" sz="1200">
              <a:solidFill>
                <a:schemeClr val="dk1"/>
              </a:solidFill>
              <a:effectLst/>
              <a:latin typeface="+mn-lt"/>
              <a:ea typeface="+mn-ea"/>
              <a:cs typeface="+mn-cs"/>
            </a:rPr>
            <a:t>の減少に伴い経常一般財源が減少したことによるものである。今後も、関係経費の見直しを行い、歳出抑制に努める。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37</xdr:row>
      <xdr:rowOff>102507</xdr:rowOff>
    </xdr:to>
    <xdr:cxnSp macro="">
      <xdr:nvCxnSpPr>
        <xdr:cNvPr id="66" name="直線コネクタ 65"/>
        <xdr:cNvCxnSpPr/>
      </xdr:nvCxnSpPr>
      <xdr:spPr>
        <a:xfrm>
          <a:off x="3987800" y="6369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156936</xdr:rowOff>
    </xdr:to>
    <xdr:cxnSp macro="">
      <xdr:nvCxnSpPr>
        <xdr:cNvPr id="69" name="直線コネクタ 68"/>
        <xdr:cNvCxnSpPr/>
      </xdr:nvCxnSpPr>
      <xdr:spPr>
        <a:xfrm flipV="1">
          <a:off x="3098800" y="6369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156936</xdr:rowOff>
    </xdr:to>
    <xdr:cxnSp macro="">
      <xdr:nvCxnSpPr>
        <xdr:cNvPr id="72" name="直線コネクタ 71"/>
        <xdr:cNvCxnSpPr/>
      </xdr:nvCxnSpPr>
      <xdr:spPr>
        <a:xfrm>
          <a:off x="2209800" y="63155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38</xdr:row>
      <xdr:rowOff>50800</xdr:rowOff>
    </xdr:to>
    <xdr:cxnSp macro="">
      <xdr:nvCxnSpPr>
        <xdr:cNvPr id="75" name="直線コネクタ 74"/>
        <xdr:cNvCxnSpPr/>
      </xdr:nvCxnSpPr>
      <xdr:spPr>
        <a:xfrm flipV="1">
          <a:off x="1320800" y="63155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5" name="円/楕円 84"/>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68234</xdr:rowOff>
    </xdr:from>
    <xdr:ext cx="762000" cy="259045"/>
    <xdr:sp macro="" textlink="">
      <xdr:nvSpPr>
        <xdr:cNvPr id="86" name="人件費該当値テキスト"/>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7" name="円/楕円 86"/>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88" name="テキスト ボックス 87"/>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106136</xdr:rowOff>
    </xdr:from>
    <xdr:to>
      <xdr:col>4</xdr:col>
      <xdr:colOff>396875</xdr:colOff>
      <xdr:row>38</xdr:row>
      <xdr:rowOff>36286</xdr:rowOff>
    </xdr:to>
    <xdr:sp macro="" textlink="">
      <xdr:nvSpPr>
        <xdr:cNvPr id="89" name="円/楕円 88"/>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90" name="テキスト ボックス 89"/>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1" name="円/楕円 90"/>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2" name="テキスト ボックス 91"/>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指数は前年度比</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増加したが</a:t>
          </a:r>
          <a:r>
            <a:rPr kumimoji="1" lang="ja-JP" altLang="ja-JP" sz="1200">
              <a:solidFill>
                <a:schemeClr val="dk1"/>
              </a:solidFill>
              <a:effectLst/>
              <a:latin typeface="+mn-lt"/>
              <a:ea typeface="+mn-ea"/>
              <a:cs typeface="+mn-cs"/>
            </a:rPr>
            <a:t>、類似団体平均を</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ポイント下回っている。情報システムのクラウド化等により歳出の抑制を図っているが、今後も物品の購入などを再点検し、引き続き歳出の抑制を図る。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26416</xdr:rowOff>
    </xdr:from>
    <xdr:to>
      <xdr:col>24</xdr:col>
      <xdr:colOff>31750</xdr:colOff>
      <xdr:row>14</xdr:row>
      <xdr:rowOff>53848</xdr:rowOff>
    </xdr:to>
    <xdr:cxnSp macro="">
      <xdr:nvCxnSpPr>
        <xdr:cNvPr id="125" name="直線コネクタ 124"/>
        <xdr:cNvCxnSpPr/>
      </xdr:nvCxnSpPr>
      <xdr:spPr>
        <a:xfrm>
          <a:off x="15671800" y="24267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26416</xdr:rowOff>
    </xdr:from>
    <xdr:to>
      <xdr:col>22</xdr:col>
      <xdr:colOff>565150</xdr:colOff>
      <xdr:row>14</xdr:row>
      <xdr:rowOff>62992</xdr:rowOff>
    </xdr:to>
    <xdr:cxnSp macro="">
      <xdr:nvCxnSpPr>
        <xdr:cNvPr id="128" name="直線コネクタ 127"/>
        <xdr:cNvCxnSpPr/>
      </xdr:nvCxnSpPr>
      <xdr:spPr>
        <a:xfrm flipV="1">
          <a:off x="14782800" y="2426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33274</xdr:rowOff>
    </xdr:from>
    <xdr:to>
      <xdr:col>21</xdr:col>
      <xdr:colOff>361950</xdr:colOff>
      <xdr:row>14</xdr:row>
      <xdr:rowOff>62992</xdr:rowOff>
    </xdr:to>
    <xdr:cxnSp macro="">
      <xdr:nvCxnSpPr>
        <xdr:cNvPr id="131" name="直線コネクタ 130"/>
        <xdr:cNvCxnSpPr/>
      </xdr:nvCxnSpPr>
      <xdr:spPr>
        <a:xfrm>
          <a:off x="13893800" y="22621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33274</xdr:rowOff>
    </xdr:from>
    <xdr:to>
      <xdr:col>20</xdr:col>
      <xdr:colOff>158750</xdr:colOff>
      <xdr:row>13</xdr:row>
      <xdr:rowOff>97282</xdr:rowOff>
    </xdr:to>
    <xdr:cxnSp macro="">
      <xdr:nvCxnSpPr>
        <xdr:cNvPr id="134" name="直線コネクタ 133"/>
        <xdr:cNvCxnSpPr/>
      </xdr:nvCxnSpPr>
      <xdr:spPr>
        <a:xfrm flipV="1">
          <a:off x="13004800" y="22621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38" name="テキスト ボックス 137"/>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3048</xdr:rowOff>
    </xdr:from>
    <xdr:to>
      <xdr:col>24</xdr:col>
      <xdr:colOff>82550</xdr:colOff>
      <xdr:row>14</xdr:row>
      <xdr:rowOff>104648</xdr:rowOff>
    </xdr:to>
    <xdr:sp macro="" textlink="">
      <xdr:nvSpPr>
        <xdr:cNvPr id="144" name="円/楕円 143"/>
        <xdr:cNvSpPr/>
      </xdr:nvSpPr>
      <xdr:spPr>
        <a:xfrm>
          <a:off x="164592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83075</xdr:rowOff>
    </xdr:from>
    <xdr:ext cx="762000" cy="259045"/>
    <xdr:sp macro="" textlink="">
      <xdr:nvSpPr>
        <xdr:cNvPr id="145" name="物件費該当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147066</xdr:rowOff>
    </xdr:from>
    <xdr:to>
      <xdr:col>22</xdr:col>
      <xdr:colOff>615950</xdr:colOff>
      <xdr:row>14</xdr:row>
      <xdr:rowOff>77216</xdr:rowOff>
    </xdr:to>
    <xdr:sp macro="" textlink="">
      <xdr:nvSpPr>
        <xdr:cNvPr id="146" name="円/楕円 145"/>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87393</xdr:rowOff>
    </xdr:from>
    <xdr:ext cx="736600" cy="259045"/>
    <xdr:sp macro="" textlink="">
      <xdr:nvSpPr>
        <xdr:cNvPr id="147" name="テキスト ボックス 146"/>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xdr:rowOff>
    </xdr:from>
    <xdr:to>
      <xdr:col>21</xdr:col>
      <xdr:colOff>412750</xdr:colOff>
      <xdr:row>14</xdr:row>
      <xdr:rowOff>113792</xdr:rowOff>
    </xdr:to>
    <xdr:sp macro="" textlink="">
      <xdr:nvSpPr>
        <xdr:cNvPr id="148" name="円/楕円 147"/>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123969</xdr:rowOff>
    </xdr:from>
    <xdr:ext cx="762000" cy="259045"/>
    <xdr:sp macro="" textlink="">
      <xdr:nvSpPr>
        <xdr:cNvPr id="149" name="テキスト ボックス 148"/>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153924</xdr:rowOff>
    </xdr:from>
    <xdr:to>
      <xdr:col>20</xdr:col>
      <xdr:colOff>209550</xdr:colOff>
      <xdr:row>13</xdr:row>
      <xdr:rowOff>84074</xdr:rowOff>
    </xdr:to>
    <xdr:sp macro="" textlink="">
      <xdr:nvSpPr>
        <xdr:cNvPr id="150" name="円/楕円 149"/>
        <xdr:cNvSpPr/>
      </xdr:nvSpPr>
      <xdr:spPr>
        <a:xfrm>
          <a:off x="13843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94251</xdr:rowOff>
    </xdr:from>
    <xdr:ext cx="762000" cy="259045"/>
    <xdr:sp macro="" textlink="">
      <xdr:nvSpPr>
        <xdr:cNvPr id="151" name="テキスト ボックス 150"/>
        <xdr:cNvSpPr txBox="1"/>
      </xdr:nvSpPr>
      <xdr:spPr>
        <a:xfrm>
          <a:off x="13512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46482</xdr:rowOff>
    </xdr:from>
    <xdr:to>
      <xdr:col>19</xdr:col>
      <xdr:colOff>6350</xdr:colOff>
      <xdr:row>13</xdr:row>
      <xdr:rowOff>148082</xdr:rowOff>
    </xdr:to>
    <xdr:sp macro="" textlink="">
      <xdr:nvSpPr>
        <xdr:cNvPr id="152" name="円/楕円 151"/>
        <xdr:cNvSpPr/>
      </xdr:nvSpPr>
      <xdr:spPr>
        <a:xfrm>
          <a:off x="12954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158259</xdr:rowOff>
    </xdr:from>
    <xdr:ext cx="762000" cy="259045"/>
    <xdr:sp macro="" textlink="">
      <xdr:nvSpPr>
        <xdr:cNvPr id="153" name="テキスト ボックス 152"/>
        <xdr:cNvSpPr txBox="1"/>
      </xdr:nvSpPr>
      <xdr:spPr>
        <a:xfrm>
          <a:off x="12623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指数は前年度比</a:t>
          </a:r>
          <a:r>
            <a:rPr lang="en-US" altLang="ja-JP" sz="1200" b="0" i="0" baseline="0">
              <a:solidFill>
                <a:schemeClr val="dk1"/>
              </a:solidFill>
              <a:effectLst/>
              <a:latin typeface="+mn-lt"/>
              <a:ea typeface="+mn-ea"/>
              <a:cs typeface="+mn-cs"/>
            </a:rPr>
            <a:t>0.2</a:t>
          </a:r>
          <a:r>
            <a:rPr lang="ja-JP" altLang="ja-JP" sz="1200" b="0" i="0" baseline="0">
              <a:solidFill>
                <a:schemeClr val="dk1"/>
              </a:solidFill>
              <a:effectLst/>
              <a:latin typeface="+mn-lt"/>
              <a:ea typeface="+mn-ea"/>
              <a:cs typeface="+mn-cs"/>
            </a:rPr>
            <a:t>ポイント増加し、類似団体平均を</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ポイント上回った。社会保障費は</a:t>
          </a:r>
          <a:r>
            <a:rPr lang="ja-JP" altLang="en-US" sz="1200" b="0" i="0" baseline="0">
              <a:solidFill>
                <a:schemeClr val="dk1"/>
              </a:solidFill>
              <a:effectLst/>
              <a:latin typeface="+mn-lt"/>
              <a:ea typeface="+mn-ea"/>
              <a:cs typeface="+mn-cs"/>
            </a:rPr>
            <a:t>年々</a:t>
          </a:r>
          <a:r>
            <a:rPr lang="ja-JP" altLang="ja-JP" sz="1200" b="0" i="0" baseline="0">
              <a:solidFill>
                <a:schemeClr val="dk1"/>
              </a:solidFill>
              <a:effectLst/>
              <a:latin typeface="+mn-lt"/>
              <a:ea typeface="+mn-ea"/>
              <a:cs typeface="+mn-cs"/>
            </a:rPr>
            <a:t>増加傾向</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あり、制度上国の影響を受けやすいことから、町単独事業の見直し等により、扶助費の抑制に努める。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146050</xdr:rowOff>
    </xdr:from>
    <xdr:to>
      <xdr:col>7</xdr:col>
      <xdr:colOff>15875</xdr:colOff>
      <xdr:row>59</xdr:row>
      <xdr:rowOff>31750</xdr:rowOff>
    </xdr:to>
    <xdr:cxnSp macro="">
      <xdr:nvCxnSpPr>
        <xdr:cNvPr id="186" name="直線コネクタ 185"/>
        <xdr:cNvCxnSpPr/>
      </xdr:nvCxnSpPr>
      <xdr:spPr>
        <a:xfrm>
          <a:off x="3987800" y="10090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146050</xdr:rowOff>
    </xdr:from>
    <xdr:to>
      <xdr:col>5</xdr:col>
      <xdr:colOff>549275</xdr:colOff>
      <xdr:row>58</xdr:row>
      <xdr:rowOff>165100</xdr:rowOff>
    </xdr:to>
    <xdr:cxnSp macro="">
      <xdr:nvCxnSpPr>
        <xdr:cNvPr id="189" name="直線コネクタ 188"/>
        <xdr:cNvCxnSpPr/>
      </xdr:nvCxnSpPr>
      <xdr:spPr>
        <a:xfrm flipV="1">
          <a:off x="3098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127000</xdr:rowOff>
    </xdr:from>
    <xdr:to>
      <xdr:col>4</xdr:col>
      <xdr:colOff>346075</xdr:colOff>
      <xdr:row>58</xdr:row>
      <xdr:rowOff>165100</xdr:rowOff>
    </xdr:to>
    <xdr:cxnSp macro="">
      <xdr:nvCxnSpPr>
        <xdr:cNvPr id="192" name="直線コネクタ 191"/>
        <xdr:cNvCxnSpPr/>
      </xdr:nvCxnSpPr>
      <xdr:spPr>
        <a:xfrm>
          <a:off x="2209800" y="9899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58</xdr:row>
      <xdr:rowOff>12700</xdr:rowOff>
    </xdr:to>
    <xdr:cxnSp macro="">
      <xdr:nvCxnSpPr>
        <xdr:cNvPr id="195" name="直線コネクタ 194"/>
        <xdr:cNvCxnSpPr/>
      </xdr:nvCxnSpPr>
      <xdr:spPr>
        <a:xfrm flipV="1">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5" name="円/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95250</xdr:rowOff>
    </xdr:from>
    <xdr:to>
      <xdr:col>5</xdr:col>
      <xdr:colOff>600075</xdr:colOff>
      <xdr:row>59</xdr:row>
      <xdr:rowOff>25400</xdr:rowOff>
    </xdr:to>
    <xdr:sp macro="" textlink="">
      <xdr:nvSpPr>
        <xdr:cNvPr id="207" name="円/楕円 206"/>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208" name="テキスト ボックス 207"/>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09" name="円/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1" name="円/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3" name="円/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指数は前年度比</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ポイント上昇し、類似団体平均を</a:t>
          </a:r>
          <a:r>
            <a:rPr kumimoji="1" lang="en-US" altLang="ja-JP" sz="1200">
              <a:solidFill>
                <a:schemeClr val="dk1"/>
              </a:solidFill>
              <a:effectLst/>
              <a:latin typeface="+mn-lt"/>
              <a:ea typeface="+mn-ea"/>
              <a:cs typeface="+mn-cs"/>
            </a:rPr>
            <a:t>2.71</a:t>
          </a:r>
          <a:r>
            <a:rPr kumimoji="1" lang="ja-JP" altLang="ja-JP" sz="1200">
              <a:solidFill>
                <a:schemeClr val="dk1"/>
              </a:solidFill>
              <a:effectLst/>
              <a:latin typeface="+mn-lt"/>
              <a:ea typeface="+mn-ea"/>
              <a:cs typeface="+mn-cs"/>
            </a:rPr>
            <a:t>ポイント上回った。これは、他会計への繰出金が増加したことが主な要因である。繰出金の抑制策として、国民健康保険及び介護保険において、税率及び料金を改定し</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また、水道事業においても、料金改定を</a:t>
          </a:r>
          <a:r>
            <a:rPr kumimoji="1" lang="ja-JP" altLang="en-US" sz="1200">
              <a:solidFill>
                <a:schemeClr val="dk1"/>
              </a:solidFill>
              <a:effectLst/>
              <a:latin typeface="+mn-lt"/>
              <a:ea typeface="+mn-ea"/>
              <a:cs typeface="+mn-cs"/>
            </a:rPr>
            <a:t>行った。今後も、</a:t>
          </a:r>
          <a:r>
            <a:rPr kumimoji="1" lang="ja-JP" altLang="ja-JP" sz="1200">
              <a:solidFill>
                <a:schemeClr val="dk1"/>
              </a:solidFill>
              <a:effectLst/>
              <a:latin typeface="+mn-lt"/>
              <a:ea typeface="+mn-ea"/>
              <a:cs typeface="+mn-cs"/>
            </a:rPr>
            <a:t>各会計の健全化を図ることにより、繰出金の抑制を図る。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153670</xdr:rowOff>
    </xdr:to>
    <xdr:cxnSp macro="">
      <xdr:nvCxnSpPr>
        <xdr:cNvPr id="247" name="直線コネクタ 246"/>
        <xdr:cNvCxnSpPr/>
      </xdr:nvCxnSpPr>
      <xdr:spPr>
        <a:xfrm>
          <a:off x="15671800" y="985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77470</xdr:rowOff>
    </xdr:to>
    <xdr:cxnSp macro="">
      <xdr:nvCxnSpPr>
        <xdr:cNvPr id="250" name="直線コネクタ 249"/>
        <xdr:cNvCxnSpPr/>
      </xdr:nvCxnSpPr>
      <xdr:spPr>
        <a:xfrm>
          <a:off x="14782800" y="9728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127000</xdr:rowOff>
    </xdr:to>
    <xdr:cxnSp macro="">
      <xdr:nvCxnSpPr>
        <xdr:cNvPr id="253" name="直線コネクタ 252"/>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31750</xdr:rowOff>
    </xdr:to>
    <xdr:cxnSp macro="">
      <xdr:nvCxnSpPr>
        <xdr:cNvPr id="256" name="直線コネクタ 255"/>
        <xdr:cNvCxnSpPr/>
      </xdr:nvCxnSpPr>
      <xdr:spPr>
        <a:xfrm flipV="1">
          <a:off x="13004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6" name="円/楕円 265"/>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67"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8" name="円/楕円 267"/>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9" name="テキスト ボックス 268"/>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0" name="円/楕円 269"/>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1" name="テキスト ボックス 27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2" name="円/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3" name="テキスト ボックス 272"/>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5" name="テキスト ボックス 27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指数は前年度比</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、類似団体平均を</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ポイント上回っている。</a:t>
          </a:r>
          <a:r>
            <a:rPr kumimoji="1" lang="ja-JP" altLang="en-US" sz="1200">
              <a:solidFill>
                <a:schemeClr val="dk1"/>
              </a:solidFill>
              <a:effectLst/>
              <a:latin typeface="+mn-lt"/>
              <a:ea typeface="+mn-ea"/>
              <a:cs typeface="+mn-cs"/>
            </a:rPr>
            <a:t>主な増加</a:t>
          </a:r>
          <a:r>
            <a:rPr kumimoji="1" lang="ja-JP" altLang="ja-JP" sz="1200">
              <a:solidFill>
                <a:schemeClr val="dk1"/>
              </a:solidFill>
              <a:effectLst/>
              <a:latin typeface="+mn-lt"/>
              <a:ea typeface="+mn-ea"/>
              <a:cs typeface="+mn-cs"/>
            </a:rPr>
            <a:t>の原因は、</a:t>
          </a:r>
          <a:r>
            <a:rPr kumimoji="1" lang="ja-JP" altLang="en-US" sz="1200">
              <a:solidFill>
                <a:schemeClr val="dk1"/>
              </a:solidFill>
              <a:effectLst/>
              <a:latin typeface="+mn-lt"/>
              <a:ea typeface="+mn-ea"/>
              <a:cs typeface="+mn-cs"/>
            </a:rPr>
            <a:t>法人町民税に多額の還付金</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発生</a:t>
          </a:r>
          <a:r>
            <a:rPr kumimoji="1" lang="ja-JP" altLang="ja-JP" sz="1200">
              <a:solidFill>
                <a:schemeClr val="dk1"/>
              </a:solidFill>
              <a:effectLst/>
              <a:latin typeface="+mn-lt"/>
              <a:ea typeface="+mn-ea"/>
              <a:cs typeface="+mn-cs"/>
            </a:rPr>
            <a:t>したことによるものだが、今後も補助金の見直し等により、補助費等の削減に努める。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88900</xdr:rowOff>
    </xdr:to>
    <xdr:cxnSp macro="">
      <xdr:nvCxnSpPr>
        <xdr:cNvPr id="308" name="直線コネクタ 307"/>
        <xdr:cNvCxnSpPr/>
      </xdr:nvCxnSpPr>
      <xdr:spPr>
        <a:xfrm>
          <a:off x="15671800" y="652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39</xdr:row>
      <xdr:rowOff>24130</xdr:rowOff>
    </xdr:to>
    <xdr:cxnSp macro="">
      <xdr:nvCxnSpPr>
        <xdr:cNvPr id="311" name="直線コネクタ 310"/>
        <xdr:cNvCxnSpPr/>
      </xdr:nvCxnSpPr>
      <xdr:spPr>
        <a:xfrm flipV="1">
          <a:off x="14782800" y="6527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24130</xdr:rowOff>
    </xdr:from>
    <xdr:to>
      <xdr:col>21</xdr:col>
      <xdr:colOff>361950</xdr:colOff>
      <xdr:row>39</xdr:row>
      <xdr:rowOff>62230</xdr:rowOff>
    </xdr:to>
    <xdr:cxnSp macro="">
      <xdr:nvCxnSpPr>
        <xdr:cNvPr id="314" name="直線コネクタ 313"/>
        <xdr:cNvCxnSpPr/>
      </xdr:nvCxnSpPr>
      <xdr:spPr>
        <a:xfrm flipV="1">
          <a:off x="13893800" y="671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69867</xdr:rowOff>
    </xdr:from>
    <xdr:ext cx="762000" cy="259045"/>
    <xdr:sp macro="" textlink="">
      <xdr:nvSpPr>
        <xdr:cNvPr id="316" name="テキスト ボックス 315"/>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62230</xdr:rowOff>
    </xdr:from>
    <xdr:to>
      <xdr:col>20</xdr:col>
      <xdr:colOff>158750</xdr:colOff>
      <xdr:row>40</xdr:row>
      <xdr:rowOff>142240</xdr:rowOff>
    </xdr:to>
    <xdr:cxnSp macro="">
      <xdr:nvCxnSpPr>
        <xdr:cNvPr id="317" name="直線コネクタ 316"/>
        <xdr:cNvCxnSpPr/>
      </xdr:nvCxnSpPr>
      <xdr:spPr>
        <a:xfrm flipV="1">
          <a:off x="13004800" y="6748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1" name="テキスト ボックス 320"/>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38100</xdr:rowOff>
    </xdr:from>
    <xdr:to>
      <xdr:col>24</xdr:col>
      <xdr:colOff>82550</xdr:colOff>
      <xdr:row>38</xdr:row>
      <xdr:rowOff>139700</xdr:rowOff>
    </xdr:to>
    <xdr:sp macro="" textlink="">
      <xdr:nvSpPr>
        <xdr:cNvPr id="327" name="円/楕円 326"/>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10177</xdr:rowOff>
    </xdr:from>
    <xdr:ext cx="762000" cy="259045"/>
    <xdr:sp macro="" textlink="">
      <xdr:nvSpPr>
        <xdr:cNvPr id="328"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29" name="円/楕円 328"/>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0" name="テキスト ボックス 329"/>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144780</xdr:rowOff>
    </xdr:from>
    <xdr:to>
      <xdr:col>21</xdr:col>
      <xdr:colOff>412750</xdr:colOff>
      <xdr:row>39</xdr:row>
      <xdr:rowOff>74930</xdr:rowOff>
    </xdr:to>
    <xdr:sp macro="" textlink="">
      <xdr:nvSpPr>
        <xdr:cNvPr id="331" name="円/楕円 330"/>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59707</xdr:rowOff>
    </xdr:from>
    <xdr:ext cx="762000" cy="259045"/>
    <xdr:sp macro="" textlink="">
      <xdr:nvSpPr>
        <xdr:cNvPr id="332" name="テキスト ボックス 331"/>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11430</xdr:rowOff>
    </xdr:from>
    <xdr:to>
      <xdr:col>20</xdr:col>
      <xdr:colOff>209550</xdr:colOff>
      <xdr:row>39</xdr:row>
      <xdr:rowOff>113030</xdr:rowOff>
    </xdr:to>
    <xdr:sp macro="" textlink="">
      <xdr:nvSpPr>
        <xdr:cNvPr id="333" name="円/楕円 332"/>
        <xdr:cNvSpPr/>
      </xdr:nvSpPr>
      <xdr:spPr>
        <a:xfrm>
          <a:off x="13843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97807</xdr:rowOff>
    </xdr:from>
    <xdr:ext cx="762000" cy="259045"/>
    <xdr:sp macro="" textlink="">
      <xdr:nvSpPr>
        <xdr:cNvPr id="334" name="テキスト ボックス 333"/>
        <xdr:cNvSpPr txBox="1"/>
      </xdr:nvSpPr>
      <xdr:spPr>
        <a:xfrm>
          <a:off x="13512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91440</xdr:rowOff>
    </xdr:from>
    <xdr:to>
      <xdr:col>19</xdr:col>
      <xdr:colOff>6350</xdr:colOff>
      <xdr:row>41</xdr:row>
      <xdr:rowOff>21590</xdr:rowOff>
    </xdr:to>
    <xdr:sp macro="" textlink="">
      <xdr:nvSpPr>
        <xdr:cNvPr id="335" name="円/楕円 334"/>
        <xdr:cNvSpPr/>
      </xdr:nvSpPr>
      <xdr:spPr>
        <a:xfrm>
          <a:off x="12954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6367</xdr:rowOff>
    </xdr:from>
    <xdr:ext cx="762000" cy="259045"/>
    <xdr:sp macro="" textlink="">
      <xdr:nvSpPr>
        <xdr:cNvPr id="336" name="テキスト ボックス 335"/>
        <xdr:cNvSpPr txBox="1"/>
      </xdr:nvSpPr>
      <xdr:spPr>
        <a:xfrm>
          <a:off x="12623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指数は前年度比</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これは、中学校校舎改築事業に伴う学校教育施設等整備事業債の償還が開始になったことが主な要因である。</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5.8</a:t>
          </a:r>
          <a:r>
            <a:rPr kumimoji="1" lang="ja-JP" altLang="ja-JP" sz="1200">
              <a:solidFill>
                <a:schemeClr val="dk1"/>
              </a:solidFill>
              <a:effectLst/>
              <a:latin typeface="+mn-lt"/>
              <a:ea typeface="+mn-ea"/>
              <a:cs typeface="+mn-cs"/>
            </a:rPr>
            <a:t>ポイント下回っており、他団体と比較して低い水準にある</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今後も町債の活用については、将来負担の軽減を図り、計画的な運用に努める。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74</xdr:row>
      <xdr:rowOff>111760</xdr:rowOff>
    </xdr:to>
    <xdr:cxnSp macro="">
      <xdr:nvCxnSpPr>
        <xdr:cNvPr id="369" name="直線コネクタ 368"/>
        <xdr:cNvCxnSpPr/>
      </xdr:nvCxnSpPr>
      <xdr:spPr>
        <a:xfrm>
          <a:off x="3987800" y="127000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xdr:rowOff>
    </xdr:from>
    <xdr:to>
      <xdr:col>5</xdr:col>
      <xdr:colOff>549275</xdr:colOff>
      <xdr:row>74</xdr:row>
      <xdr:rowOff>27940</xdr:rowOff>
    </xdr:to>
    <xdr:cxnSp macro="">
      <xdr:nvCxnSpPr>
        <xdr:cNvPr id="372" name="直線コネクタ 371"/>
        <xdr:cNvCxnSpPr/>
      </xdr:nvCxnSpPr>
      <xdr:spPr>
        <a:xfrm flipV="1">
          <a:off x="3098800" y="12700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74</xdr:row>
      <xdr:rowOff>27940</xdr:rowOff>
    </xdr:to>
    <xdr:cxnSp macro="">
      <xdr:nvCxnSpPr>
        <xdr:cNvPr id="375" name="直線コネクタ 374"/>
        <xdr:cNvCxnSpPr/>
      </xdr:nvCxnSpPr>
      <xdr:spPr>
        <a:xfrm>
          <a:off x="2209800" y="12623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107950</xdr:rowOff>
    </xdr:from>
    <xdr:to>
      <xdr:col>3</xdr:col>
      <xdr:colOff>142875</xdr:colOff>
      <xdr:row>73</xdr:row>
      <xdr:rowOff>153670</xdr:rowOff>
    </xdr:to>
    <xdr:cxnSp macro="">
      <xdr:nvCxnSpPr>
        <xdr:cNvPr id="378" name="直線コネクタ 377"/>
        <xdr:cNvCxnSpPr/>
      </xdr:nvCxnSpPr>
      <xdr:spPr>
        <a:xfrm flipV="1">
          <a:off x="1320800" y="12623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88" name="円/楕円 387"/>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89"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133350</xdr:rowOff>
    </xdr:from>
    <xdr:to>
      <xdr:col>5</xdr:col>
      <xdr:colOff>600075</xdr:colOff>
      <xdr:row>74</xdr:row>
      <xdr:rowOff>63500</xdr:rowOff>
    </xdr:to>
    <xdr:sp macro="" textlink="">
      <xdr:nvSpPr>
        <xdr:cNvPr id="390" name="円/楕円 389"/>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73677</xdr:rowOff>
    </xdr:from>
    <xdr:ext cx="736600" cy="259045"/>
    <xdr:sp macro="" textlink="">
      <xdr:nvSpPr>
        <xdr:cNvPr id="391" name="テキスト ボックス 390"/>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148590</xdr:rowOff>
    </xdr:from>
    <xdr:to>
      <xdr:col>4</xdr:col>
      <xdr:colOff>396875</xdr:colOff>
      <xdr:row>74</xdr:row>
      <xdr:rowOff>78740</xdr:rowOff>
    </xdr:to>
    <xdr:sp macro="" textlink="">
      <xdr:nvSpPr>
        <xdr:cNvPr id="392" name="円/楕円 391"/>
        <xdr:cNvSpPr/>
      </xdr:nvSpPr>
      <xdr:spPr>
        <a:xfrm>
          <a:off x="3048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88917</xdr:rowOff>
    </xdr:from>
    <xdr:ext cx="762000" cy="259045"/>
    <xdr:sp macro="" textlink="">
      <xdr:nvSpPr>
        <xdr:cNvPr id="393" name="テキスト ボックス 392"/>
        <xdr:cNvSpPr txBox="1"/>
      </xdr:nvSpPr>
      <xdr:spPr>
        <a:xfrm>
          <a:off x="2717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57150</xdr:rowOff>
    </xdr:from>
    <xdr:to>
      <xdr:col>3</xdr:col>
      <xdr:colOff>193675</xdr:colOff>
      <xdr:row>73</xdr:row>
      <xdr:rowOff>158750</xdr:rowOff>
    </xdr:to>
    <xdr:sp macro="" textlink="">
      <xdr:nvSpPr>
        <xdr:cNvPr id="394" name="円/楕円 393"/>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168927</xdr:rowOff>
    </xdr:from>
    <xdr:ext cx="762000" cy="259045"/>
    <xdr:sp macro="" textlink="">
      <xdr:nvSpPr>
        <xdr:cNvPr id="395" name="テキスト ボックス 394"/>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102870</xdr:rowOff>
    </xdr:from>
    <xdr:to>
      <xdr:col>1</xdr:col>
      <xdr:colOff>676275</xdr:colOff>
      <xdr:row>74</xdr:row>
      <xdr:rowOff>33020</xdr:rowOff>
    </xdr:to>
    <xdr:sp macro="" textlink="">
      <xdr:nvSpPr>
        <xdr:cNvPr id="396" name="円/楕円 395"/>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43197</xdr:rowOff>
    </xdr:from>
    <xdr:ext cx="762000" cy="259045"/>
    <xdr:sp macro="" textlink="">
      <xdr:nvSpPr>
        <xdr:cNvPr id="397" name="テキスト ボックス 396"/>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指数は前年度比</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、類似団体平均を</a:t>
          </a:r>
          <a:r>
            <a:rPr kumimoji="1" lang="en-US" altLang="ja-JP" sz="1200">
              <a:solidFill>
                <a:schemeClr val="dk1"/>
              </a:solidFill>
              <a:effectLst/>
              <a:latin typeface="+mn-lt"/>
              <a:ea typeface="+mn-ea"/>
              <a:cs typeface="+mn-cs"/>
            </a:rPr>
            <a:t>3.9</a:t>
          </a:r>
          <a:r>
            <a:rPr kumimoji="1" lang="ja-JP" altLang="ja-JP" sz="1200">
              <a:solidFill>
                <a:schemeClr val="dk1"/>
              </a:solidFill>
              <a:effectLst/>
              <a:latin typeface="+mn-lt"/>
              <a:ea typeface="+mn-ea"/>
              <a:cs typeface="+mn-cs"/>
            </a:rPr>
            <a:t>ポイント上回っている。</a:t>
          </a:r>
          <a:r>
            <a:rPr kumimoji="1" lang="ja-JP" altLang="en-US" sz="1200">
              <a:solidFill>
                <a:schemeClr val="dk1"/>
              </a:solidFill>
              <a:effectLst/>
              <a:latin typeface="+mn-lt"/>
              <a:ea typeface="+mn-ea"/>
              <a:cs typeface="+mn-cs"/>
            </a:rPr>
            <a:t>これは、</a:t>
          </a:r>
          <a:r>
            <a:rPr lang="ja-JP" altLang="ja-JP" sz="1200" b="0" i="0" baseline="0">
              <a:solidFill>
                <a:schemeClr val="dk1"/>
              </a:solidFill>
              <a:effectLst/>
              <a:latin typeface="+mn-lt"/>
              <a:ea typeface="+mn-ea"/>
              <a:cs typeface="+mn-cs"/>
            </a:rPr>
            <a:t>社会保障費の増加や</a:t>
          </a:r>
          <a:r>
            <a:rPr lang="ja-JP" altLang="ja-JP" sz="1200">
              <a:solidFill>
                <a:schemeClr val="dk1"/>
              </a:solidFill>
              <a:effectLst/>
              <a:latin typeface="+mn-lt"/>
              <a:ea typeface="+mn-ea"/>
              <a:cs typeface="+mn-cs"/>
            </a:rPr>
            <a:t>経常一般財源の減少</a:t>
          </a:r>
          <a:r>
            <a:rPr kumimoji="1" lang="ja-JP" altLang="ja-JP" sz="1200">
              <a:solidFill>
                <a:schemeClr val="dk1"/>
              </a:solidFill>
              <a:effectLst/>
              <a:latin typeface="+mn-lt"/>
              <a:ea typeface="+mn-ea"/>
              <a:cs typeface="+mn-cs"/>
            </a:rPr>
            <a:t>が主な要因であるが、今後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社会保障費等の増加が見込まれるため、行財政改革を推進し、健全な財政運営に努める。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122428</xdr:rowOff>
    </xdr:from>
    <xdr:to>
      <xdr:col>24</xdr:col>
      <xdr:colOff>31750</xdr:colOff>
      <xdr:row>77</xdr:row>
      <xdr:rowOff>101854</xdr:rowOff>
    </xdr:to>
    <xdr:cxnSp macro="">
      <xdr:nvCxnSpPr>
        <xdr:cNvPr id="428" name="直線コネクタ 427"/>
        <xdr:cNvCxnSpPr/>
      </xdr:nvCxnSpPr>
      <xdr:spPr>
        <a:xfrm>
          <a:off x="15671800" y="1315262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122428</xdr:rowOff>
    </xdr:from>
    <xdr:to>
      <xdr:col>22</xdr:col>
      <xdr:colOff>565150</xdr:colOff>
      <xdr:row>77</xdr:row>
      <xdr:rowOff>65278</xdr:rowOff>
    </xdr:to>
    <xdr:cxnSp macro="">
      <xdr:nvCxnSpPr>
        <xdr:cNvPr id="431" name="直線コネクタ 430"/>
        <xdr:cNvCxnSpPr/>
      </xdr:nvCxnSpPr>
      <xdr:spPr>
        <a:xfrm flipV="1">
          <a:off x="14782800" y="13152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3" name="テキスト ボックス 432"/>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77</xdr:row>
      <xdr:rowOff>65278</xdr:rowOff>
    </xdr:to>
    <xdr:cxnSp macro="">
      <xdr:nvCxnSpPr>
        <xdr:cNvPr id="434" name="直線コネクタ 433"/>
        <xdr:cNvCxnSpPr/>
      </xdr:nvCxnSpPr>
      <xdr:spPr>
        <a:xfrm>
          <a:off x="13893800" y="13061187"/>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6" name="テキスト ボックス 43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78</xdr:row>
      <xdr:rowOff>35561</xdr:rowOff>
    </xdr:to>
    <xdr:cxnSp macro="">
      <xdr:nvCxnSpPr>
        <xdr:cNvPr id="437" name="直線コネクタ 436"/>
        <xdr:cNvCxnSpPr/>
      </xdr:nvCxnSpPr>
      <xdr:spPr>
        <a:xfrm flipV="1">
          <a:off x="13004800" y="13061187"/>
          <a:ext cx="889000" cy="3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9" name="テキスト ボックス 43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1" name="テキスト ボックス 44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7" name="円/楕円 446"/>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48"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71628</xdr:rowOff>
    </xdr:from>
    <xdr:to>
      <xdr:col>22</xdr:col>
      <xdr:colOff>615950</xdr:colOff>
      <xdr:row>77</xdr:row>
      <xdr:rowOff>1778</xdr:rowOff>
    </xdr:to>
    <xdr:sp macro="" textlink="">
      <xdr:nvSpPr>
        <xdr:cNvPr id="449" name="円/楕円 448"/>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50" name="テキスト ボックス 449"/>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1" name="円/楕円 450"/>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2" name="テキスト ボックス 451"/>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151637</xdr:rowOff>
    </xdr:from>
    <xdr:to>
      <xdr:col>20</xdr:col>
      <xdr:colOff>209550</xdr:colOff>
      <xdr:row>76</xdr:row>
      <xdr:rowOff>81787</xdr:rowOff>
    </xdr:to>
    <xdr:sp macro="" textlink="">
      <xdr:nvSpPr>
        <xdr:cNvPr id="453" name="円/楕円 452"/>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54" name="テキスト ボックス 453"/>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5" name="円/楕円 454"/>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6" name="テキスト ボックス 455"/>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72536</xdr:rowOff>
    </xdr:from>
    <xdr:to>
      <xdr:col>4</xdr:col>
      <xdr:colOff>1117600</xdr:colOff>
      <xdr:row>19</xdr:row>
      <xdr:rowOff>77032</xdr:rowOff>
    </xdr:to>
    <xdr:cxnSp macro="">
      <xdr:nvCxnSpPr>
        <xdr:cNvPr id="54" name="直線コネクタ 53"/>
        <xdr:cNvCxnSpPr/>
      </xdr:nvCxnSpPr>
      <xdr:spPr bwMode="auto">
        <a:xfrm flipV="1">
          <a:off x="5003800" y="3377711"/>
          <a:ext cx="6477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77032</xdr:rowOff>
    </xdr:from>
    <xdr:to>
      <xdr:col>4</xdr:col>
      <xdr:colOff>469900</xdr:colOff>
      <xdr:row>19</xdr:row>
      <xdr:rowOff>82709</xdr:rowOff>
    </xdr:to>
    <xdr:cxnSp macro="">
      <xdr:nvCxnSpPr>
        <xdr:cNvPr id="57" name="直線コネクタ 56"/>
        <xdr:cNvCxnSpPr/>
      </xdr:nvCxnSpPr>
      <xdr:spPr bwMode="auto">
        <a:xfrm flipV="1">
          <a:off x="4305300" y="3382207"/>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16424</xdr:rowOff>
    </xdr:from>
    <xdr:to>
      <xdr:col>3</xdr:col>
      <xdr:colOff>904875</xdr:colOff>
      <xdr:row>19</xdr:row>
      <xdr:rowOff>82709</xdr:rowOff>
    </xdr:to>
    <xdr:cxnSp macro="">
      <xdr:nvCxnSpPr>
        <xdr:cNvPr id="60" name="直線コネクタ 59"/>
        <xdr:cNvCxnSpPr/>
      </xdr:nvCxnSpPr>
      <xdr:spPr bwMode="auto">
        <a:xfrm>
          <a:off x="3606800" y="3321599"/>
          <a:ext cx="698500" cy="6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16186</xdr:rowOff>
    </xdr:from>
    <xdr:to>
      <xdr:col>3</xdr:col>
      <xdr:colOff>206375</xdr:colOff>
      <xdr:row>19</xdr:row>
      <xdr:rowOff>16424</xdr:rowOff>
    </xdr:to>
    <xdr:cxnSp macro="">
      <xdr:nvCxnSpPr>
        <xdr:cNvPr id="63" name="直線コネクタ 62"/>
        <xdr:cNvCxnSpPr/>
      </xdr:nvCxnSpPr>
      <xdr:spPr bwMode="auto">
        <a:xfrm>
          <a:off x="2908300" y="3321361"/>
          <a:ext cx="698500" cy="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21736</xdr:rowOff>
    </xdr:from>
    <xdr:to>
      <xdr:col>5</xdr:col>
      <xdr:colOff>34925</xdr:colOff>
      <xdr:row>19</xdr:row>
      <xdr:rowOff>123336</xdr:rowOff>
    </xdr:to>
    <xdr:sp macro="" textlink="">
      <xdr:nvSpPr>
        <xdr:cNvPr id="73" name="円/楕円 72"/>
        <xdr:cNvSpPr/>
      </xdr:nvSpPr>
      <xdr:spPr bwMode="auto">
        <a:xfrm>
          <a:off x="5600700" y="3326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101763</xdr:rowOff>
    </xdr:from>
    <xdr:ext cx="762000" cy="259045"/>
    <xdr:sp macro="" textlink="">
      <xdr:nvSpPr>
        <xdr:cNvPr id="74" name="人口1人当たり決算額の推移該当値テキスト130"/>
        <xdr:cNvSpPr txBox="1"/>
      </xdr:nvSpPr>
      <xdr:spPr>
        <a:xfrm>
          <a:off x="5740400" y="32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88,718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26232</xdr:rowOff>
    </xdr:from>
    <xdr:to>
      <xdr:col>4</xdr:col>
      <xdr:colOff>520700</xdr:colOff>
      <xdr:row>19</xdr:row>
      <xdr:rowOff>127832</xdr:rowOff>
    </xdr:to>
    <xdr:sp macro="" textlink="">
      <xdr:nvSpPr>
        <xdr:cNvPr id="75" name="円/楕円 74"/>
        <xdr:cNvSpPr/>
      </xdr:nvSpPr>
      <xdr:spPr bwMode="auto">
        <a:xfrm>
          <a:off x="4953000" y="333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112609</xdr:rowOff>
    </xdr:from>
    <xdr:ext cx="736600" cy="259045"/>
    <xdr:sp macro="" textlink="">
      <xdr:nvSpPr>
        <xdr:cNvPr id="76" name="テキスト ボックス 75"/>
        <xdr:cNvSpPr txBox="1"/>
      </xdr:nvSpPr>
      <xdr:spPr>
        <a:xfrm>
          <a:off x="4622800" y="341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88,246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31909</xdr:rowOff>
    </xdr:from>
    <xdr:to>
      <xdr:col>3</xdr:col>
      <xdr:colOff>955675</xdr:colOff>
      <xdr:row>19</xdr:row>
      <xdr:rowOff>133509</xdr:rowOff>
    </xdr:to>
    <xdr:sp macro="" textlink="">
      <xdr:nvSpPr>
        <xdr:cNvPr id="77" name="円/楕円 76"/>
        <xdr:cNvSpPr/>
      </xdr:nvSpPr>
      <xdr:spPr bwMode="auto">
        <a:xfrm>
          <a:off x="4254500" y="3337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118286</xdr:rowOff>
    </xdr:from>
    <xdr:ext cx="762000" cy="259045"/>
    <xdr:sp macro="" textlink="">
      <xdr:nvSpPr>
        <xdr:cNvPr id="78" name="テキスト ボックス 77"/>
        <xdr:cNvSpPr txBox="1"/>
      </xdr:nvSpPr>
      <xdr:spPr>
        <a:xfrm>
          <a:off x="3924300" y="34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137074</xdr:rowOff>
    </xdr:from>
    <xdr:to>
      <xdr:col>3</xdr:col>
      <xdr:colOff>257175</xdr:colOff>
      <xdr:row>19</xdr:row>
      <xdr:rowOff>67224</xdr:rowOff>
    </xdr:to>
    <xdr:sp macro="" textlink="">
      <xdr:nvSpPr>
        <xdr:cNvPr id="79" name="円/楕円 78"/>
        <xdr:cNvSpPr/>
      </xdr:nvSpPr>
      <xdr:spPr bwMode="auto">
        <a:xfrm>
          <a:off x="3556000" y="327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52001</xdr:rowOff>
    </xdr:from>
    <xdr:ext cx="762000" cy="259045"/>
    <xdr:sp macro="" textlink="">
      <xdr:nvSpPr>
        <xdr:cNvPr id="80" name="テキスト ボックス 79"/>
        <xdr:cNvSpPr txBox="1"/>
      </xdr:nvSpPr>
      <xdr:spPr>
        <a:xfrm>
          <a:off x="3225800" y="335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136836</xdr:rowOff>
    </xdr:from>
    <xdr:to>
      <xdr:col>2</xdr:col>
      <xdr:colOff>692150</xdr:colOff>
      <xdr:row>19</xdr:row>
      <xdr:rowOff>66986</xdr:rowOff>
    </xdr:to>
    <xdr:sp macro="" textlink="">
      <xdr:nvSpPr>
        <xdr:cNvPr id="81" name="円/楕円 80"/>
        <xdr:cNvSpPr/>
      </xdr:nvSpPr>
      <xdr:spPr bwMode="auto">
        <a:xfrm>
          <a:off x="2857500" y="327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51763</xdr:rowOff>
    </xdr:from>
    <xdr:ext cx="762000" cy="259045"/>
    <xdr:sp macro="" textlink="">
      <xdr:nvSpPr>
        <xdr:cNvPr id="82" name="テキスト ボックス 81"/>
        <xdr:cNvSpPr txBox="1"/>
      </xdr:nvSpPr>
      <xdr:spPr>
        <a:xfrm>
          <a:off x="2527300" y="335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193248</xdr:rowOff>
    </xdr:from>
    <xdr:to>
      <xdr:col>4</xdr:col>
      <xdr:colOff>1117600</xdr:colOff>
      <xdr:row>37</xdr:row>
      <xdr:rowOff>299685</xdr:rowOff>
    </xdr:to>
    <xdr:cxnSp macro="">
      <xdr:nvCxnSpPr>
        <xdr:cNvPr id="115" name="直線コネクタ 114"/>
        <xdr:cNvCxnSpPr/>
      </xdr:nvCxnSpPr>
      <xdr:spPr bwMode="auto">
        <a:xfrm>
          <a:off x="5003800" y="7317948"/>
          <a:ext cx="647700" cy="10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116530</xdr:rowOff>
    </xdr:from>
    <xdr:to>
      <xdr:col>4</xdr:col>
      <xdr:colOff>469900</xdr:colOff>
      <xdr:row>37</xdr:row>
      <xdr:rowOff>193248</xdr:rowOff>
    </xdr:to>
    <xdr:cxnSp macro="">
      <xdr:nvCxnSpPr>
        <xdr:cNvPr id="118" name="直線コネクタ 117"/>
        <xdr:cNvCxnSpPr/>
      </xdr:nvCxnSpPr>
      <xdr:spPr bwMode="auto">
        <a:xfrm>
          <a:off x="4305300" y="7241230"/>
          <a:ext cx="698500" cy="7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251162</xdr:rowOff>
    </xdr:from>
    <xdr:ext cx="736600" cy="259045"/>
    <xdr:sp macro="" textlink="">
      <xdr:nvSpPr>
        <xdr:cNvPr id="120" name="テキスト ボックス 119"/>
        <xdr:cNvSpPr txBox="1"/>
      </xdr:nvSpPr>
      <xdr:spPr>
        <a:xfrm>
          <a:off x="4622800" y="65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116530</xdr:rowOff>
    </xdr:from>
    <xdr:to>
      <xdr:col>3</xdr:col>
      <xdr:colOff>904875</xdr:colOff>
      <xdr:row>37</xdr:row>
      <xdr:rowOff>149311</xdr:rowOff>
    </xdr:to>
    <xdr:cxnSp macro="">
      <xdr:nvCxnSpPr>
        <xdr:cNvPr id="121" name="直線コネクタ 120"/>
        <xdr:cNvCxnSpPr/>
      </xdr:nvCxnSpPr>
      <xdr:spPr bwMode="auto">
        <a:xfrm flipV="1">
          <a:off x="3606800" y="7241230"/>
          <a:ext cx="698500" cy="3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209923</xdr:rowOff>
    </xdr:from>
    <xdr:ext cx="762000" cy="259045"/>
    <xdr:sp macro="" textlink="">
      <xdr:nvSpPr>
        <xdr:cNvPr id="123" name="テキスト ボックス 122"/>
        <xdr:cNvSpPr txBox="1"/>
      </xdr:nvSpPr>
      <xdr:spPr>
        <a:xfrm>
          <a:off x="3924300" y="64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76708</xdr:rowOff>
    </xdr:from>
    <xdr:to>
      <xdr:col>3</xdr:col>
      <xdr:colOff>206375</xdr:colOff>
      <xdr:row>37</xdr:row>
      <xdr:rowOff>149311</xdr:rowOff>
    </xdr:to>
    <xdr:cxnSp macro="">
      <xdr:nvCxnSpPr>
        <xdr:cNvPr id="124" name="直線コネクタ 123"/>
        <xdr:cNvCxnSpPr/>
      </xdr:nvCxnSpPr>
      <xdr:spPr bwMode="auto">
        <a:xfrm>
          <a:off x="2908300" y="7201408"/>
          <a:ext cx="698500" cy="7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248885</xdr:rowOff>
    </xdr:from>
    <xdr:to>
      <xdr:col>5</xdr:col>
      <xdr:colOff>34925</xdr:colOff>
      <xdr:row>38</xdr:row>
      <xdr:rowOff>7585</xdr:rowOff>
    </xdr:to>
    <xdr:sp macro="" textlink="">
      <xdr:nvSpPr>
        <xdr:cNvPr id="134" name="円/楕円 133"/>
        <xdr:cNvSpPr/>
      </xdr:nvSpPr>
      <xdr:spPr bwMode="auto">
        <a:xfrm>
          <a:off x="5600700" y="7373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157462</xdr:rowOff>
    </xdr:from>
    <xdr:ext cx="762000" cy="259045"/>
    <xdr:sp macro="" textlink="">
      <xdr:nvSpPr>
        <xdr:cNvPr id="135" name="人口1人当たり決算額の推移該当値テキスト445"/>
        <xdr:cNvSpPr txBox="1"/>
      </xdr:nvSpPr>
      <xdr:spPr>
        <a:xfrm>
          <a:off x="5740400" y="728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142448</xdr:rowOff>
    </xdr:from>
    <xdr:to>
      <xdr:col>4</xdr:col>
      <xdr:colOff>520700</xdr:colOff>
      <xdr:row>37</xdr:row>
      <xdr:rowOff>244048</xdr:rowOff>
    </xdr:to>
    <xdr:sp macro="" textlink="">
      <xdr:nvSpPr>
        <xdr:cNvPr id="136" name="円/楕円 135"/>
        <xdr:cNvSpPr/>
      </xdr:nvSpPr>
      <xdr:spPr bwMode="auto">
        <a:xfrm>
          <a:off x="4953000" y="726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228825</xdr:rowOff>
    </xdr:from>
    <xdr:ext cx="736600" cy="259045"/>
    <xdr:sp macro="" textlink="">
      <xdr:nvSpPr>
        <xdr:cNvPr id="137" name="テキスト ボックス 136"/>
        <xdr:cNvSpPr txBox="1"/>
      </xdr:nvSpPr>
      <xdr:spPr>
        <a:xfrm>
          <a:off x="4622800" y="735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65730</xdr:rowOff>
    </xdr:from>
    <xdr:to>
      <xdr:col>3</xdr:col>
      <xdr:colOff>955675</xdr:colOff>
      <xdr:row>37</xdr:row>
      <xdr:rowOff>167330</xdr:rowOff>
    </xdr:to>
    <xdr:sp macro="" textlink="">
      <xdr:nvSpPr>
        <xdr:cNvPr id="138" name="円/楕円 137"/>
        <xdr:cNvSpPr/>
      </xdr:nvSpPr>
      <xdr:spPr bwMode="auto">
        <a:xfrm>
          <a:off x="4254500" y="719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152107</xdr:rowOff>
    </xdr:from>
    <xdr:ext cx="762000" cy="259045"/>
    <xdr:sp macro="" textlink="">
      <xdr:nvSpPr>
        <xdr:cNvPr id="139" name="テキスト ボックス 138"/>
        <xdr:cNvSpPr txBox="1"/>
      </xdr:nvSpPr>
      <xdr:spPr>
        <a:xfrm>
          <a:off x="3924300" y="72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98511</xdr:rowOff>
    </xdr:from>
    <xdr:to>
      <xdr:col>3</xdr:col>
      <xdr:colOff>257175</xdr:colOff>
      <xdr:row>37</xdr:row>
      <xdr:rowOff>200111</xdr:rowOff>
    </xdr:to>
    <xdr:sp macro="" textlink="">
      <xdr:nvSpPr>
        <xdr:cNvPr id="140" name="円/楕円 139"/>
        <xdr:cNvSpPr/>
      </xdr:nvSpPr>
      <xdr:spPr bwMode="auto">
        <a:xfrm>
          <a:off x="3556000" y="722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184888</xdr:rowOff>
    </xdr:from>
    <xdr:ext cx="762000" cy="259045"/>
    <xdr:sp macro="" textlink="">
      <xdr:nvSpPr>
        <xdr:cNvPr id="141" name="テキスト ボックス 140"/>
        <xdr:cNvSpPr txBox="1"/>
      </xdr:nvSpPr>
      <xdr:spPr>
        <a:xfrm>
          <a:off x="3225800" y="730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25908</xdr:rowOff>
    </xdr:from>
    <xdr:to>
      <xdr:col>2</xdr:col>
      <xdr:colOff>692150</xdr:colOff>
      <xdr:row>37</xdr:row>
      <xdr:rowOff>127508</xdr:rowOff>
    </xdr:to>
    <xdr:sp macro="" textlink="">
      <xdr:nvSpPr>
        <xdr:cNvPr id="142" name="円/楕円 141"/>
        <xdr:cNvSpPr/>
      </xdr:nvSpPr>
      <xdr:spPr bwMode="auto">
        <a:xfrm>
          <a:off x="2857500" y="715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112285</xdr:rowOff>
    </xdr:from>
    <xdr:ext cx="762000" cy="259045"/>
    <xdr:sp macro="" textlink="">
      <xdr:nvSpPr>
        <xdr:cNvPr id="143" name="テキスト ボックス 142"/>
        <xdr:cNvSpPr txBox="1"/>
      </xdr:nvSpPr>
      <xdr:spPr>
        <a:xfrm>
          <a:off x="2527300" y="723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　財政調整基金については、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年には</a:t>
          </a:r>
          <a:r>
            <a:rPr kumimoji="1" lang="ja-JP" altLang="ja-JP" sz="1200">
              <a:solidFill>
                <a:schemeClr val="dk1"/>
              </a:solidFill>
              <a:effectLst/>
              <a:latin typeface="+mn-lt"/>
              <a:ea typeface="+mn-ea"/>
              <a:cs typeface="+mn-cs"/>
            </a:rPr>
            <a:t>国営かんがい排水事業負担金の繰上償還に</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年には雪害や地震などの災害復旧に係る補助金等に</a:t>
          </a:r>
          <a:r>
            <a:rPr kumimoji="1" lang="ja-JP" altLang="ja-JP" sz="1200">
              <a:solidFill>
                <a:schemeClr val="dk1"/>
              </a:solidFill>
              <a:effectLst/>
              <a:latin typeface="+mn-lt"/>
              <a:ea typeface="+mn-ea"/>
              <a:cs typeface="+mn-cs"/>
            </a:rPr>
            <a:t>充当したために減少した。また、実質単年度収支についても、それに伴いマイナスとなっている。今後も企業誘致による税収の確保</a:t>
          </a:r>
          <a:r>
            <a:rPr kumimoji="1" lang="ja-JP" altLang="en-US" sz="1200">
              <a:solidFill>
                <a:schemeClr val="dk1"/>
              </a:solidFill>
              <a:effectLst/>
              <a:latin typeface="+mn-lt"/>
              <a:ea typeface="+mn-ea"/>
              <a:cs typeface="+mn-cs"/>
            </a:rPr>
            <a:t>及び歳出の抑制</a:t>
          </a:r>
          <a:r>
            <a:rPr kumimoji="1" lang="ja-JP" altLang="ja-JP" sz="1200">
              <a:solidFill>
                <a:schemeClr val="dk1"/>
              </a:solidFill>
              <a:effectLst/>
              <a:latin typeface="+mn-lt"/>
              <a:ea typeface="+mn-ea"/>
              <a:cs typeface="+mn-cs"/>
            </a:rPr>
            <a:t>に努め、健全な財政運営を図る。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editAs="oneCell">
    <xdr:from>
      <xdr:col>1</xdr:col>
      <xdr:colOff>0</xdr:colOff>
      <xdr:row>3</xdr:row>
      <xdr:rowOff>28575</xdr:rowOff>
    </xdr:from>
    <xdr:to>
      <xdr:col>4</xdr:col>
      <xdr:colOff>917575</xdr:colOff>
      <xdr:row>4</xdr:row>
      <xdr:rowOff>197908</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年度の実質赤字比率の算定開始から、黒字決算を維持している。今後も行財政改革を推進し、健全な財政運営に努める。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元利償還金については、中学校校舎改築事業に伴う学校教育施設等整備事業債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の償還が開始</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一部事務組合の公債費分負担金</a:t>
          </a:r>
          <a:r>
            <a:rPr kumimoji="1" lang="ja-JP" altLang="en-US" sz="1100">
              <a:solidFill>
                <a:schemeClr val="dk1"/>
              </a:solidFill>
              <a:effectLst/>
              <a:latin typeface="+mn-lt"/>
              <a:ea typeface="+mn-ea"/>
              <a:cs typeface="+mn-cs"/>
            </a:rPr>
            <a:t>は昨年に引き続き減少となった</a:t>
          </a:r>
          <a:r>
            <a:rPr kumimoji="1" lang="ja-JP" altLang="ja-JP" sz="1100">
              <a:solidFill>
                <a:schemeClr val="dk1"/>
              </a:solidFill>
              <a:effectLst/>
              <a:latin typeface="+mn-lt"/>
              <a:ea typeface="+mn-ea"/>
              <a:cs typeface="+mn-cs"/>
            </a:rPr>
            <a:t>。今後も起債にあたっては、交付税算入率の高い地方債を有効に活用することにより、実質公債費の抑制に努める。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mn-lt"/>
              <a:ea typeface="+mn-ea"/>
              <a:cs typeface="+mn-cs"/>
            </a:rPr>
            <a:t>地方債残高については、臨時財政対策債が主なものであるが、</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年度については、国営かんがい排水事業負担金の繰上償還に充当する公共事業等債の発行により</a:t>
          </a:r>
          <a:r>
            <a:rPr kumimoji="1" lang="ja-JP" altLang="en-US" sz="1200">
              <a:solidFill>
                <a:schemeClr val="dk1"/>
              </a:solidFill>
              <a:effectLst/>
              <a:latin typeface="+mn-lt"/>
              <a:ea typeface="+mn-ea"/>
              <a:cs typeface="+mn-cs"/>
            </a:rPr>
            <a:t>大幅に</a:t>
          </a:r>
          <a:r>
            <a:rPr kumimoji="1" lang="ja-JP" altLang="ja-JP" sz="1200">
              <a:solidFill>
                <a:schemeClr val="dk1"/>
              </a:solidFill>
              <a:effectLst/>
              <a:latin typeface="+mn-lt"/>
              <a:ea typeface="+mn-ea"/>
              <a:cs typeface="+mn-cs"/>
            </a:rPr>
            <a:t>増加した。また、充当可能財源等については、</a:t>
          </a:r>
          <a:r>
            <a:rPr kumimoji="1" lang="ja-JP" altLang="en-US" sz="1200">
              <a:solidFill>
                <a:schemeClr val="dk1"/>
              </a:solidFill>
              <a:effectLst/>
              <a:latin typeface="+mn-lt"/>
              <a:ea typeface="+mn-ea"/>
              <a:cs typeface="+mn-cs"/>
            </a:rPr>
            <a:t>今年度に</a:t>
          </a:r>
          <a:r>
            <a:rPr kumimoji="1" lang="ja-JP" altLang="ja-JP" sz="1200">
              <a:solidFill>
                <a:schemeClr val="dk1"/>
              </a:solidFill>
              <a:effectLst/>
              <a:latin typeface="+mn-lt"/>
              <a:ea typeface="+mn-ea"/>
              <a:cs typeface="+mn-cs"/>
            </a:rPr>
            <a:t>雪害や地震などの災害復旧に係る補助金等に財政調整基金を充当したため減少した。今後も適正な起債に一層努めるとともに、財政状況を考慮して繰上償還等を検討する。</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5198387</v>
      </c>
      <c r="BO4" s="379"/>
      <c r="BP4" s="379"/>
      <c r="BQ4" s="379"/>
      <c r="BR4" s="379"/>
      <c r="BS4" s="379"/>
      <c r="BT4" s="379"/>
      <c r="BU4" s="380"/>
      <c r="BV4" s="378">
        <v>5409965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10.8</v>
      </c>
      <c r="CU4" s="556"/>
      <c r="CV4" s="556"/>
      <c r="CW4" s="556"/>
      <c r="CX4" s="556"/>
      <c r="CY4" s="556"/>
      <c r="CZ4" s="556"/>
      <c r="DA4" s="557"/>
      <c r="DB4" s="555">
        <v>11.7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4711802</v>
      </c>
      <c r="BO5" s="384"/>
      <c r="BP5" s="384"/>
      <c r="BQ5" s="384"/>
      <c r="BR5" s="384"/>
      <c r="BS5" s="384"/>
      <c r="BT5" s="384"/>
      <c r="BU5" s="385"/>
      <c r="BV5" s="383">
        <v>4962571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84.5</v>
      </c>
      <c r="CU5" s="354"/>
      <c r="CV5" s="354"/>
      <c r="CW5" s="354"/>
      <c r="CX5" s="354"/>
      <c r="CY5" s="354"/>
      <c r="CZ5" s="354"/>
      <c r="DA5" s="355"/>
      <c r="DB5" s="353">
        <v>79.900000000000006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486585</v>
      </c>
      <c r="BO6" s="384"/>
      <c r="BP6" s="384"/>
      <c r="BQ6" s="384"/>
      <c r="BR6" s="384"/>
      <c r="BS6" s="384"/>
      <c r="BT6" s="384"/>
      <c r="BU6" s="385"/>
      <c r="BV6" s="383">
        <v>447394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95.4</v>
      </c>
      <c r="CU6" s="530"/>
      <c r="CV6" s="530"/>
      <c r="CW6" s="530"/>
      <c r="CX6" s="530"/>
      <c r="CY6" s="530"/>
      <c r="CZ6" s="530"/>
      <c r="DA6" s="531"/>
      <c r="DB6" s="529">
        <v>92.5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150386</v>
      </c>
      <c r="BO7" s="384"/>
      <c r="BP7" s="384"/>
      <c r="BQ7" s="384"/>
      <c r="BR7" s="384"/>
      <c r="BS7" s="384"/>
      <c r="BT7" s="384"/>
      <c r="BU7" s="385"/>
      <c r="BV7" s="383">
        <v>76822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3125977</v>
      </c>
      <c r="CU7" s="384"/>
      <c r="CV7" s="384"/>
      <c r="CW7" s="384"/>
      <c r="CX7" s="384"/>
      <c r="CY7" s="384"/>
      <c r="CZ7" s="384"/>
      <c r="DA7" s="385"/>
      <c r="DB7" s="383">
        <v>3166568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336199</v>
      </c>
      <c r="BO8" s="384"/>
      <c r="BP8" s="384"/>
      <c r="BQ8" s="384"/>
      <c r="BR8" s="384"/>
      <c r="BS8" s="384"/>
      <c r="BT8" s="384"/>
      <c r="BU8" s="385"/>
      <c r="BV8" s="383">
        <v>370572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0.75</v>
      </c>
      <c r="CU8" s="493"/>
      <c r="CV8" s="493"/>
      <c r="CW8" s="493"/>
      <c r="CX8" s="493"/>
      <c r="CY8" s="493"/>
      <c r="CZ8" s="493"/>
      <c r="DA8" s="494"/>
      <c r="DB8" s="492">
        <v>0.76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11605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-34373</v>
      </c>
      <c r="BO9" s="384"/>
      <c r="BP9" s="384"/>
      <c r="BQ9" s="384"/>
      <c r="BR9" s="384"/>
      <c r="BS9" s="384"/>
      <c r="BT9" s="384"/>
      <c r="BU9" s="385"/>
      <c r="BV9" s="383">
        <v>-6079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6.6</v>
      </c>
      <c r="CU9" s="354"/>
      <c r="CV9" s="354"/>
      <c r="CW9" s="354"/>
      <c r="CX9" s="354"/>
      <c r="CY9" s="354"/>
      <c r="CZ9" s="354"/>
      <c r="DA9" s="355"/>
      <c r="DB9" s="353">
        <v>5.5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11963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185597</v>
      </c>
      <c r="BO10" s="384"/>
      <c r="BP10" s="384"/>
      <c r="BQ10" s="384"/>
      <c r="BR10" s="384"/>
      <c r="BS10" s="384"/>
      <c r="BT10" s="384"/>
      <c r="BU10" s="385"/>
      <c r="BV10" s="383">
        <v>190525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11589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413829</v>
      </c>
      <c r="BO12" s="384"/>
      <c r="BP12" s="384"/>
      <c r="BQ12" s="384"/>
      <c r="BR12" s="384"/>
      <c r="BS12" s="384"/>
      <c r="BT12" s="384"/>
      <c r="BU12" s="385"/>
      <c r="BV12" s="383">
        <v>564490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11474</v>
      </c>
      <c r="S13" s="485"/>
      <c r="T13" s="485"/>
      <c r="U13" s="485"/>
      <c r="V13" s="486"/>
      <c r="W13" s="472" t="s">
        <v>122</v>
      </c>
      <c r="X13" s="396"/>
      <c r="Y13" s="396"/>
      <c r="Z13" s="396"/>
      <c r="AA13" s="396"/>
      <c r="AB13" s="397"/>
      <c r="AC13" s="359">
        <v>560</v>
      </c>
      <c r="AD13" s="360"/>
      <c r="AE13" s="360"/>
      <c r="AF13" s="360"/>
      <c r="AG13" s="361"/>
      <c r="AH13" s="359">
        <v>816</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-262605</v>
      </c>
      <c r="BO13" s="384"/>
      <c r="BP13" s="384"/>
      <c r="BQ13" s="384"/>
      <c r="BR13" s="384"/>
      <c r="BS13" s="384"/>
      <c r="BT13" s="384"/>
      <c r="BU13" s="385"/>
      <c r="BV13" s="383">
        <v>-380044</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5.5</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11647</v>
      </c>
      <c r="S14" s="485"/>
      <c r="T14" s="485"/>
      <c r="U14" s="485"/>
      <c r="V14" s="486"/>
      <c r="W14" s="487"/>
      <c r="X14" s="399"/>
      <c r="Y14" s="399"/>
      <c r="Z14" s="399"/>
      <c r="AA14" s="399"/>
      <c r="AB14" s="400"/>
      <c r="AC14" s="477">
        <v>10.199999999999999</v>
      </c>
      <c r="AD14" s="478"/>
      <c r="AE14" s="478"/>
      <c r="AF14" s="478"/>
      <c r="AG14" s="479"/>
      <c r="AH14" s="477">
        <v>13.1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84.3</v>
      </c>
      <c r="CU14" s="456"/>
      <c r="CV14" s="456"/>
      <c r="CW14" s="456"/>
      <c r="CX14" s="456"/>
      <c r="CY14" s="456"/>
      <c r="CZ14" s="456"/>
      <c r="DA14" s="457"/>
      <c r="DB14" s="488">
        <v>73.900000000000006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11533</v>
      </c>
      <c r="S15" s="485"/>
      <c r="T15" s="485"/>
      <c r="U15" s="485"/>
      <c r="V15" s="486"/>
      <c r="W15" s="472" t="s">
        <v>128</v>
      </c>
      <c r="X15" s="396"/>
      <c r="Y15" s="396"/>
      <c r="Z15" s="396"/>
      <c r="AA15" s="396"/>
      <c r="AB15" s="397"/>
      <c r="AC15" s="359">
        <v>1974</v>
      </c>
      <c r="AD15" s="360"/>
      <c r="AE15" s="360"/>
      <c r="AF15" s="360"/>
      <c r="AG15" s="361"/>
      <c r="AH15" s="359">
        <v>2270</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1648264</v>
      </c>
      <c r="BO15" s="379"/>
      <c r="BP15" s="379"/>
      <c r="BQ15" s="379"/>
      <c r="BR15" s="379"/>
      <c r="BS15" s="379"/>
      <c r="BT15" s="379"/>
      <c r="BU15" s="380"/>
      <c r="BV15" s="378">
        <v>1619158</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35.9</v>
      </c>
      <c r="AD16" s="478"/>
      <c r="AE16" s="478"/>
      <c r="AF16" s="478"/>
      <c r="AG16" s="479"/>
      <c r="AH16" s="477">
        <v>36.6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2297788</v>
      </c>
      <c r="BO16" s="384"/>
      <c r="BP16" s="384"/>
      <c r="BQ16" s="384"/>
      <c r="BR16" s="384"/>
      <c r="BS16" s="384"/>
      <c r="BT16" s="384"/>
      <c r="BU16" s="385"/>
      <c r="BV16" s="383">
        <v>2256250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2963</v>
      </c>
      <c r="AD17" s="360"/>
      <c r="AE17" s="360"/>
      <c r="AF17" s="360"/>
      <c r="AG17" s="361"/>
      <c r="AH17" s="359">
        <v>3042</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2121468</v>
      </c>
      <c r="BO17" s="384"/>
      <c r="BP17" s="384"/>
      <c r="BQ17" s="384"/>
      <c r="BR17" s="384"/>
      <c r="BS17" s="384"/>
      <c r="BT17" s="384"/>
      <c r="BU17" s="385"/>
      <c r="BV17" s="383">
        <v>2090929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33.409999999999997</v>
      </c>
      <c r="M18" s="448"/>
      <c r="N18" s="448"/>
      <c r="O18" s="448"/>
      <c r="P18" s="448"/>
      <c r="Q18" s="448"/>
      <c r="R18" s="449"/>
      <c r="S18" s="449"/>
      <c r="T18" s="449"/>
      <c r="U18" s="449"/>
      <c r="V18" s="450"/>
      <c r="W18" s="464"/>
      <c r="X18" s="465"/>
      <c r="Y18" s="465"/>
      <c r="Z18" s="465"/>
      <c r="AA18" s="465"/>
      <c r="AB18" s="473"/>
      <c r="AC18" s="347">
        <v>53.9</v>
      </c>
      <c r="AD18" s="348"/>
      <c r="AE18" s="348"/>
      <c r="AF18" s="348"/>
      <c r="AG18" s="451"/>
      <c r="AH18" s="347">
        <v>49</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2631393</v>
      </c>
      <c r="BO18" s="384"/>
      <c r="BP18" s="384"/>
      <c r="BQ18" s="384"/>
      <c r="BR18" s="384"/>
      <c r="BS18" s="384"/>
      <c r="BT18" s="384"/>
      <c r="BU18" s="385"/>
      <c r="BV18" s="383">
        <v>2571745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347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4130463</v>
      </c>
      <c r="BO19" s="384"/>
      <c r="BP19" s="384"/>
      <c r="BQ19" s="384"/>
      <c r="BR19" s="384"/>
      <c r="BS19" s="384"/>
      <c r="BT19" s="384"/>
      <c r="BU19" s="385"/>
      <c r="BV19" s="383">
        <v>4415102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3550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4031982</v>
      </c>
      <c r="BO23" s="384"/>
      <c r="BP23" s="384"/>
      <c r="BQ23" s="384"/>
      <c r="BR23" s="384"/>
      <c r="BS23" s="384"/>
      <c r="BT23" s="384"/>
      <c r="BU23" s="385"/>
      <c r="BV23" s="383">
        <v>3886452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6849</v>
      </c>
      <c r="R24" s="360"/>
      <c r="S24" s="360"/>
      <c r="T24" s="360"/>
      <c r="U24" s="360"/>
      <c r="V24" s="361"/>
      <c r="W24" s="425"/>
      <c r="X24" s="416"/>
      <c r="Y24" s="417"/>
      <c r="Z24" s="356" t="s">
        <v>151</v>
      </c>
      <c r="AA24" s="357"/>
      <c r="AB24" s="357"/>
      <c r="AC24" s="357"/>
      <c r="AD24" s="357"/>
      <c r="AE24" s="357"/>
      <c r="AF24" s="357"/>
      <c r="AG24" s="358"/>
      <c r="AH24" s="359">
        <v>85</v>
      </c>
      <c r="AI24" s="360"/>
      <c r="AJ24" s="360"/>
      <c r="AK24" s="360"/>
      <c r="AL24" s="361"/>
      <c r="AM24" s="359">
        <v>256020</v>
      </c>
      <c r="AN24" s="360"/>
      <c r="AO24" s="360"/>
      <c r="AP24" s="360"/>
      <c r="AQ24" s="360"/>
      <c r="AR24" s="361"/>
      <c r="AS24" s="359">
        <v>3012</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3922622</v>
      </c>
      <c r="BO24" s="384"/>
      <c r="BP24" s="384"/>
      <c r="BQ24" s="384"/>
      <c r="BR24" s="384"/>
      <c r="BS24" s="384"/>
      <c r="BT24" s="384"/>
      <c r="BU24" s="385"/>
      <c r="BV24" s="383">
        <v>3776365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5878</v>
      </c>
      <c r="R25" s="360"/>
      <c r="S25" s="360"/>
      <c r="T25" s="360"/>
      <c r="U25" s="360"/>
      <c r="V25" s="361"/>
      <c r="W25" s="425"/>
      <c r="X25" s="416"/>
      <c r="Y25" s="417"/>
      <c r="Z25" s="356" t="s">
        <v>154</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5643</v>
      </c>
      <c r="R26" s="360"/>
      <c r="S26" s="360"/>
      <c r="T26" s="360"/>
      <c r="U26" s="360"/>
      <c r="V26" s="361"/>
      <c r="W26" s="425"/>
      <c r="X26" s="416"/>
      <c r="Y26" s="417"/>
      <c r="Z26" s="356" t="s">
        <v>157</v>
      </c>
      <c r="AA26" s="438"/>
      <c r="AB26" s="438"/>
      <c r="AC26" s="438"/>
      <c r="AD26" s="438"/>
      <c r="AE26" s="438"/>
      <c r="AF26" s="438"/>
      <c r="AG26" s="439"/>
      <c r="AH26" s="359">
        <v>1</v>
      </c>
      <c r="AI26" s="360"/>
      <c r="AJ26" s="360"/>
      <c r="AK26" s="360"/>
      <c r="AL26" s="361"/>
      <c r="AM26" s="359" t="s">
        <v>158</v>
      </c>
      <c r="AN26" s="360"/>
      <c r="AO26" s="360"/>
      <c r="AP26" s="360"/>
      <c r="AQ26" s="360"/>
      <c r="AR26" s="361"/>
      <c r="AS26" s="359" t="s">
        <v>158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3010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t="s">
        <v>158</v>
      </c>
      <c r="AN27" s="360"/>
      <c r="AO27" s="360"/>
      <c r="AP27" s="360"/>
      <c r="AQ27" s="360"/>
      <c r="AR27" s="361"/>
      <c r="AS27" s="359" t="s">
        <v>158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47254</v>
      </c>
      <c r="BO27" s="387"/>
      <c r="BP27" s="387"/>
      <c r="BQ27" s="387"/>
      <c r="BR27" s="387"/>
      <c r="BS27" s="387"/>
      <c r="BT27" s="387"/>
      <c r="BU27" s="388"/>
      <c r="BV27" s="386">
        <v>47202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2440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486592</v>
      </c>
      <c r="BO28" s="379"/>
      <c r="BP28" s="379"/>
      <c r="BQ28" s="379"/>
      <c r="BR28" s="379"/>
      <c r="BS28" s="379"/>
      <c r="BT28" s="379"/>
      <c r="BU28" s="380"/>
      <c r="BV28" s="378">
        <v>714824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10</v>
      </c>
      <c r="M29" s="360"/>
      <c r="N29" s="360"/>
      <c r="O29" s="360"/>
      <c r="P29" s="361"/>
      <c r="Q29" s="359">
        <v>2194</v>
      </c>
      <c r="R29" s="360"/>
      <c r="S29" s="360"/>
      <c r="T29" s="360"/>
      <c r="U29" s="360"/>
      <c r="V29" s="361"/>
      <c r="W29" s="426"/>
      <c r="X29" s="427"/>
      <c r="Y29" s="428"/>
      <c r="Z29" s="356" t="s">
        <v>168</v>
      </c>
      <c r="AA29" s="357"/>
      <c r="AB29" s="357"/>
      <c r="AC29" s="357"/>
      <c r="AD29" s="357"/>
      <c r="AE29" s="357"/>
      <c r="AF29" s="357"/>
      <c r="AG29" s="358"/>
      <c r="AH29" s="359">
        <v>86</v>
      </c>
      <c r="AI29" s="360"/>
      <c r="AJ29" s="360"/>
      <c r="AK29" s="360"/>
      <c r="AL29" s="361"/>
      <c r="AM29" s="359">
        <v>260076</v>
      </c>
      <c r="AN29" s="360"/>
      <c r="AO29" s="360"/>
      <c r="AP29" s="360"/>
      <c r="AQ29" s="360"/>
      <c r="AR29" s="361"/>
      <c r="AS29" s="359">
        <v>3024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15557</v>
      </c>
      <c r="BO29" s="384"/>
      <c r="BP29" s="384"/>
      <c r="BQ29" s="384"/>
      <c r="BR29" s="384"/>
      <c r="BS29" s="384"/>
      <c r="BT29" s="384"/>
      <c r="BU29" s="385"/>
      <c r="BV29" s="383">
        <v>15534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197823</v>
      </c>
      <c r="BO30" s="387"/>
      <c r="BP30" s="387"/>
      <c r="BQ30" s="387"/>
      <c r="BR30" s="387"/>
      <c r="BS30" s="387"/>
      <c r="BT30" s="387"/>
      <c r="BU30" s="388"/>
      <c r="BV30" s="386">
        <v>197812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児玉郡市広域市町村圏組合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3059</v>
      </c>
      <c r="J41" s="83">
        <v>3371</v>
      </c>
      <c r="K41" s="83">
        <v>3495</v>
      </c>
      <c r="L41" s="83">
        <v>3886</v>
      </c>
      <c r="M41" s="84">
        <v>4032</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1961</v>
      </c>
      <c r="J43" s="87">
        <v>2293</v>
      </c>
      <c r="K43" s="87">
        <v>2527</v>
      </c>
      <c r="L43" s="87">
        <v>2484</v>
      </c>
      <c r="M43" s="88">
        <v>2413</v>
      </c>
    </row>
    <row r="44" spans="2:13" ht="27.75" customHeight="1">
      <c r="B44" s="1171"/>
      <c r="C44" s="1172"/>
      <c r="D44" s="85"/>
      <c r="E44" s="1175" t="s">
        <v>28</v>
      </c>
      <c r="F44" s="1175"/>
      <c r="G44" s="1175"/>
      <c r="H44" s="1176"/>
      <c r="I44" s="86">
        <v>403</v>
      </c>
      <c r="J44" s="87">
        <v>313</v>
      </c>
      <c r="K44" s="87">
        <v>196</v>
      </c>
      <c r="L44" s="87">
        <v>104</v>
      </c>
      <c r="M44" s="88">
        <v>241</v>
      </c>
    </row>
    <row r="45" spans="2:13" ht="27.75" customHeight="1">
      <c r="B45" s="1171"/>
      <c r="C45" s="1172"/>
      <c r="D45" s="85"/>
      <c r="E45" s="1175" t="s">
        <v>29</v>
      </c>
      <c r="F45" s="1175"/>
      <c r="G45" s="1175"/>
      <c r="H45" s="1176"/>
      <c r="I45" s="86">
        <v>1496</v>
      </c>
      <c r="J45" s="87">
        <v>1244</v>
      </c>
      <c r="K45" s="87">
        <v>1246</v>
      </c>
      <c r="L45" s="87">
        <v>1213</v>
      </c>
      <c r="M45" s="88">
        <v>1138</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1319</v>
      </c>
      <c r="J49" s="87">
        <v>1341</v>
      </c>
      <c r="K49" s="87">
        <v>1354</v>
      </c>
      <c r="L49" s="87">
        <v>978</v>
      </c>
      <c r="M49" s="88">
        <v>747</v>
      </c>
    </row>
    <row r="50" spans="2:13" ht="27.75" customHeight="1">
      <c r="B50" s="1171"/>
      <c r="C50" s="1172"/>
      <c r="D50" s="85"/>
      <c r="E50" s="1175" t="s">
        <v>35</v>
      </c>
      <c r="F50" s="1175"/>
      <c r="G50" s="1175"/>
      <c r="H50" s="1176"/>
      <c r="I50" s="86">
        <v>6</v>
      </c>
      <c r="J50" s="87">
        <v>4</v>
      </c>
      <c r="K50" s="87">
        <v>3</v>
      </c>
      <c r="L50" s="87">
        <v>2</v>
      </c>
      <c r="M50" s="88">
        <v>2</v>
      </c>
    </row>
    <row r="51" spans="2:13" ht="27.75" customHeight="1">
      <c r="B51" s="1173"/>
      <c r="C51" s="1174"/>
      <c r="D51" s="85"/>
      <c r="E51" s="1175" t="s">
        <v>36</v>
      </c>
      <c r="F51" s="1175"/>
      <c r="G51" s="1175"/>
      <c r="H51" s="1176"/>
      <c r="I51" s="86">
        <v>4269</v>
      </c>
      <c r="J51" s="87">
        <v>4419</v>
      </c>
      <c r="K51" s="87">
        <v>4455</v>
      </c>
      <c r="L51" s="87">
        <v>4643</v>
      </c>
      <c r="M51" s="88">
        <v>4753</v>
      </c>
    </row>
    <row r="52" spans="2:13" ht="27.75" customHeight="1" thickBot="1">
      <c r="B52" s="1177" t="s">
        <v>37</v>
      </c>
      <c r="C52" s="1178"/>
      <c r="D52" s="90"/>
      <c r="E52" s="1179" t="s">
        <v>38</v>
      </c>
      <c r="F52" s="1179"/>
      <c r="G52" s="1179"/>
      <c r="H52" s="1180"/>
      <c r="I52" s="91">
        <v>1324</v>
      </c>
      <c r="J52" s="92">
        <v>1458</v>
      </c>
      <c r="K52" s="92">
        <v>1653</v>
      </c>
      <c r="L52" s="92">
        <v>2065</v>
      </c>
      <c r="M52" s="93">
        <v>2323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146650</v>
      </c>
      <c r="E3" s="116"/>
      <c r="F3" s="117">
        <v>95443</v>
      </c>
      <c r="G3" s="118"/>
      <c r="H3" s="119"/>
    </row>
    <row r="4" spans="1:8">
      <c r="A4" s="120"/>
      <c r="B4" s="121"/>
      <c r="C4" s="122"/>
      <c r="D4" s="123">
        <v>20122</v>
      </c>
      <c r="E4" s="124"/>
      <c r="F4" s="125">
        <v>48538</v>
      </c>
      <c r="G4" s="126"/>
      <c r="H4" s="127"/>
    </row>
    <row r="5" spans="1:8">
      <c r="A5" s="108" t="s">
        <v>508</v>
      </c>
      <c r="B5" s="113"/>
      <c r="C5" s="114"/>
      <c r="D5" s="115">
        <v>70873</v>
      </c>
      <c r="E5" s="116"/>
      <c r="F5" s="117">
        <v>72729</v>
      </c>
      <c r="G5" s="118"/>
      <c r="H5" s="119"/>
    </row>
    <row r="6" spans="1:8">
      <c r="A6" s="120"/>
      <c r="B6" s="121"/>
      <c r="C6" s="122"/>
      <c r="D6" s="123">
        <v>19194</v>
      </c>
      <c r="E6" s="124"/>
      <c r="F6" s="125">
        <v>36291</v>
      </c>
      <c r="G6" s="126"/>
      <c r="H6" s="127"/>
    </row>
    <row r="7" spans="1:8">
      <c r="A7" s="108" t="s">
        <v>509</v>
      </c>
      <c r="B7" s="113"/>
      <c r="C7" s="114"/>
      <c r="D7" s="115">
        <v>52134</v>
      </c>
      <c r="E7" s="116"/>
      <c r="F7" s="117">
        <v>70317</v>
      </c>
      <c r="G7" s="118"/>
      <c r="H7" s="119"/>
    </row>
    <row r="8" spans="1:8">
      <c r="A8" s="120"/>
      <c r="B8" s="121"/>
      <c r="C8" s="122"/>
      <c r="D8" s="123">
        <v>23419</v>
      </c>
      <c r="E8" s="124"/>
      <c r="F8" s="125">
        <v>35725</v>
      </c>
      <c r="G8" s="126"/>
      <c r="H8" s="127"/>
    </row>
    <row r="9" spans="1:8">
      <c r="A9" s="108" t="s">
        <v>510</v>
      </c>
      <c r="B9" s="113"/>
      <c r="C9" s="114"/>
      <c r="D9" s="115">
        <v>30523</v>
      </c>
      <c r="E9" s="116"/>
      <c r="F9" s="117">
        <v>105751</v>
      </c>
      <c r="G9" s="118"/>
      <c r="H9" s="119"/>
    </row>
    <row r="10" spans="1:8">
      <c r="A10" s="120"/>
      <c r="B10" s="121"/>
      <c r="C10" s="122"/>
      <c r="D10" s="123">
        <v>12055</v>
      </c>
      <c r="E10" s="124"/>
      <c r="F10" s="125">
        <v>49969</v>
      </c>
      <c r="G10" s="126"/>
      <c r="H10" s="127"/>
    </row>
    <row r="11" spans="1:8">
      <c r="A11" s="108" t="s">
        <v>511</v>
      </c>
      <c r="B11" s="113"/>
      <c r="C11" s="114"/>
      <c r="D11" s="115">
        <v>48035</v>
      </c>
      <c r="E11" s="116"/>
      <c r="F11" s="117">
        <v>158564</v>
      </c>
      <c r="G11" s="118"/>
      <c r="H11" s="119"/>
    </row>
    <row r="12" spans="1:8">
      <c r="A12" s="120"/>
      <c r="B12" s="121"/>
      <c r="C12" s="128"/>
      <c r="D12" s="123">
        <v>23981</v>
      </c>
      <c r="E12" s="124"/>
      <c r="F12" s="125">
        <v>48412</v>
      </c>
      <c r="G12" s="126"/>
      <c r="H12" s="127"/>
    </row>
    <row r="13" spans="1:8">
      <c r="A13" s="108"/>
      <c r="B13" s="113"/>
      <c r="C13" s="129"/>
      <c r="D13" s="130">
        <v>69643</v>
      </c>
      <c r="E13" s="131"/>
      <c r="F13" s="132">
        <v>100561</v>
      </c>
      <c r="G13" s="133"/>
      <c r="H13" s="119"/>
    </row>
    <row r="14" spans="1:8">
      <c r="A14" s="120"/>
      <c r="B14" s="121"/>
      <c r="C14" s="122"/>
      <c r="D14" s="123">
        <v>19754</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11.38</v>
      </c>
      <c r="C19" s="134">
        <f>ROUND(VALUE(SUBSTITUTE(実質収支比率等に係る経年分析!G$48,"▲","-")),2)</f>
        <v>14.34</v>
      </c>
      <c r="D19" s="134">
        <f>ROUND(VALUE(SUBSTITUTE(実質収支比率等に係る経年分析!H$48,"▲","-")),2)</f>
        <v>11.55</v>
      </c>
      <c r="E19" s="134">
        <f>ROUND(VALUE(SUBSTITUTE(実質収支比率等に係る経年分析!I$48,"▲","-")),2)</f>
        <v>11.7</v>
      </c>
      <c r="F19" s="134">
        <f>ROUND(VALUE(SUBSTITUTE(実質収支比率等に係る経年分析!J$48,"▲","-")),2)</f>
        <v>10.76</v>
      </c>
    </row>
    <row r="20" spans="1:11">
      <c r="A20" s="134" t="s">
        <v>43</v>
      </c>
      <c r="B20" s="134">
        <f>ROUND(VALUE(SUBSTITUTE(実質収支比率等に係る経年分析!F$47,"▲","-")),2)</f>
        <v>32.61</v>
      </c>
      <c r="C20" s="134">
        <f>ROUND(VALUE(SUBSTITUTE(実質収支比率等に係る経年分析!G$47,"▲","-")),2)</f>
        <v>33.39</v>
      </c>
      <c r="D20" s="134">
        <f>ROUND(VALUE(SUBSTITUTE(実質収支比率等に係る経年分析!H$47,"▲","-")),2)</f>
        <v>33.39</v>
      </c>
      <c r="E20" s="134">
        <f>ROUND(VALUE(SUBSTITUTE(実質収支比率等に係る経年分析!I$47,"▲","-")),2)</f>
        <v>22.57</v>
      </c>
      <c r="F20" s="134">
        <f>ROUND(VALUE(SUBSTITUTE(実質収支比率等に係る経年分析!J$47,"▲","-")),2)</f>
        <v>15.57</v>
      </c>
    </row>
    <row r="21" spans="1:11">
      <c r="A21" s="134" t="s">
        <v>44</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1.82</v>
      </c>
      <c r="D21" s="134">
        <f>IF(ISNUMBER(VALUE(SUBSTITUTE(実質収支比率等に係る経年分析!H$49,"▲","-"))),ROUND(VALUE(SUBSTITUTE(実質収支比率等に係る経年分析!H$49,"▲","-")),2),NA())</f>
        <v>-2.41</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-8.4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農業集落排水処理事業特別会計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0.56999999999999995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1.1599999999999999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10.71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15.47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341</v>
      </c>
      <c r="E42" s="136"/>
      <c r="F42" s="136"/>
      <c r="G42" s="136">
        <f>'実質公債費比率（分子）の構造'!L$52</f>
        <v>352</v>
      </c>
      <c r="H42" s="136"/>
      <c r="I42" s="136"/>
      <c r="J42" s="136">
        <f>'実質公債費比率（分子）の構造'!M$52</f>
        <v>364</v>
      </c>
      <c r="K42" s="136"/>
      <c r="L42" s="136"/>
      <c r="M42" s="136">
        <f>'実質公債費比率（分子）の構造'!N$52</f>
        <v>375</v>
      </c>
      <c r="N42" s="136"/>
      <c r="O42" s="136"/>
      <c r="P42" s="136">
        <f>'実質公債費比率（分子）の構造'!O$52</f>
        <v>373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133</v>
      </c>
      <c r="C45" s="136"/>
      <c r="D45" s="136"/>
      <c r="E45" s="136">
        <f>'実質公債費比率（分子）の構造'!L$49</f>
        <v>127</v>
      </c>
      <c r="F45" s="136"/>
      <c r="G45" s="136"/>
      <c r="H45" s="136">
        <f>'実質公債費比率（分子）の構造'!M$49</f>
        <v>131</v>
      </c>
      <c r="I45" s="136"/>
      <c r="J45" s="136"/>
      <c r="K45" s="136">
        <f>'実質公債費比率（分子）の構造'!N$49</f>
        <v>118</v>
      </c>
      <c r="L45" s="136"/>
      <c r="M45" s="136"/>
      <c r="N45" s="136">
        <f>'実質公債費比率（分子）の構造'!O$49</f>
        <v>56</v>
      </c>
      <c r="O45" s="136"/>
      <c r="P45" s="136"/>
    </row>
    <row r="46" spans="1:16">
      <c r="A46" s="136" t="s">
        <v>55</v>
      </c>
      <c r="B46" s="136">
        <f>'実質公債費比率（分子）の構造'!K$48</f>
        <v>170</v>
      </c>
      <c r="C46" s="136"/>
      <c r="D46" s="136"/>
      <c r="E46" s="136">
        <f>'実質公債費比率（分子）の構造'!L$48</f>
        <v>171</v>
      </c>
      <c r="F46" s="136"/>
      <c r="G46" s="136"/>
      <c r="H46" s="136">
        <f>'実質公債費比率（分子）の構造'!M$48</f>
        <v>176</v>
      </c>
      <c r="I46" s="136"/>
      <c r="J46" s="136"/>
      <c r="K46" s="136">
        <f>'実質公債費比率（分子）の構造'!N$48</f>
        <v>173</v>
      </c>
      <c r="L46" s="136"/>
      <c r="M46" s="136"/>
      <c r="N46" s="136">
        <f>'実質公債費比率（分子）の構造'!O$48</f>
        <v>172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224</v>
      </c>
      <c r="C49" s="136"/>
      <c r="D49" s="136"/>
      <c r="E49" s="136">
        <f>'実質公債費比率（分子）の構造'!L$45</f>
        <v>224</v>
      </c>
      <c r="F49" s="136"/>
      <c r="G49" s="136"/>
      <c r="H49" s="136">
        <f>'実質公債費比率（分子）の構造'!M$45</f>
        <v>235</v>
      </c>
      <c r="I49" s="136"/>
      <c r="J49" s="136"/>
      <c r="K49" s="136">
        <f>'実質公債費比率（分子）の構造'!N$45</f>
        <v>243</v>
      </c>
      <c r="L49" s="136"/>
      <c r="M49" s="136"/>
      <c r="N49" s="136">
        <f>'実質公債費比率（分子）の構造'!O$45</f>
        <v>275</v>
      </c>
      <c r="O49" s="136"/>
      <c r="P49" s="136"/>
    </row>
    <row r="50" spans="1:16">
      <c r="A50" s="136" t="s">
        <v>58</v>
      </c>
      <c r="B50" s="136" t="e">
        <f>NA()</f>
        <v>#N/A</v>
      </c>
      <c r="C50" s="136">
        <f>IF(ISNUMBER('実質公債費比率（分子）の構造'!K$53),'実質公債費比率（分子）の構造'!K$53,NA())</f>
        <v>186</v>
      </c>
      <c r="D50" s="136" t="e">
        <f>NA()</f>
        <v>#N/A</v>
      </c>
      <c r="E50" s="136" t="e">
        <f>NA()</f>
        <v>#N/A</v>
      </c>
      <c r="F50" s="136">
        <f>IF(ISNUMBER('実質公債費比率（分子）の構造'!L$53),'実質公債費比率（分子）の構造'!L$53,NA())</f>
        <v>170</v>
      </c>
      <c r="G50" s="136" t="e">
        <f>NA()</f>
        <v>#N/A</v>
      </c>
      <c r="H50" s="136" t="e">
        <f>NA()</f>
        <v>#N/A</v>
      </c>
      <c r="I50" s="136">
        <f>IF(ISNUMBER('実質公債費比率（分子）の構造'!M$53),'実質公債費比率（分子）の構造'!M$53,NA())</f>
        <v>178</v>
      </c>
      <c r="J50" s="136" t="e">
        <f>NA()</f>
        <v>#N/A</v>
      </c>
      <c r="K50" s="136" t="e">
        <f>NA()</f>
        <v>#N/A</v>
      </c>
      <c r="L50" s="136">
        <f>IF(ISNUMBER('実質公債費比率（分子）の構造'!N$53),'実質公債費比率（分子）の構造'!N$53,NA())</f>
        <v>159</v>
      </c>
      <c r="M50" s="136" t="e">
        <f>NA()</f>
        <v>#N/A</v>
      </c>
      <c r="N50" s="136" t="e">
        <f>NA()</f>
        <v>#N/A</v>
      </c>
      <c r="O50" s="136">
        <f>IF(ISNUMBER('実質公債費比率（分子）の構造'!O$53),'実質公債費比率（分子）の構造'!O$53,NA())</f>
        <v>130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4269</v>
      </c>
      <c r="E56" s="135"/>
      <c r="F56" s="135"/>
      <c r="G56" s="135">
        <f>'将来負担比率（分子）の構造'!J$51</f>
        <v>4419</v>
      </c>
      <c r="H56" s="135"/>
      <c r="I56" s="135"/>
      <c r="J56" s="135">
        <f>'将来負担比率（分子）の構造'!K$51</f>
        <v>4455</v>
      </c>
      <c r="K56" s="135"/>
      <c r="L56" s="135"/>
      <c r="M56" s="135">
        <f>'将来負担比率（分子）の構造'!L$51</f>
        <v>4643</v>
      </c>
      <c r="N56" s="135"/>
      <c r="O56" s="135"/>
      <c r="P56" s="135">
        <f>'将来負担比率（分子）の構造'!M$51</f>
        <v>4753</v>
      </c>
    </row>
    <row r="57" spans="1:16">
      <c r="A57" s="135" t="s">
        <v>35</v>
      </c>
      <c r="B57" s="135"/>
      <c r="C57" s="135"/>
      <c r="D57" s="135">
        <f>'将来負担比率（分子）の構造'!I$50</f>
        <v>6</v>
      </c>
      <c r="E57" s="135"/>
      <c r="F57" s="135"/>
      <c r="G57" s="135">
        <f>'将来負担比率（分子）の構造'!J$50</f>
        <v>4</v>
      </c>
      <c r="H57" s="135"/>
      <c r="I57" s="135"/>
      <c r="J57" s="135">
        <f>'将来負担比率（分子）の構造'!K$50</f>
        <v>3</v>
      </c>
      <c r="K57" s="135"/>
      <c r="L57" s="135"/>
      <c r="M57" s="135">
        <f>'将来負担比率（分子）の構造'!L$50</f>
        <v>2</v>
      </c>
      <c r="N57" s="135"/>
      <c r="O57" s="135"/>
      <c r="P57" s="135">
        <f>'将来負担比率（分子）の構造'!M$50</f>
        <v>2</v>
      </c>
    </row>
    <row r="58" spans="1:16">
      <c r="A58" s="135" t="s">
        <v>34</v>
      </c>
      <c r="B58" s="135"/>
      <c r="C58" s="135"/>
      <c r="D58" s="135">
        <f>'将来負担比率（分子）の構造'!I$49</f>
        <v>1319</v>
      </c>
      <c r="E58" s="135"/>
      <c r="F58" s="135"/>
      <c r="G58" s="135">
        <f>'将来負担比率（分子）の構造'!J$49</f>
        <v>1341</v>
      </c>
      <c r="H58" s="135"/>
      <c r="I58" s="135"/>
      <c r="J58" s="135">
        <f>'将来負担比率（分子）の構造'!K$49</f>
        <v>1354</v>
      </c>
      <c r="K58" s="135"/>
      <c r="L58" s="135"/>
      <c r="M58" s="135">
        <f>'将来負担比率（分子）の構造'!L$49</f>
        <v>978</v>
      </c>
      <c r="N58" s="135"/>
      <c r="O58" s="135"/>
      <c r="P58" s="135">
        <f>'将来負担比率（分子）の構造'!M$49</f>
        <v>747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1496</v>
      </c>
      <c r="C62" s="135"/>
      <c r="D62" s="135"/>
      <c r="E62" s="135">
        <f>'将来負担比率（分子）の構造'!J$45</f>
        <v>1244</v>
      </c>
      <c r="F62" s="135"/>
      <c r="G62" s="135"/>
      <c r="H62" s="135">
        <f>'将来負担比率（分子）の構造'!K$45</f>
        <v>1246</v>
      </c>
      <c r="I62" s="135"/>
      <c r="J62" s="135"/>
      <c r="K62" s="135">
        <f>'将来負担比率（分子）の構造'!L$45</f>
        <v>1213</v>
      </c>
      <c r="L62" s="135"/>
      <c r="M62" s="135"/>
      <c r="N62" s="135">
        <f>'将来負担比率（分子）の構造'!M$45</f>
        <v>1138</v>
      </c>
      <c r="O62" s="135"/>
      <c r="P62" s="135"/>
    </row>
    <row r="63" spans="1:16">
      <c r="A63" s="135" t="s">
        <v>28</v>
      </c>
      <c r="B63" s="135">
        <f>'将来負担比率（分子）の構造'!I$44</f>
        <v>403</v>
      </c>
      <c r="C63" s="135"/>
      <c r="D63" s="135"/>
      <c r="E63" s="135">
        <f>'将来負担比率（分子）の構造'!J$44</f>
        <v>313</v>
      </c>
      <c r="F63" s="135"/>
      <c r="G63" s="135"/>
      <c r="H63" s="135">
        <f>'将来負担比率（分子）の構造'!K$44</f>
        <v>196</v>
      </c>
      <c r="I63" s="135"/>
      <c r="J63" s="135"/>
      <c r="K63" s="135">
        <f>'将来負担比率（分子）の構造'!L$44</f>
        <v>104</v>
      </c>
      <c r="L63" s="135"/>
      <c r="M63" s="135"/>
      <c r="N63" s="135">
        <f>'将来負担比率（分子）の構造'!M$44</f>
        <v>241</v>
      </c>
      <c r="O63" s="135"/>
      <c r="P63" s="135"/>
    </row>
    <row r="64" spans="1:16">
      <c r="A64" s="135" t="s">
        <v>27</v>
      </c>
      <c r="B64" s="135">
        <f>'将来負担比率（分子）の構造'!I$43</f>
        <v>1961</v>
      </c>
      <c r="C64" s="135"/>
      <c r="D64" s="135"/>
      <c r="E64" s="135">
        <f>'将来負担比率（分子）の構造'!J$43</f>
        <v>2293</v>
      </c>
      <c r="F64" s="135"/>
      <c r="G64" s="135"/>
      <c r="H64" s="135">
        <f>'将来負担比率（分子）の構造'!K$43</f>
        <v>2527</v>
      </c>
      <c r="I64" s="135"/>
      <c r="J64" s="135"/>
      <c r="K64" s="135">
        <f>'将来負担比率（分子）の構造'!L$43</f>
        <v>2484</v>
      </c>
      <c r="L64" s="135"/>
      <c r="M64" s="135"/>
      <c r="N64" s="135">
        <f>'将来負担比率（分子）の構造'!M$43</f>
        <v>2413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3059</v>
      </c>
      <c r="C66" s="135"/>
      <c r="D66" s="135"/>
      <c r="E66" s="135">
        <f>'将来負担比率（分子）の構造'!J$41</f>
        <v>3371</v>
      </c>
      <c r="F66" s="135"/>
      <c r="G66" s="135"/>
      <c r="H66" s="135">
        <f>'将来負担比率（分子）の構造'!K$41</f>
        <v>3495</v>
      </c>
      <c r="I66" s="135"/>
      <c r="J66" s="135"/>
      <c r="K66" s="135">
        <f>'将来負担比率（分子）の構造'!L$41</f>
        <v>3886</v>
      </c>
      <c r="L66" s="135"/>
      <c r="M66" s="135"/>
      <c r="N66" s="135">
        <f>'将来負担比率（分子）の構造'!M$41</f>
        <v>4032</v>
      </c>
      <c r="O66" s="135"/>
      <c r="P66" s="135"/>
    </row>
    <row r="67" spans="1:16">
      <c r="A67" s="135" t="s">
        <v>62</v>
      </c>
      <c r="B67" s="135" t="e">
        <f>NA()</f>
        <v>#N/A</v>
      </c>
      <c r="C67" s="135">
        <f>IF(ISNUMBER('将来負担比率（分子）の構造'!I$52), IF('将来負担比率（分子）の構造'!I$52 &lt; 0, 0, '将来負担比率（分子）の構造'!I$52), NA())</f>
        <v>1324</v>
      </c>
      <c r="D67" s="135" t="e">
        <f>NA()</f>
        <v>#N/A</v>
      </c>
      <c r="E67" s="135" t="e">
        <f>NA()</f>
        <v>#N/A</v>
      </c>
      <c r="F67" s="135">
        <f>IF(ISNUMBER('将来負担比率（分子）の構造'!J$52), IF('将来負担比率（分子）の構造'!J$52 &lt; 0, 0, '将来負担比率（分子）の構造'!J$52), NA())</f>
        <v>1458</v>
      </c>
      <c r="G67" s="135" t="e">
        <f>NA()</f>
        <v>#N/A</v>
      </c>
      <c r="H67" s="135" t="e">
        <f>NA()</f>
        <v>#N/A</v>
      </c>
      <c r="I67" s="135">
        <f>IF(ISNUMBER('将来負担比率（分子）の構造'!K$52), IF('将来負担比率（分子）の構造'!K$52 &lt; 0, 0, '将来負担比率（分子）の構造'!K$52), NA())</f>
        <v>1653</v>
      </c>
      <c r="J67" s="135" t="e">
        <f>NA()</f>
        <v>#N/A</v>
      </c>
      <c r="K67" s="135" t="e">
        <f>NA()</f>
        <v>#N/A</v>
      </c>
      <c r="L67" s="135">
        <f>IF(ISNUMBER('将来負担比率（分子）の構造'!L$52), IF('将来負担比率（分子）の構造'!L$52 &lt; 0, 0, '将来負担比率（分子）の構造'!L$52), NA())</f>
        <v>2065</v>
      </c>
      <c r="M67" s="135" t="e">
        <f>NA()</f>
        <v>#N/A</v>
      </c>
      <c r="N67" s="135" t="e">
        <f>NA()</f>
        <v>#N/A</v>
      </c>
      <c r="O67" s="135">
        <f>IF(ISNUMBER('将来負担比率（分子）の構造'!M$52), IF('将来負担比率（分子）の構造'!M$52 &lt; 0, 0, '将来負担比率（分子）の構造'!M$52), NA())</f>
        <v>2323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1801095</v>
      </c>
      <c r="S5" s="639"/>
      <c r="T5" s="639"/>
      <c r="U5" s="639"/>
      <c r="V5" s="639"/>
      <c r="W5" s="639"/>
      <c r="X5" s="639"/>
      <c r="Y5" s="686"/>
      <c r="Z5" s="699">
        <v>34.6</v>
      </c>
      <c r="AA5" s="699"/>
      <c r="AB5" s="699"/>
      <c r="AC5" s="699"/>
      <c r="AD5" s="700">
        <v>1801095</v>
      </c>
      <c r="AE5" s="700"/>
      <c r="AF5" s="700"/>
      <c r="AG5" s="700"/>
      <c r="AH5" s="700"/>
      <c r="AI5" s="700"/>
      <c r="AJ5" s="700"/>
      <c r="AK5" s="700"/>
      <c r="AL5" s="687">
        <v>65.3</v>
      </c>
      <c r="AM5" s="656"/>
      <c r="AN5" s="656"/>
      <c r="AO5" s="688"/>
      <c r="AP5" s="675" t="s">
        <v>206</v>
      </c>
      <c r="AQ5" s="676"/>
      <c r="AR5" s="676"/>
      <c r="AS5" s="676"/>
      <c r="AT5" s="676"/>
      <c r="AU5" s="676"/>
      <c r="AV5" s="676"/>
      <c r="AW5" s="676"/>
      <c r="AX5" s="676"/>
      <c r="AY5" s="676"/>
      <c r="AZ5" s="676"/>
      <c r="BA5" s="676"/>
      <c r="BB5" s="676"/>
      <c r="BC5" s="676"/>
      <c r="BD5" s="676"/>
      <c r="BE5" s="676"/>
      <c r="BF5" s="677"/>
      <c r="BG5" s="588">
        <v>1801095</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78974</v>
      </c>
      <c r="S6" s="589"/>
      <c r="T6" s="589"/>
      <c r="U6" s="589"/>
      <c r="V6" s="589"/>
      <c r="W6" s="589"/>
      <c r="X6" s="589"/>
      <c r="Y6" s="590"/>
      <c r="Z6" s="641">
        <v>1.5</v>
      </c>
      <c r="AA6" s="641"/>
      <c r="AB6" s="641"/>
      <c r="AC6" s="641"/>
      <c r="AD6" s="642">
        <v>78974</v>
      </c>
      <c r="AE6" s="642"/>
      <c r="AF6" s="642"/>
      <c r="AG6" s="642"/>
      <c r="AH6" s="642"/>
      <c r="AI6" s="642"/>
      <c r="AJ6" s="642"/>
      <c r="AK6" s="642"/>
      <c r="AL6" s="611">
        <v>2.9</v>
      </c>
      <c r="AM6" s="643"/>
      <c r="AN6" s="643"/>
      <c r="AO6" s="644"/>
      <c r="AP6" s="585" t="s">
        <v>212</v>
      </c>
      <c r="AQ6" s="586"/>
      <c r="AR6" s="586"/>
      <c r="AS6" s="586"/>
      <c r="AT6" s="586"/>
      <c r="AU6" s="586"/>
      <c r="AV6" s="586"/>
      <c r="AW6" s="586"/>
      <c r="AX6" s="586"/>
      <c r="AY6" s="586"/>
      <c r="AZ6" s="586"/>
      <c r="BA6" s="586"/>
      <c r="BB6" s="586"/>
      <c r="BC6" s="586"/>
      <c r="BD6" s="586"/>
      <c r="BE6" s="586"/>
      <c r="BF6" s="587"/>
      <c r="BG6" s="588">
        <v>1801095</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85766</v>
      </c>
      <c r="CS6" s="589"/>
      <c r="CT6" s="589"/>
      <c r="CU6" s="589"/>
      <c r="CV6" s="589"/>
      <c r="CW6" s="589"/>
      <c r="CX6" s="589"/>
      <c r="CY6" s="590"/>
      <c r="CZ6" s="641">
        <v>1.8</v>
      </c>
      <c r="DA6" s="641"/>
      <c r="DB6" s="641"/>
      <c r="DC6" s="641"/>
      <c r="DD6" s="594" t="s">
        <v>207</v>
      </c>
      <c r="DE6" s="589"/>
      <c r="DF6" s="589"/>
      <c r="DG6" s="589"/>
      <c r="DH6" s="589"/>
      <c r="DI6" s="589"/>
      <c r="DJ6" s="589"/>
      <c r="DK6" s="589"/>
      <c r="DL6" s="589"/>
      <c r="DM6" s="589"/>
      <c r="DN6" s="589"/>
      <c r="DO6" s="589"/>
      <c r="DP6" s="590"/>
      <c r="DQ6" s="594">
        <v>85766</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1815</v>
      </c>
      <c r="S7" s="589"/>
      <c r="T7" s="589"/>
      <c r="U7" s="589"/>
      <c r="V7" s="589"/>
      <c r="W7" s="589"/>
      <c r="X7" s="589"/>
      <c r="Y7" s="590"/>
      <c r="Z7" s="641">
        <v>0</v>
      </c>
      <c r="AA7" s="641"/>
      <c r="AB7" s="641"/>
      <c r="AC7" s="641"/>
      <c r="AD7" s="642">
        <v>1815</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683948</v>
      </c>
      <c r="BH7" s="589"/>
      <c r="BI7" s="589"/>
      <c r="BJ7" s="589"/>
      <c r="BK7" s="589"/>
      <c r="BL7" s="589"/>
      <c r="BM7" s="589"/>
      <c r="BN7" s="590"/>
      <c r="BO7" s="641">
        <v>38</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793998</v>
      </c>
      <c r="CS7" s="589"/>
      <c r="CT7" s="589"/>
      <c r="CU7" s="589"/>
      <c r="CV7" s="589"/>
      <c r="CW7" s="589"/>
      <c r="CX7" s="589"/>
      <c r="CY7" s="590"/>
      <c r="CZ7" s="641">
        <v>16.899999999999999</v>
      </c>
      <c r="DA7" s="641"/>
      <c r="DB7" s="641"/>
      <c r="DC7" s="641"/>
      <c r="DD7" s="594">
        <v>16826</v>
      </c>
      <c r="DE7" s="589"/>
      <c r="DF7" s="589"/>
      <c r="DG7" s="589"/>
      <c r="DH7" s="589"/>
      <c r="DI7" s="589"/>
      <c r="DJ7" s="589"/>
      <c r="DK7" s="589"/>
      <c r="DL7" s="589"/>
      <c r="DM7" s="589"/>
      <c r="DN7" s="589"/>
      <c r="DO7" s="589"/>
      <c r="DP7" s="590"/>
      <c r="DQ7" s="594">
        <v>728958</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8264</v>
      </c>
      <c r="S8" s="589"/>
      <c r="T8" s="589"/>
      <c r="U8" s="589"/>
      <c r="V8" s="589"/>
      <c r="W8" s="589"/>
      <c r="X8" s="589"/>
      <c r="Y8" s="590"/>
      <c r="Z8" s="641">
        <v>0.2</v>
      </c>
      <c r="AA8" s="641"/>
      <c r="AB8" s="641"/>
      <c r="AC8" s="641"/>
      <c r="AD8" s="642">
        <v>8264</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18996</v>
      </c>
      <c r="BH8" s="589"/>
      <c r="BI8" s="589"/>
      <c r="BJ8" s="589"/>
      <c r="BK8" s="589"/>
      <c r="BL8" s="589"/>
      <c r="BM8" s="589"/>
      <c r="BN8" s="590"/>
      <c r="BO8" s="641">
        <v>1.1000000000000001</v>
      </c>
      <c r="BP8" s="641"/>
      <c r="BQ8" s="641"/>
      <c r="BR8" s="641"/>
      <c r="BS8" s="594" t="s">
        <v>110</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1427546</v>
      </c>
      <c r="CS8" s="589"/>
      <c r="CT8" s="589"/>
      <c r="CU8" s="589"/>
      <c r="CV8" s="589"/>
      <c r="CW8" s="589"/>
      <c r="CX8" s="589"/>
      <c r="CY8" s="590"/>
      <c r="CZ8" s="641">
        <v>30.3</v>
      </c>
      <c r="DA8" s="641"/>
      <c r="DB8" s="641"/>
      <c r="DC8" s="641"/>
      <c r="DD8" s="594">
        <v>4994</v>
      </c>
      <c r="DE8" s="589"/>
      <c r="DF8" s="589"/>
      <c r="DG8" s="589"/>
      <c r="DH8" s="589"/>
      <c r="DI8" s="589"/>
      <c r="DJ8" s="589"/>
      <c r="DK8" s="589"/>
      <c r="DL8" s="589"/>
      <c r="DM8" s="589"/>
      <c r="DN8" s="589"/>
      <c r="DO8" s="589"/>
      <c r="DP8" s="590"/>
      <c r="DQ8" s="594">
        <v>825307</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5071</v>
      </c>
      <c r="S9" s="589"/>
      <c r="T9" s="589"/>
      <c r="U9" s="589"/>
      <c r="V9" s="589"/>
      <c r="W9" s="589"/>
      <c r="X9" s="589"/>
      <c r="Y9" s="590"/>
      <c r="Z9" s="641">
        <v>0.1</v>
      </c>
      <c r="AA9" s="641"/>
      <c r="AB9" s="641"/>
      <c r="AC9" s="641"/>
      <c r="AD9" s="642">
        <v>5071</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447943</v>
      </c>
      <c r="BH9" s="589"/>
      <c r="BI9" s="589"/>
      <c r="BJ9" s="589"/>
      <c r="BK9" s="589"/>
      <c r="BL9" s="589"/>
      <c r="BM9" s="589"/>
      <c r="BN9" s="590"/>
      <c r="BO9" s="641">
        <v>24.9</v>
      </c>
      <c r="BP9" s="641"/>
      <c r="BQ9" s="641"/>
      <c r="BR9" s="641"/>
      <c r="BS9" s="594" t="s">
        <v>110</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395779</v>
      </c>
      <c r="CS9" s="589"/>
      <c r="CT9" s="589"/>
      <c r="CU9" s="589"/>
      <c r="CV9" s="589"/>
      <c r="CW9" s="589"/>
      <c r="CX9" s="589"/>
      <c r="CY9" s="590"/>
      <c r="CZ9" s="641">
        <v>8.4</v>
      </c>
      <c r="DA9" s="641"/>
      <c r="DB9" s="641"/>
      <c r="DC9" s="641"/>
      <c r="DD9" s="594">
        <v>18790</v>
      </c>
      <c r="DE9" s="589"/>
      <c r="DF9" s="589"/>
      <c r="DG9" s="589"/>
      <c r="DH9" s="589"/>
      <c r="DI9" s="589"/>
      <c r="DJ9" s="589"/>
      <c r="DK9" s="589"/>
      <c r="DL9" s="589"/>
      <c r="DM9" s="589"/>
      <c r="DN9" s="589"/>
      <c r="DO9" s="589"/>
      <c r="DP9" s="590"/>
      <c r="DQ9" s="594">
        <v>373046</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125087</v>
      </c>
      <c r="S10" s="589"/>
      <c r="T10" s="589"/>
      <c r="U10" s="589"/>
      <c r="V10" s="589"/>
      <c r="W10" s="589"/>
      <c r="X10" s="589"/>
      <c r="Y10" s="590"/>
      <c r="Z10" s="641">
        <v>2.4</v>
      </c>
      <c r="AA10" s="641"/>
      <c r="AB10" s="641"/>
      <c r="AC10" s="641"/>
      <c r="AD10" s="642">
        <v>125087</v>
      </c>
      <c r="AE10" s="642"/>
      <c r="AF10" s="642"/>
      <c r="AG10" s="642"/>
      <c r="AH10" s="642"/>
      <c r="AI10" s="642"/>
      <c r="AJ10" s="642"/>
      <c r="AK10" s="642"/>
      <c r="AL10" s="611">
        <v>4.5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34887</v>
      </c>
      <c r="BH10" s="589"/>
      <c r="BI10" s="589"/>
      <c r="BJ10" s="589"/>
      <c r="BK10" s="589"/>
      <c r="BL10" s="589"/>
      <c r="BM10" s="589"/>
      <c r="BN10" s="590"/>
      <c r="BO10" s="641">
        <v>1.9</v>
      </c>
      <c r="BP10" s="641"/>
      <c r="BQ10" s="641"/>
      <c r="BR10" s="641"/>
      <c r="BS10" s="594" t="s">
        <v>110</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t="s">
        <v>110</v>
      </c>
      <c r="CS10" s="589"/>
      <c r="CT10" s="589"/>
      <c r="CU10" s="589"/>
      <c r="CV10" s="589"/>
      <c r="CW10" s="589"/>
      <c r="CX10" s="589"/>
      <c r="CY10" s="590"/>
      <c r="CZ10" s="641" t="s">
        <v>110</v>
      </c>
      <c r="DA10" s="641"/>
      <c r="DB10" s="641"/>
      <c r="DC10" s="641"/>
      <c r="DD10" s="594" t="s">
        <v>110</v>
      </c>
      <c r="DE10" s="589"/>
      <c r="DF10" s="589"/>
      <c r="DG10" s="589"/>
      <c r="DH10" s="589"/>
      <c r="DI10" s="589"/>
      <c r="DJ10" s="589"/>
      <c r="DK10" s="589"/>
      <c r="DL10" s="589"/>
      <c r="DM10" s="589"/>
      <c r="DN10" s="589"/>
      <c r="DO10" s="589"/>
      <c r="DP10" s="590"/>
      <c r="DQ10" s="594" t="s">
        <v>110</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63408</v>
      </c>
      <c r="S11" s="589"/>
      <c r="T11" s="589"/>
      <c r="U11" s="589"/>
      <c r="V11" s="589"/>
      <c r="W11" s="589"/>
      <c r="X11" s="589"/>
      <c r="Y11" s="590"/>
      <c r="Z11" s="641">
        <v>1.2</v>
      </c>
      <c r="AA11" s="641"/>
      <c r="AB11" s="641"/>
      <c r="AC11" s="641"/>
      <c r="AD11" s="642">
        <v>63408</v>
      </c>
      <c r="AE11" s="642"/>
      <c r="AF11" s="642"/>
      <c r="AG11" s="642"/>
      <c r="AH11" s="642"/>
      <c r="AI11" s="642"/>
      <c r="AJ11" s="642"/>
      <c r="AK11" s="642"/>
      <c r="AL11" s="611">
        <v>2.2999999999999998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182122</v>
      </c>
      <c r="BH11" s="589"/>
      <c r="BI11" s="589"/>
      <c r="BJ11" s="589"/>
      <c r="BK11" s="589"/>
      <c r="BL11" s="589"/>
      <c r="BM11" s="589"/>
      <c r="BN11" s="590"/>
      <c r="BO11" s="641">
        <v>10.1</v>
      </c>
      <c r="BP11" s="641"/>
      <c r="BQ11" s="641"/>
      <c r="BR11" s="641"/>
      <c r="BS11" s="594" t="s">
        <v>110</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471508</v>
      </c>
      <c r="CS11" s="589"/>
      <c r="CT11" s="589"/>
      <c r="CU11" s="589"/>
      <c r="CV11" s="589"/>
      <c r="CW11" s="589"/>
      <c r="CX11" s="589"/>
      <c r="CY11" s="590"/>
      <c r="CZ11" s="641">
        <v>10</v>
      </c>
      <c r="DA11" s="641"/>
      <c r="DB11" s="641"/>
      <c r="DC11" s="641"/>
      <c r="DD11" s="594">
        <v>8202</v>
      </c>
      <c r="DE11" s="589"/>
      <c r="DF11" s="589"/>
      <c r="DG11" s="589"/>
      <c r="DH11" s="589"/>
      <c r="DI11" s="589"/>
      <c r="DJ11" s="589"/>
      <c r="DK11" s="589"/>
      <c r="DL11" s="589"/>
      <c r="DM11" s="589"/>
      <c r="DN11" s="589"/>
      <c r="DO11" s="589"/>
      <c r="DP11" s="590"/>
      <c r="DQ11" s="594">
        <v>285605</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984550</v>
      </c>
      <c r="BH12" s="589"/>
      <c r="BI12" s="589"/>
      <c r="BJ12" s="589"/>
      <c r="BK12" s="589"/>
      <c r="BL12" s="589"/>
      <c r="BM12" s="589"/>
      <c r="BN12" s="590"/>
      <c r="BO12" s="641">
        <v>54.7</v>
      </c>
      <c r="BP12" s="641"/>
      <c r="BQ12" s="641"/>
      <c r="BR12" s="641"/>
      <c r="BS12" s="594" t="s">
        <v>110</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92312</v>
      </c>
      <c r="CS12" s="589"/>
      <c r="CT12" s="589"/>
      <c r="CU12" s="589"/>
      <c r="CV12" s="589"/>
      <c r="CW12" s="589"/>
      <c r="CX12" s="589"/>
      <c r="CY12" s="590"/>
      <c r="CZ12" s="641">
        <v>2</v>
      </c>
      <c r="DA12" s="641"/>
      <c r="DB12" s="641"/>
      <c r="DC12" s="641"/>
      <c r="DD12" s="594">
        <v>17293</v>
      </c>
      <c r="DE12" s="589"/>
      <c r="DF12" s="589"/>
      <c r="DG12" s="589"/>
      <c r="DH12" s="589"/>
      <c r="DI12" s="589"/>
      <c r="DJ12" s="589"/>
      <c r="DK12" s="589"/>
      <c r="DL12" s="589"/>
      <c r="DM12" s="589"/>
      <c r="DN12" s="589"/>
      <c r="DO12" s="589"/>
      <c r="DP12" s="590"/>
      <c r="DQ12" s="594">
        <v>79697</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15371</v>
      </c>
      <c r="S13" s="589"/>
      <c r="T13" s="589"/>
      <c r="U13" s="589"/>
      <c r="V13" s="589"/>
      <c r="W13" s="589"/>
      <c r="X13" s="589"/>
      <c r="Y13" s="590"/>
      <c r="Z13" s="641">
        <v>0.3</v>
      </c>
      <c r="AA13" s="641"/>
      <c r="AB13" s="641"/>
      <c r="AC13" s="641"/>
      <c r="AD13" s="642">
        <v>15371</v>
      </c>
      <c r="AE13" s="642"/>
      <c r="AF13" s="642"/>
      <c r="AG13" s="642"/>
      <c r="AH13" s="642"/>
      <c r="AI13" s="642"/>
      <c r="AJ13" s="642"/>
      <c r="AK13" s="642"/>
      <c r="AL13" s="611">
        <v>0.6</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984550</v>
      </c>
      <c r="BH13" s="589"/>
      <c r="BI13" s="589"/>
      <c r="BJ13" s="589"/>
      <c r="BK13" s="589"/>
      <c r="BL13" s="589"/>
      <c r="BM13" s="589"/>
      <c r="BN13" s="590"/>
      <c r="BO13" s="641">
        <v>54.7</v>
      </c>
      <c r="BP13" s="641"/>
      <c r="BQ13" s="641"/>
      <c r="BR13" s="641"/>
      <c r="BS13" s="594" t="s">
        <v>110</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557907</v>
      </c>
      <c r="CS13" s="589"/>
      <c r="CT13" s="589"/>
      <c r="CU13" s="589"/>
      <c r="CV13" s="589"/>
      <c r="CW13" s="589"/>
      <c r="CX13" s="589"/>
      <c r="CY13" s="590"/>
      <c r="CZ13" s="641">
        <v>11.8</v>
      </c>
      <c r="DA13" s="641"/>
      <c r="DB13" s="641"/>
      <c r="DC13" s="641"/>
      <c r="DD13" s="594">
        <v>426735</v>
      </c>
      <c r="DE13" s="589"/>
      <c r="DF13" s="589"/>
      <c r="DG13" s="589"/>
      <c r="DH13" s="589"/>
      <c r="DI13" s="589"/>
      <c r="DJ13" s="589"/>
      <c r="DK13" s="589"/>
      <c r="DL13" s="589"/>
      <c r="DM13" s="589"/>
      <c r="DN13" s="589"/>
      <c r="DO13" s="589"/>
      <c r="DP13" s="590"/>
      <c r="DQ13" s="594">
        <v>400768</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31067</v>
      </c>
      <c r="BH14" s="589"/>
      <c r="BI14" s="589"/>
      <c r="BJ14" s="589"/>
      <c r="BK14" s="589"/>
      <c r="BL14" s="589"/>
      <c r="BM14" s="589"/>
      <c r="BN14" s="590"/>
      <c r="BO14" s="641">
        <v>1.7</v>
      </c>
      <c r="BP14" s="641"/>
      <c r="BQ14" s="641"/>
      <c r="BR14" s="641"/>
      <c r="BS14" s="594" t="s">
        <v>110</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235249</v>
      </c>
      <c r="CS14" s="589"/>
      <c r="CT14" s="589"/>
      <c r="CU14" s="589"/>
      <c r="CV14" s="589"/>
      <c r="CW14" s="589"/>
      <c r="CX14" s="589"/>
      <c r="CY14" s="590"/>
      <c r="CZ14" s="641">
        <v>5</v>
      </c>
      <c r="DA14" s="641"/>
      <c r="DB14" s="641"/>
      <c r="DC14" s="641"/>
      <c r="DD14" s="594">
        <v>117</v>
      </c>
      <c r="DE14" s="589"/>
      <c r="DF14" s="589"/>
      <c r="DG14" s="589"/>
      <c r="DH14" s="589"/>
      <c r="DI14" s="589"/>
      <c r="DJ14" s="589"/>
      <c r="DK14" s="589"/>
      <c r="DL14" s="589"/>
      <c r="DM14" s="589"/>
      <c r="DN14" s="589"/>
      <c r="DO14" s="589"/>
      <c r="DP14" s="590"/>
      <c r="DQ14" s="594">
        <v>233992</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5563</v>
      </c>
      <c r="S15" s="589"/>
      <c r="T15" s="589"/>
      <c r="U15" s="589"/>
      <c r="V15" s="589"/>
      <c r="W15" s="589"/>
      <c r="X15" s="589"/>
      <c r="Y15" s="590"/>
      <c r="Z15" s="641">
        <v>0.1</v>
      </c>
      <c r="AA15" s="641"/>
      <c r="AB15" s="641"/>
      <c r="AC15" s="641"/>
      <c r="AD15" s="642">
        <v>5563</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101530</v>
      </c>
      <c r="BH15" s="589"/>
      <c r="BI15" s="589"/>
      <c r="BJ15" s="589"/>
      <c r="BK15" s="589"/>
      <c r="BL15" s="589"/>
      <c r="BM15" s="589"/>
      <c r="BN15" s="590"/>
      <c r="BO15" s="641">
        <v>5.6</v>
      </c>
      <c r="BP15" s="641"/>
      <c r="BQ15" s="641"/>
      <c r="BR15" s="641"/>
      <c r="BS15" s="594" t="s">
        <v>110</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376969</v>
      </c>
      <c r="CS15" s="589"/>
      <c r="CT15" s="589"/>
      <c r="CU15" s="589"/>
      <c r="CV15" s="589"/>
      <c r="CW15" s="589"/>
      <c r="CX15" s="589"/>
      <c r="CY15" s="590"/>
      <c r="CZ15" s="641">
        <v>8</v>
      </c>
      <c r="DA15" s="641"/>
      <c r="DB15" s="641"/>
      <c r="DC15" s="641"/>
      <c r="DD15" s="594">
        <v>63718</v>
      </c>
      <c r="DE15" s="589"/>
      <c r="DF15" s="589"/>
      <c r="DG15" s="589"/>
      <c r="DH15" s="589"/>
      <c r="DI15" s="589"/>
      <c r="DJ15" s="589"/>
      <c r="DK15" s="589"/>
      <c r="DL15" s="589"/>
      <c r="DM15" s="589"/>
      <c r="DN15" s="589"/>
      <c r="DO15" s="589"/>
      <c r="DP15" s="590"/>
      <c r="DQ15" s="594">
        <v>357038</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745714</v>
      </c>
      <c r="S16" s="589"/>
      <c r="T16" s="589"/>
      <c r="U16" s="589"/>
      <c r="V16" s="589"/>
      <c r="W16" s="589"/>
      <c r="X16" s="589"/>
      <c r="Y16" s="590"/>
      <c r="Z16" s="641">
        <v>14.3</v>
      </c>
      <c r="AA16" s="641"/>
      <c r="AB16" s="641"/>
      <c r="AC16" s="641"/>
      <c r="AD16" s="642">
        <v>649524</v>
      </c>
      <c r="AE16" s="642"/>
      <c r="AF16" s="642"/>
      <c r="AG16" s="642"/>
      <c r="AH16" s="642"/>
      <c r="AI16" s="642"/>
      <c r="AJ16" s="642"/>
      <c r="AK16" s="642"/>
      <c r="AL16" s="611">
        <v>23.5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131</v>
      </c>
      <c r="CS16" s="589"/>
      <c r="CT16" s="589"/>
      <c r="CU16" s="589"/>
      <c r="CV16" s="589"/>
      <c r="CW16" s="589"/>
      <c r="CX16" s="589"/>
      <c r="CY16" s="590"/>
      <c r="CZ16" s="641">
        <v>0</v>
      </c>
      <c r="DA16" s="641"/>
      <c r="DB16" s="641"/>
      <c r="DC16" s="641"/>
      <c r="DD16" s="594" t="s">
        <v>110</v>
      </c>
      <c r="DE16" s="589"/>
      <c r="DF16" s="589"/>
      <c r="DG16" s="589"/>
      <c r="DH16" s="589"/>
      <c r="DI16" s="589"/>
      <c r="DJ16" s="589"/>
      <c r="DK16" s="589"/>
      <c r="DL16" s="589"/>
      <c r="DM16" s="589"/>
      <c r="DN16" s="589"/>
      <c r="DO16" s="589"/>
      <c r="DP16" s="590"/>
      <c r="DQ16" s="594">
        <v>131</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649524</v>
      </c>
      <c r="S17" s="589"/>
      <c r="T17" s="589"/>
      <c r="U17" s="589"/>
      <c r="V17" s="589"/>
      <c r="W17" s="589"/>
      <c r="X17" s="589"/>
      <c r="Y17" s="590"/>
      <c r="Z17" s="641">
        <v>12.5</v>
      </c>
      <c r="AA17" s="641"/>
      <c r="AB17" s="641"/>
      <c r="AC17" s="641"/>
      <c r="AD17" s="642">
        <v>649524</v>
      </c>
      <c r="AE17" s="642"/>
      <c r="AF17" s="642"/>
      <c r="AG17" s="642"/>
      <c r="AH17" s="642"/>
      <c r="AI17" s="642"/>
      <c r="AJ17" s="642"/>
      <c r="AK17" s="642"/>
      <c r="AL17" s="611">
        <v>23.5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274637</v>
      </c>
      <c r="CS17" s="589"/>
      <c r="CT17" s="589"/>
      <c r="CU17" s="589"/>
      <c r="CV17" s="589"/>
      <c r="CW17" s="589"/>
      <c r="CX17" s="589"/>
      <c r="CY17" s="590"/>
      <c r="CZ17" s="641">
        <v>5.8</v>
      </c>
      <c r="DA17" s="641"/>
      <c r="DB17" s="641"/>
      <c r="DC17" s="641"/>
      <c r="DD17" s="594" t="s">
        <v>110</v>
      </c>
      <c r="DE17" s="589"/>
      <c r="DF17" s="589"/>
      <c r="DG17" s="589"/>
      <c r="DH17" s="589"/>
      <c r="DI17" s="589"/>
      <c r="DJ17" s="589"/>
      <c r="DK17" s="589"/>
      <c r="DL17" s="589"/>
      <c r="DM17" s="589"/>
      <c r="DN17" s="589"/>
      <c r="DO17" s="589"/>
      <c r="DP17" s="590"/>
      <c r="DQ17" s="594">
        <v>273570</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96189</v>
      </c>
      <c r="S18" s="589"/>
      <c r="T18" s="589"/>
      <c r="U18" s="589"/>
      <c r="V18" s="589"/>
      <c r="W18" s="589"/>
      <c r="X18" s="589"/>
      <c r="Y18" s="590"/>
      <c r="Z18" s="641">
        <v>1.9</v>
      </c>
      <c r="AA18" s="641"/>
      <c r="AB18" s="641"/>
      <c r="AC18" s="641"/>
      <c r="AD18" s="642" t="s">
        <v>110</v>
      </c>
      <c r="AE18" s="642"/>
      <c r="AF18" s="642"/>
      <c r="AG18" s="642"/>
      <c r="AH18" s="642"/>
      <c r="AI18" s="642"/>
      <c r="AJ18" s="642"/>
      <c r="AK18" s="642"/>
      <c r="AL18" s="611" t="s">
        <v>110</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110</v>
      </c>
      <c r="BH19" s="589"/>
      <c r="BI19" s="589"/>
      <c r="BJ19" s="589"/>
      <c r="BK19" s="589"/>
      <c r="BL19" s="589"/>
      <c r="BM19" s="589"/>
      <c r="BN19" s="590"/>
      <c r="BO19" s="641" t="s">
        <v>110</v>
      </c>
      <c r="BP19" s="641"/>
      <c r="BQ19" s="641"/>
      <c r="BR19" s="641"/>
      <c r="BS19" s="594" t="s">
        <v>110</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2850362</v>
      </c>
      <c r="S20" s="589"/>
      <c r="T20" s="589"/>
      <c r="U20" s="589"/>
      <c r="V20" s="589"/>
      <c r="W20" s="589"/>
      <c r="X20" s="589"/>
      <c r="Y20" s="590"/>
      <c r="Z20" s="641">
        <v>54.8</v>
      </c>
      <c r="AA20" s="641"/>
      <c r="AB20" s="641"/>
      <c r="AC20" s="641"/>
      <c r="AD20" s="642">
        <v>2754172</v>
      </c>
      <c r="AE20" s="642"/>
      <c r="AF20" s="642"/>
      <c r="AG20" s="642"/>
      <c r="AH20" s="642"/>
      <c r="AI20" s="642"/>
      <c r="AJ20" s="642"/>
      <c r="AK20" s="642"/>
      <c r="AL20" s="611">
        <v>99.9</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110</v>
      </c>
      <c r="BH20" s="589"/>
      <c r="BI20" s="589"/>
      <c r="BJ20" s="589"/>
      <c r="BK20" s="589"/>
      <c r="BL20" s="589"/>
      <c r="BM20" s="589"/>
      <c r="BN20" s="590"/>
      <c r="BO20" s="641" t="s">
        <v>110</v>
      </c>
      <c r="BP20" s="641"/>
      <c r="BQ20" s="641"/>
      <c r="BR20" s="641"/>
      <c r="BS20" s="594" t="s">
        <v>110</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4711802</v>
      </c>
      <c r="CS20" s="589"/>
      <c r="CT20" s="589"/>
      <c r="CU20" s="589"/>
      <c r="CV20" s="589"/>
      <c r="CW20" s="589"/>
      <c r="CX20" s="589"/>
      <c r="CY20" s="590"/>
      <c r="CZ20" s="641">
        <v>100</v>
      </c>
      <c r="DA20" s="641"/>
      <c r="DB20" s="641"/>
      <c r="DC20" s="641"/>
      <c r="DD20" s="594">
        <v>556675</v>
      </c>
      <c r="DE20" s="589"/>
      <c r="DF20" s="589"/>
      <c r="DG20" s="589"/>
      <c r="DH20" s="589"/>
      <c r="DI20" s="589"/>
      <c r="DJ20" s="589"/>
      <c r="DK20" s="589"/>
      <c r="DL20" s="589"/>
      <c r="DM20" s="589"/>
      <c r="DN20" s="589"/>
      <c r="DO20" s="589"/>
      <c r="DP20" s="590"/>
      <c r="DQ20" s="594">
        <v>3643878</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3644</v>
      </c>
      <c r="S21" s="589"/>
      <c r="T21" s="589"/>
      <c r="U21" s="589"/>
      <c r="V21" s="589"/>
      <c r="W21" s="589"/>
      <c r="X21" s="589"/>
      <c r="Y21" s="590"/>
      <c r="Z21" s="641">
        <v>0.1</v>
      </c>
      <c r="AA21" s="641"/>
      <c r="AB21" s="641"/>
      <c r="AC21" s="641"/>
      <c r="AD21" s="642">
        <v>3644</v>
      </c>
      <c r="AE21" s="642"/>
      <c r="AF21" s="642"/>
      <c r="AG21" s="642"/>
      <c r="AH21" s="642"/>
      <c r="AI21" s="642"/>
      <c r="AJ21" s="642"/>
      <c r="AK21" s="642"/>
      <c r="AL21" s="611">
        <v>0.1</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54620</v>
      </c>
      <c r="S22" s="589"/>
      <c r="T22" s="589"/>
      <c r="U22" s="589"/>
      <c r="V22" s="589"/>
      <c r="W22" s="589"/>
      <c r="X22" s="589"/>
      <c r="Y22" s="590"/>
      <c r="Z22" s="641">
        <v>1.1000000000000001</v>
      </c>
      <c r="AA22" s="641"/>
      <c r="AB22" s="641"/>
      <c r="AC22" s="641"/>
      <c r="AD22" s="642" t="s">
        <v>110</v>
      </c>
      <c r="AE22" s="642"/>
      <c r="AF22" s="642"/>
      <c r="AG22" s="642"/>
      <c r="AH22" s="642"/>
      <c r="AI22" s="642"/>
      <c r="AJ22" s="642"/>
      <c r="AK22" s="642"/>
      <c r="AL22" s="611" t="s">
        <v>110</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6642</v>
      </c>
      <c r="S23" s="589"/>
      <c r="T23" s="589"/>
      <c r="U23" s="589"/>
      <c r="V23" s="589"/>
      <c r="W23" s="589"/>
      <c r="X23" s="589"/>
      <c r="Y23" s="590"/>
      <c r="Z23" s="641">
        <v>0.1</v>
      </c>
      <c r="AA23" s="641"/>
      <c r="AB23" s="641"/>
      <c r="AC23" s="641"/>
      <c r="AD23" s="642" t="s">
        <v>110</v>
      </c>
      <c r="AE23" s="642"/>
      <c r="AF23" s="642"/>
      <c r="AG23" s="642"/>
      <c r="AH23" s="642"/>
      <c r="AI23" s="642"/>
      <c r="AJ23" s="642"/>
      <c r="AK23" s="642"/>
      <c r="AL23" s="611" t="s">
        <v>110</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4949</v>
      </c>
      <c r="S24" s="589"/>
      <c r="T24" s="589"/>
      <c r="U24" s="589"/>
      <c r="V24" s="589"/>
      <c r="W24" s="589"/>
      <c r="X24" s="589"/>
      <c r="Y24" s="590"/>
      <c r="Z24" s="641">
        <v>0.1</v>
      </c>
      <c r="AA24" s="641"/>
      <c r="AB24" s="641"/>
      <c r="AC24" s="641"/>
      <c r="AD24" s="642" t="s">
        <v>110</v>
      </c>
      <c r="AE24" s="642"/>
      <c r="AF24" s="642"/>
      <c r="AG24" s="642"/>
      <c r="AH24" s="642"/>
      <c r="AI24" s="642"/>
      <c r="AJ24" s="642"/>
      <c r="AK24" s="642"/>
      <c r="AL24" s="611" t="s">
        <v>110</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1766247</v>
      </c>
      <c r="CS24" s="639"/>
      <c r="CT24" s="639"/>
      <c r="CU24" s="639"/>
      <c r="CV24" s="639"/>
      <c r="CW24" s="639"/>
      <c r="CX24" s="639"/>
      <c r="CY24" s="686"/>
      <c r="CZ24" s="690">
        <v>37.5</v>
      </c>
      <c r="DA24" s="691"/>
      <c r="DB24" s="691"/>
      <c r="DC24" s="692"/>
      <c r="DD24" s="685">
        <v>1219709</v>
      </c>
      <c r="DE24" s="639"/>
      <c r="DF24" s="639"/>
      <c r="DG24" s="639"/>
      <c r="DH24" s="639"/>
      <c r="DI24" s="639"/>
      <c r="DJ24" s="639"/>
      <c r="DK24" s="686"/>
      <c r="DL24" s="685">
        <v>1219605</v>
      </c>
      <c r="DM24" s="639"/>
      <c r="DN24" s="639"/>
      <c r="DO24" s="639"/>
      <c r="DP24" s="639"/>
      <c r="DQ24" s="639"/>
      <c r="DR24" s="639"/>
      <c r="DS24" s="639"/>
      <c r="DT24" s="639"/>
      <c r="DU24" s="639"/>
      <c r="DV24" s="686"/>
      <c r="DW24" s="687">
        <v>39.200000000000003</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539011</v>
      </c>
      <c r="S25" s="589"/>
      <c r="T25" s="589"/>
      <c r="U25" s="589"/>
      <c r="V25" s="589"/>
      <c r="W25" s="589"/>
      <c r="X25" s="589"/>
      <c r="Y25" s="590"/>
      <c r="Z25" s="641">
        <v>10.4</v>
      </c>
      <c r="AA25" s="641"/>
      <c r="AB25" s="641"/>
      <c r="AC25" s="641"/>
      <c r="AD25" s="642" t="s">
        <v>110</v>
      </c>
      <c r="AE25" s="642"/>
      <c r="AF25" s="642"/>
      <c r="AG25" s="642"/>
      <c r="AH25" s="642"/>
      <c r="AI25" s="642"/>
      <c r="AJ25" s="642"/>
      <c r="AK25" s="642"/>
      <c r="AL25" s="611" t="s">
        <v>110</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739288</v>
      </c>
      <c r="CS25" s="607"/>
      <c r="CT25" s="607"/>
      <c r="CU25" s="607"/>
      <c r="CV25" s="607"/>
      <c r="CW25" s="607"/>
      <c r="CX25" s="607"/>
      <c r="CY25" s="608"/>
      <c r="CZ25" s="591">
        <v>15.7</v>
      </c>
      <c r="DA25" s="609"/>
      <c r="DB25" s="609"/>
      <c r="DC25" s="610"/>
      <c r="DD25" s="594">
        <v>708446</v>
      </c>
      <c r="DE25" s="607"/>
      <c r="DF25" s="607"/>
      <c r="DG25" s="607"/>
      <c r="DH25" s="607"/>
      <c r="DI25" s="607"/>
      <c r="DJ25" s="607"/>
      <c r="DK25" s="608"/>
      <c r="DL25" s="594">
        <v>708409</v>
      </c>
      <c r="DM25" s="607"/>
      <c r="DN25" s="607"/>
      <c r="DO25" s="607"/>
      <c r="DP25" s="607"/>
      <c r="DQ25" s="607"/>
      <c r="DR25" s="607"/>
      <c r="DS25" s="607"/>
      <c r="DT25" s="607"/>
      <c r="DU25" s="607"/>
      <c r="DV25" s="608"/>
      <c r="DW25" s="611">
        <v>22.8</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434620</v>
      </c>
      <c r="CS26" s="589"/>
      <c r="CT26" s="589"/>
      <c r="CU26" s="589"/>
      <c r="CV26" s="589"/>
      <c r="CW26" s="589"/>
      <c r="CX26" s="589"/>
      <c r="CY26" s="590"/>
      <c r="CZ26" s="591">
        <v>9.1999999999999993</v>
      </c>
      <c r="DA26" s="609"/>
      <c r="DB26" s="609"/>
      <c r="DC26" s="610"/>
      <c r="DD26" s="594">
        <v>409250</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435811</v>
      </c>
      <c r="S27" s="589"/>
      <c r="T27" s="589"/>
      <c r="U27" s="589"/>
      <c r="V27" s="589"/>
      <c r="W27" s="589"/>
      <c r="X27" s="589"/>
      <c r="Y27" s="590"/>
      <c r="Z27" s="641">
        <v>8.4</v>
      </c>
      <c r="AA27" s="641"/>
      <c r="AB27" s="641"/>
      <c r="AC27" s="641"/>
      <c r="AD27" s="642" t="s">
        <v>110</v>
      </c>
      <c r="AE27" s="642"/>
      <c r="AF27" s="642"/>
      <c r="AG27" s="642"/>
      <c r="AH27" s="642"/>
      <c r="AI27" s="642"/>
      <c r="AJ27" s="642"/>
      <c r="AK27" s="642"/>
      <c r="AL27" s="611" t="s">
        <v>110</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1801095</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752322</v>
      </c>
      <c r="CS27" s="607"/>
      <c r="CT27" s="607"/>
      <c r="CU27" s="607"/>
      <c r="CV27" s="607"/>
      <c r="CW27" s="607"/>
      <c r="CX27" s="607"/>
      <c r="CY27" s="608"/>
      <c r="CZ27" s="591">
        <v>16</v>
      </c>
      <c r="DA27" s="609"/>
      <c r="DB27" s="609"/>
      <c r="DC27" s="610"/>
      <c r="DD27" s="594">
        <v>237693</v>
      </c>
      <c r="DE27" s="607"/>
      <c r="DF27" s="607"/>
      <c r="DG27" s="607"/>
      <c r="DH27" s="607"/>
      <c r="DI27" s="607"/>
      <c r="DJ27" s="607"/>
      <c r="DK27" s="608"/>
      <c r="DL27" s="594">
        <v>237626</v>
      </c>
      <c r="DM27" s="607"/>
      <c r="DN27" s="607"/>
      <c r="DO27" s="607"/>
      <c r="DP27" s="607"/>
      <c r="DQ27" s="607"/>
      <c r="DR27" s="607"/>
      <c r="DS27" s="607"/>
      <c r="DT27" s="607"/>
      <c r="DU27" s="607"/>
      <c r="DV27" s="608"/>
      <c r="DW27" s="611">
        <v>7.6</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7571</v>
      </c>
      <c r="S28" s="589"/>
      <c r="T28" s="589"/>
      <c r="U28" s="589"/>
      <c r="V28" s="589"/>
      <c r="W28" s="589"/>
      <c r="X28" s="589"/>
      <c r="Y28" s="590"/>
      <c r="Z28" s="641">
        <v>0.1</v>
      </c>
      <c r="AA28" s="641"/>
      <c r="AB28" s="641"/>
      <c r="AC28" s="641"/>
      <c r="AD28" s="642" t="s">
        <v>110</v>
      </c>
      <c r="AE28" s="642"/>
      <c r="AF28" s="642"/>
      <c r="AG28" s="642"/>
      <c r="AH28" s="642"/>
      <c r="AI28" s="642"/>
      <c r="AJ28" s="642"/>
      <c r="AK28" s="642"/>
      <c r="AL28" s="611" t="s">
        <v>110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274637</v>
      </c>
      <c r="CS28" s="589"/>
      <c r="CT28" s="589"/>
      <c r="CU28" s="589"/>
      <c r="CV28" s="589"/>
      <c r="CW28" s="589"/>
      <c r="CX28" s="589"/>
      <c r="CY28" s="590"/>
      <c r="CZ28" s="591">
        <v>5.8</v>
      </c>
      <c r="DA28" s="609"/>
      <c r="DB28" s="609"/>
      <c r="DC28" s="610"/>
      <c r="DD28" s="594">
        <v>273570</v>
      </c>
      <c r="DE28" s="589"/>
      <c r="DF28" s="589"/>
      <c r="DG28" s="589"/>
      <c r="DH28" s="589"/>
      <c r="DI28" s="589"/>
      <c r="DJ28" s="589"/>
      <c r="DK28" s="590"/>
      <c r="DL28" s="594">
        <v>273570</v>
      </c>
      <c r="DM28" s="589"/>
      <c r="DN28" s="589"/>
      <c r="DO28" s="589"/>
      <c r="DP28" s="589"/>
      <c r="DQ28" s="589"/>
      <c r="DR28" s="589"/>
      <c r="DS28" s="589"/>
      <c r="DT28" s="589"/>
      <c r="DU28" s="589"/>
      <c r="DV28" s="590"/>
      <c r="DW28" s="611">
        <v>8.8000000000000007</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2283</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274637</v>
      </c>
      <c r="CS29" s="607"/>
      <c r="CT29" s="607"/>
      <c r="CU29" s="607"/>
      <c r="CV29" s="607"/>
      <c r="CW29" s="607"/>
      <c r="CX29" s="607"/>
      <c r="CY29" s="608"/>
      <c r="CZ29" s="591">
        <v>5.8</v>
      </c>
      <c r="DA29" s="609"/>
      <c r="DB29" s="609"/>
      <c r="DC29" s="610"/>
      <c r="DD29" s="594">
        <v>273570</v>
      </c>
      <c r="DE29" s="607"/>
      <c r="DF29" s="607"/>
      <c r="DG29" s="607"/>
      <c r="DH29" s="607"/>
      <c r="DI29" s="607"/>
      <c r="DJ29" s="607"/>
      <c r="DK29" s="608"/>
      <c r="DL29" s="594">
        <v>273570</v>
      </c>
      <c r="DM29" s="607"/>
      <c r="DN29" s="607"/>
      <c r="DO29" s="607"/>
      <c r="DP29" s="607"/>
      <c r="DQ29" s="607"/>
      <c r="DR29" s="607"/>
      <c r="DS29" s="607"/>
      <c r="DT29" s="607"/>
      <c r="DU29" s="607"/>
      <c r="DV29" s="608"/>
      <c r="DW29" s="611">
        <v>8.8000000000000007</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418310</v>
      </c>
      <c r="S30" s="589"/>
      <c r="T30" s="589"/>
      <c r="U30" s="589"/>
      <c r="V30" s="589"/>
      <c r="W30" s="589"/>
      <c r="X30" s="589"/>
      <c r="Y30" s="590"/>
      <c r="Z30" s="641">
        <v>8</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99.1</v>
      </c>
      <c r="BH30" s="655"/>
      <c r="BI30" s="655"/>
      <c r="BJ30" s="655"/>
      <c r="BK30" s="655"/>
      <c r="BL30" s="655"/>
      <c r="BM30" s="656">
        <v>95.3</v>
      </c>
      <c r="BN30" s="655"/>
      <c r="BO30" s="655"/>
      <c r="BP30" s="655"/>
      <c r="BQ30" s="657"/>
      <c r="BR30" s="654">
        <v>98.9</v>
      </c>
      <c r="BS30" s="655"/>
      <c r="BT30" s="655"/>
      <c r="BU30" s="655"/>
      <c r="BV30" s="655"/>
      <c r="BW30" s="655"/>
      <c r="BX30" s="656">
        <v>94.5</v>
      </c>
      <c r="BY30" s="655"/>
      <c r="BZ30" s="655"/>
      <c r="CA30" s="655"/>
      <c r="CB30" s="657"/>
      <c r="CD30" s="660"/>
      <c r="CE30" s="661"/>
      <c r="CF30" s="625" t="s">
        <v>290</v>
      </c>
      <c r="CG30" s="622"/>
      <c r="CH30" s="622"/>
      <c r="CI30" s="622"/>
      <c r="CJ30" s="622"/>
      <c r="CK30" s="622"/>
      <c r="CL30" s="622"/>
      <c r="CM30" s="622"/>
      <c r="CN30" s="622"/>
      <c r="CO30" s="622"/>
      <c r="CP30" s="622"/>
      <c r="CQ30" s="623"/>
      <c r="CR30" s="588">
        <v>231370</v>
      </c>
      <c r="CS30" s="589"/>
      <c r="CT30" s="589"/>
      <c r="CU30" s="589"/>
      <c r="CV30" s="589"/>
      <c r="CW30" s="589"/>
      <c r="CX30" s="589"/>
      <c r="CY30" s="590"/>
      <c r="CZ30" s="591">
        <v>4.9000000000000004</v>
      </c>
      <c r="DA30" s="609"/>
      <c r="DB30" s="609"/>
      <c r="DC30" s="610"/>
      <c r="DD30" s="594">
        <v>230442</v>
      </c>
      <c r="DE30" s="589"/>
      <c r="DF30" s="589"/>
      <c r="DG30" s="589"/>
      <c r="DH30" s="589"/>
      <c r="DI30" s="589"/>
      <c r="DJ30" s="589"/>
      <c r="DK30" s="590"/>
      <c r="DL30" s="594">
        <v>230442</v>
      </c>
      <c r="DM30" s="589"/>
      <c r="DN30" s="589"/>
      <c r="DO30" s="589"/>
      <c r="DP30" s="589"/>
      <c r="DQ30" s="589"/>
      <c r="DR30" s="589"/>
      <c r="DS30" s="589"/>
      <c r="DT30" s="589"/>
      <c r="DU30" s="589"/>
      <c r="DV30" s="590"/>
      <c r="DW30" s="611">
        <v>7.4</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447394</v>
      </c>
      <c r="S31" s="589"/>
      <c r="T31" s="589"/>
      <c r="U31" s="589"/>
      <c r="V31" s="589"/>
      <c r="W31" s="589"/>
      <c r="X31" s="589"/>
      <c r="Y31" s="590"/>
      <c r="Z31" s="641">
        <v>8.6</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99.2</v>
      </c>
      <c r="BH31" s="607"/>
      <c r="BI31" s="607"/>
      <c r="BJ31" s="607"/>
      <c r="BK31" s="607"/>
      <c r="BL31" s="607"/>
      <c r="BM31" s="643">
        <v>96.5</v>
      </c>
      <c r="BN31" s="653"/>
      <c r="BO31" s="653"/>
      <c r="BP31" s="653"/>
      <c r="BQ31" s="617"/>
      <c r="BR31" s="652">
        <v>98.9</v>
      </c>
      <c r="BS31" s="607"/>
      <c r="BT31" s="607"/>
      <c r="BU31" s="607"/>
      <c r="BV31" s="607"/>
      <c r="BW31" s="607"/>
      <c r="BX31" s="643">
        <v>95.8</v>
      </c>
      <c r="BY31" s="653"/>
      <c r="BZ31" s="653"/>
      <c r="CA31" s="653"/>
      <c r="CB31" s="617"/>
      <c r="CD31" s="660"/>
      <c r="CE31" s="661"/>
      <c r="CF31" s="625" t="s">
        <v>294</v>
      </c>
      <c r="CG31" s="622"/>
      <c r="CH31" s="622"/>
      <c r="CI31" s="622"/>
      <c r="CJ31" s="622"/>
      <c r="CK31" s="622"/>
      <c r="CL31" s="622"/>
      <c r="CM31" s="622"/>
      <c r="CN31" s="622"/>
      <c r="CO31" s="622"/>
      <c r="CP31" s="622"/>
      <c r="CQ31" s="623"/>
      <c r="CR31" s="588">
        <v>43267</v>
      </c>
      <c r="CS31" s="607"/>
      <c r="CT31" s="607"/>
      <c r="CU31" s="607"/>
      <c r="CV31" s="607"/>
      <c r="CW31" s="607"/>
      <c r="CX31" s="607"/>
      <c r="CY31" s="608"/>
      <c r="CZ31" s="591">
        <v>0.9</v>
      </c>
      <c r="DA31" s="609"/>
      <c r="DB31" s="609"/>
      <c r="DC31" s="610"/>
      <c r="DD31" s="594">
        <v>43128</v>
      </c>
      <c r="DE31" s="607"/>
      <c r="DF31" s="607"/>
      <c r="DG31" s="607"/>
      <c r="DH31" s="607"/>
      <c r="DI31" s="607"/>
      <c r="DJ31" s="607"/>
      <c r="DK31" s="608"/>
      <c r="DL31" s="594">
        <v>43128</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50890</v>
      </c>
      <c r="S32" s="589"/>
      <c r="T32" s="589"/>
      <c r="U32" s="589"/>
      <c r="V32" s="589"/>
      <c r="W32" s="589"/>
      <c r="X32" s="589"/>
      <c r="Y32" s="590"/>
      <c r="Z32" s="641">
        <v>1</v>
      </c>
      <c r="AA32" s="641"/>
      <c r="AB32" s="641"/>
      <c r="AC32" s="641"/>
      <c r="AD32" s="642">
        <v>444</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v>
      </c>
      <c r="BH32" s="573"/>
      <c r="BI32" s="573"/>
      <c r="BJ32" s="573"/>
      <c r="BK32" s="573"/>
      <c r="BL32" s="573"/>
      <c r="BM32" s="636">
        <v>94</v>
      </c>
      <c r="BN32" s="573"/>
      <c r="BO32" s="573"/>
      <c r="BP32" s="573"/>
      <c r="BQ32" s="630"/>
      <c r="BR32" s="651">
        <v>98.8</v>
      </c>
      <c r="BS32" s="573"/>
      <c r="BT32" s="573"/>
      <c r="BU32" s="573"/>
      <c r="BV32" s="573"/>
      <c r="BW32" s="573"/>
      <c r="BX32" s="636">
        <v>93</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376900</v>
      </c>
      <c r="S33" s="589"/>
      <c r="T33" s="589"/>
      <c r="U33" s="589"/>
      <c r="V33" s="589"/>
      <c r="W33" s="589"/>
      <c r="X33" s="589"/>
      <c r="Y33" s="590"/>
      <c r="Z33" s="641">
        <v>7.3</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2388749</v>
      </c>
      <c r="CS33" s="607"/>
      <c r="CT33" s="607"/>
      <c r="CU33" s="607"/>
      <c r="CV33" s="607"/>
      <c r="CW33" s="607"/>
      <c r="CX33" s="607"/>
      <c r="CY33" s="608"/>
      <c r="CZ33" s="591">
        <v>50.7</v>
      </c>
      <c r="DA33" s="609"/>
      <c r="DB33" s="609"/>
      <c r="DC33" s="610"/>
      <c r="DD33" s="594">
        <v>2061820</v>
      </c>
      <c r="DE33" s="607"/>
      <c r="DF33" s="607"/>
      <c r="DG33" s="607"/>
      <c r="DH33" s="607"/>
      <c r="DI33" s="607"/>
      <c r="DJ33" s="607"/>
      <c r="DK33" s="608"/>
      <c r="DL33" s="594">
        <v>1411788</v>
      </c>
      <c r="DM33" s="607"/>
      <c r="DN33" s="607"/>
      <c r="DO33" s="607"/>
      <c r="DP33" s="607"/>
      <c r="DQ33" s="607"/>
      <c r="DR33" s="607"/>
      <c r="DS33" s="607"/>
      <c r="DT33" s="607"/>
      <c r="DU33" s="607"/>
      <c r="DV33" s="608"/>
      <c r="DW33" s="611">
        <v>45.3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493550</v>
      </c>
      <c r="CS34" s="589"/>
      <c r="CT34" s="589"/>
      <c r="CU34" s="589"/>
      <c r="CV34" s="589"/>
      <c r="CW34" s="589"/>
      <c r="CX34" s="589"/>
      <c r="CY34" s="590"/>
      <c r="CZ34" s="591">
        <v>10.5</v>
      </c>
      <c r="DA34" s="609"/>
      <c r="DB34" s="609"/>
      <c r="DC34" s="610"/>
      <c r="DD34" s="594">
        <v>429755</v>
      </c>
      <c r="DE34" s="589"/>
      <c r="DF34" s="589"/>
      <c r="DG34" s="589"/>
      <c r="DH34" s="589"/>
      <c r="DI34" s="589"/>
      <c r="DJ34" s="589"/>
      <c r="DK34" s="590"/>
      <c r="DL34" s="594">
        <v>364813</v>
      </c>
      <c r="DM34" s="589"/>
      <c r="DN34" s="589"/>
      <c r="DO34" s="589"/>
      <c r="DP34" s="589"/>
      <c r="DQ34" s="589"/>
      <c r="DR34" s="589"/>
      <c r="DS34" s="589"/>
      <c r="DT34" s="589"/>
      <c r="DU34" s="589"/>
      <c r="DV34" s="590"/>
      <c r="DW34" s="611">
        <v>11.7</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354900</v>
      </c>
      <c r="S35" s="589"/>
      <c r="T35" s="589"/>
      <c r="U35" s="589"/>
      <c r="V35" s="589"/>
      <c r="W35" s="589"/>
      <c r="X35" s="589"/>
      <c r="Y35" s="590"/>
      <c r="Z35" s="641">
        <v>6.8</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783899</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122677</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48742</v>
      </c>
      <c r="CS35" s="607"/>
      <c r="CT35" s="607"/>
      <c r="CU35" s="607"/>
      <c r="CV35" s="607"/>
      <c r="CW35" s="607"/>
      <c r="CX35" s="607"/>
      <c r="CY35" s="608"/>
      <c r="CZ35" s="591">
        <v>1</v>
      </c>
      <c r="DA35" s="609"/>
      <c r="DB35" s="609"/>
      <c r="DC35" s="610"/>
      <c r="DD35" s="594">
        <v>45321</v>
      </c>
      <c r="DE35" s="607"/>
      <c r="DF35" s="607"/>
      <c r="DG35" s="607"/>
      <c r="DH35" s="607"/>
      <c r="DI35" s="607"/>
      <c r="DJ35" s="607"/>
      <c r="DK35" s="608"/>
      <c r="DL35" s="594">
        <v>41410</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5198387</v>
      </c>
      <c r="S36" s="629"/>
      <c r="T36" s="629"/>
      <c r="U36" s="629"/>
      <c r="V36" s="629"/>
      <c r="W36" s="629"/>
      <c r="X36" s="629"/>
      <c r="Y36" s="632"/>
      <c r="Z36" s="633">
        <v>100</v>
      </c>
      <c r="AA36" s="633"/>
      <c r="AB36" s="633"/>
      <c r="AC36" s="633"/>
      <c r="AD36" s="634">
        <v>2758260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200288</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26177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964927</v>
      </c>
      <c r="CS36" s="589"/>
      <c r="CT36" s="589"/>
      <c r="CU36" s="589"/>
      <c r="CV36" s="589"/>
      <c r="CW36" s="589"/>
      <c r="CX36" s="589"/>
      <c r="CY36" s="590"/>
      <c r="CZ36" s="591">
        <v>20.5</v>
      </c>
      <c r="DA36" s="609"/>
      <c r="DB36" s="609"/>
      <c r="DC36" s="610"/>
      <c r="DD36" s="594">
        <v>753335</v>
      </c>
      <c r="DE36" s="589"/>
      <c r="DF36" s="589"/>
      <c r="DG36" s="589"/>
      <c r="DH36" s="589"/>
      <c r="DI36" s="589"/>
      <c r="DJ36" s="589"/>
      <c r="DK36" s="590"/>
      <c r="DL36" s="594">
        <v>544893</v>
      </c>
      <c r="DM36" s="589"/>
      <c r="DN36" s="589"/>
      <c r="DO36" s="589"/>
      <c r="DP36" s="589"/>
      <c r="DQ36" s="589"/>
      <c r="DR36" s="589"/>
      <c r="DS36" s="589"/>
      <c r="DT36" s="589"/>
      <c r="DU36" s="589"/>
      <c r="DV36" s="590"/>
      <c r="DW36" s="611">
        <v>17.5</v>
      </c>
      <c r="DX36" s="612"/>
      <c r="DY36" s="612"/>
      <c r="DZ36" s="612"/>
      <c r="EA36" s="612"/>
      <c r="EB36" s="612"/>
      <c r="EC36" s="613"/>
    </row>
    <row r="37" spans="2:133" ht="11.25" customHeight="1">
      <c r="AQ37" s="614" t="s">
        <v>312</v>
      </c>
      <c r="AR37" s="615"/>
      <c r="AS37" s="615"/>
      <c r="AT37" s="615"/>
      <c r="AU37" s="615"/>
      <c r="AV37" s="615"/>
      <c r="AW37" s="615"/>
      <c r="AX37" s="615"/>
      <c r="AY37" s="616"/>
      <c r="AZ37" s="588">
        <v>90000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1785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382833</v>
      </c>
      <c r="CS37" s="607"/>
      <c r="CT37" s="607"/>
      <c r="CU37" s="607"/>
      <c r="CV37" s="607"/>
      <c r="CW37" s="607"/>
      <c r="CX37" s="607"/>
      <c r="CY37" s="608"/>
      <c r="CZ37" s="591">
        <v>8.1</v>
      </c>
      <c r="DA37" s="609"/>
      <c r="DB37" s="609"/>
      <c r="DC37" s="610"/>
      <c r="DD37" s="594">
        <v>382833</v>
      </c>
      <c r="DE37" s="607"/>
      <c r="DF37" s="607"/>
      <c r="DG37" s="607"/>
      <c r="DH37" s="607"/>
      <c r="DI37" s="607"/>
      <c r="DJ37" s="607"/>
      <c r="DK37" s="608"/>
      <c r="DL37" s="594">
        <v>382833</v>
      </c>
      <c r="DM37" s="607"/>
      <c r="DN37" s="607"/>
      <c r="DO37" s="607"/>
      <c r="DP37" s="607"/>
      <c r="DQ37" s="607"/>
      <c r="DR37" s="607"/>
      <c r="DS37" s="607"/>
      <c r="DT37" s="607"/>
      <c r="DU37" s="607"/>
      <c r="DV37" s="608"/>
      <c r="DW37" s="611">
        <v>12.3</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3377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693899</v>
      </c>
      <c r="CS38" s="589"/>
      <c r="CT38" s="589"/>
      <c r="CU38" s="589"/>
      <c r="CV38" s="589"/>
      <c r="CW38" s="589"/>
      <c r="CX38" s="589"/>
      <c r="CY38" s="590"/>
      <c r="CZ38" s="591">
        <v>14.7</v>
      </c>
      <c r="DA38" s="609"/>
      <c r="DB38" s="609"/>
      <c r="DC38" s="610"/>
      <c r="DD38" s="594">
        <v>647814</v>
      </c>
      <c r="DE38" s="589"/>
      <c r="DF38" s="589"/>
      <c r="DG38" s="589"/>
      <c r="DH38" s="589"/>
      <c r="DI38" s="589"/>
      <c r="DJ38" s="589"/>
      <c r="DK38" s="590"/>
      <c r="DL38" s="594">
        <v>460077</v>
      </c>
      <c r="DM38" s="589"/>
      <c r="DN38" s="589"/>
      <c r="DO38" s="589"/>
      <c r="DP38" s="589"/>
      <c r="DQ38" s="589"/>
      <c r="DR38" s="589"/>
      <c r="DS38" s="589"/>
      <c r="DT38" s="589"/>
      <c r="DU38" s="589"/>
      <c r="DV38" s="590"/>
      <c r="DW38" s="611">
        <v>14.8</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72</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185631</v>
      </c>
      <c r="CS39" s="607"/>
      <c r="CT39" s="607"/>
      <c r="CU39" s="607"/>
      <c r="CV39" s="607"/>
      <c r="CW39" s="607"/>
      <c r="CX39" s="607"/>
      <c r="CY39" s="608"/>
      <c r="CZ39" s="591">
        <v>3.9</v>
      </c>
      <c r="DA39" s="609"/>
      <c r="DB39" s="609"/>
      <c r="DC39" s="610"/>
      <c r="DD39" s="594">
        <v>185000</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146187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112</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2000</v>
      </c>
      <c r="CS40" s="589"/>
      <c r="CT40" s="589"/>
      <c r="CU40" s="589"/>
      <c r="CV40" s="589"/>
      <c r="CW40" s="589"/>
      <c r="CX40" s="589"/>
      <c r="CY40" s="590"/>
      <c r="CZ40" s="591">
        <v>0</v>
      </c>
      <c r="DA40" s="609"/>
      <c r="DB40" s="609"/>
      <c r="DC40" s="610"/>
      <c r="DD40" s="594">
        <v>595</v>
      </c>
      <c r="DE40" s="589"/>
      <c r="DF40" s="589"/>
      <c r="DG40" s="589"/>
      <c r="DH40" s="589"/>
      <c r="DI40" s="589"/>
      <c r="DJ40" s="589"/>
      <c r="DK40" s="590"/>
      <c r="DL40" s="594">
        <v>595</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347424</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288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556806</v>
      </c>
      <c r="CS42" s="589"/>
      <c r="CT42" s="589"/>
      <c r="CU42" s="589"/>
      <c r="CV42" s="589"/>
      <c r="CW42" s="589"/>
      <c r="CX42" s="589"/>
      <c r="CY42" s="590"/>
      <c r="CZ42" s="591">
        <v>11.8</v>
      </c>
      <c r="DA42" s="592"/>
      <c r="DB42" s="592"/>
      <c r="DC42" s="593"/>
      <c r="DD42" s="594">
        <v>362349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20336</v>
      </c>
      <c r="CS43" s="607"/>
      <c r="CT43" s="607"/>
      <c r="CU43" s="607"/>
      <c r="CV43" s="607"/>
      <c r="CW43" s="607"/>
      <c r="CX43" s="607"/>
      <c r="CY43" s="608"/>
      <c r="CZ43" s="591">
        <v>0.4</v>
      </c>
      <c r="DA43" s="609"/>
      <c r="DB43" s="609"/>
      <c r="DC43" s="610"/>
      <c r="DD43" s="594">
        <v>20336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285</v>
      </c>
      <c r="CE44" s="602"/>
      <c r="CF44" s="585" t="s">
        <v>335</v>
      </c>
      <c r="CG44" s="586"/>
      <c r="CH44" s="586"/>
      <c r="CI44" s="586"/>
      <c r="CJ44" s="586"/>
      <c r="CK44" s="586"/>
      <c r="CL44" s="586"/>
      <c r="CM44" s="586"/>
      <c r="CN44" s="586"/>
      <c r="CO44" s="586"/>
      <c r="CP44" s="586"/>
      <c r="CQ44" s="587"/>
      <c r="CR44" s="588">
        <v>556675</v>
      </c>
      <c r="CS44" s="589"/>
      <c r="CT44" s="589"/>
      <c r="CU44" s="589"/>
      <c r="CV44" s="589"/>
      <c r="CW44" s="589"/>
      <c r="CX44" s="589"/>
      <c r="CY44" s="590"/>
      <c r="CZ44" s="591">
        <v>11.8</v>
      </c>
      <c r="DA44" s="592"/>
      <c r="DB44" s="592"/>
      <c r="DC44" s="593"/>
      <c r="DD44" s="594">
        <v>362218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275333</v>
      </c>
      <c r="CS45" s="607"/>
      <c r="CT45" s="607"/>
      <c r="CU45" s="607"/>
      <c r="CV45" s="607"/>
      <c r="CW45" s="607"/>
      <c r="CX45" s="607"/>
      <c r="CY45" s="608"/>
      <c r="CZ45" s="591">
        <v>5.8</v>
      </c>
      <c r="DA45" s="609"/>
      <c r="DB45" s="609"/>
      <c r="DC45" s="610"/>
      <c r="DD45" s="594">
        <v>128876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277914</v>
      </c>
      <c r="CS46" s="589"/>
      <c r="CT46" s="589"/>
      <c r="CU46" s="589"/>
      <c r="CV46" s="589"/>
      <c r="CW46" s="589"/>
      <c r="CX46" s="589"/>
      <c r="CY46" s="590"/>
      <c r="CZ46" s="591">
        <v>5.9</v>
      </c>
      <c r="DA46" s="592"/>
      <c r="DB46" s="592"/>
      <c r="DC46" s="593"/>
      <c r="DD46" s="594">
        <v>229914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131</v>
      </c>
      <c r="CS47" s="607"/>
      <c r="CT47" s="607"/>
      <c r="CU47" s="607"/>
      <c r="CV47" s="607"/>
      <c r="CW47" s="607"/>
      <c r="CX47" s="607"/>
      <c r="CY47" s="608"/>
      <c r="CZ47" s="591">
        <v>0</v>
      </c>
      <c r="DA47" s="609"/>
      <c r="DB47" s="609"/>
      <c r="DC47" s="610"/>
      <c r="DD47" s="594">
        <v>131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4711802</v>
      </c>
      <c r="CS49" s="573"/>
      <c r="CT49" s="573"/>
      <c r="CU49" s="573"/>
      <c r="CV49" s="573"/>
      <c r="CW49" s="573"/>
      <c r="CX49" s="573"/>
      <c r="CY49" s="574"/>
      <c r="CZ49" s="575">
        <v>100</v>
      </c>
      <c r="DA49" s="576"/>
      <c r="DB49" s="576"/>
      <c r="DC49" s="577"/>
      <c r="DD49" s="578">
        <v>3643878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AU31" sqref="AU31:AY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5196</v>
      </c>
      <c r="R7" s="1101"/>
      <c r="S7" s="1101"/>
      <c r="T7" s="1101"/>
      <c r="U7" s="1101"/>
      <c r="V7" s="1101">
        <v>4711</v>
      </c>
      <c r="W7" s="1101"/>
      <c r="X7" s="1101"/>
      <c r="Y7" s="1101"/>
      <c r="Z7" s="1101"/>
      <c r="AA7" s="1101">
        <v>485</v>
      </c>
      <c r="AB7" s="1101"/>
      <c r="AC7" s="1101"/>
      <c r="AD7" s="1101"/>
      <c r="AE7" s="1102"/>
      <c r="AF7" s="1103">
        <v>335</v>
      </c>
      <c r="AG7" s="1104"/>
      <c r="AH7" s="1104"/>
      <c r="AI7" s="1104"/>
      <c r="AJ7" s="1105"/>
      <c r="AK7" s="1087">
        <v>415</v>
      </c>
      <c r="AL7" s="1088"/>
      <c r="AM7" s="1088"/>
      <c r="AN7" s="1088"/>
      <c r="AO7" s="1088"/>
      <c r="AP7" s="1088">
        <v>4030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364</v>
      </c>
      <c r="C8" s="1028"/>
      <c r="D8" s="1028"/>
      <c r="E8" s="1028"/>
      <c r="F8" s="1028"/>
      <c r="G8" s="1028"/>
      <c r="H8" s="1028"/>
      <c r="I8" s="1028"/>
      <c r="J8" s="1028"/>
      <c r="K8" s="1028"/>
      <c r="L8" s="1028"/>
      <c r="M8" s="1028"/>
      <c r="N8" s="1028"/>
      <c r="O8" s="1028"/>
      <c r="P8" s="1029"/>
      <c r="Q8" s="1039">
        <v>2</v>
      </c>
      <c r="R8" s="1040"/>
      <c r="S8" s="1040"/>
      <c r="T8" s="1040"/>
      <c r="U8" s="1040"/>
      <c r="V8" s="1040">
        <v>1</v>
      </c>
      <c r="W8" s="1040"/>
      <c r="X8" s="1040"/>
      <c r="Y8" s="1040"/>
      <c r="Z8" s="1040"/>
      <c r="AA8" s="1040">
        <v>1</v>
      </c>
      <c r="AB8" s="1040"/>
      <c r="AC8" s="1040"/>
      <c r="AD8" s="1040"/>
      <c r="AE8" s="1041"/>
      <c r="AF8" s="1033">
        <v>1</v>
      </c>
      <c r="AG8" s="1034"/>
      <c r="AH8" s="1034"/>
      <c r="AI8" s="1034"/>
      <c r="AJ8" s="1035"/>
      <c r="AK8" s="1082">
        <v>0</v>
      </c>
      <c r="AL8" s="1083"/>
      <c r="AM8" s="1083"/>
      <c r="AN8" s="1083"/>
      <c r="AO8" s="1083"/>
      <c r="AP8" s="1083">
        <v>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5198</v>
      </c>
      <c r="R23" s="1065"/>
      <c r="S23" s="1065"/>
      <c r="T23" s="1065"/>
      <c r="U23" s="1065"/>
      <c r="V23" s="1065">
        <v>4712</v>
      </c>
      <c r="W23" s="1065"/>
      <c r="X23" s="1065"/>
      <c r="Y23" s="1065"/>
      <c r="Z23" s="1065"/>
      <c r="AA23" s="1065">
        <v>487</v>
      </c>
      <c r="AB23" s="1065"/>
      <c r="AC23" s="1065"/>
      <c r="AD23" s="1065"/>
      <c r="AE23" s="1066"/>
      <c r="AF23" s="1067">
        <v>336</v>
      </c>
      <c r="AG23" s="1065"/>
      <c r="AH23" s="1065"/>
      <c r="AI23" s="1065"/>
      <c r="AJ23" s="1068"/>
      <c r="AK23" s="1069"/>
      <c r="AL23" s="1070"/>
      <c r="AM23" s="1070"/>
      <c r="AN23" s="1070"/>
      <c r="AO23" s="1070"/>
      <c r="AP23" s="1065">
        <v>4032</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1578</v>
      </c>
      <c r="R28" s="1050"/>
      <c r="S28" s="1050"/>
      <c r="T28" s="1050"/>
      <c r="U28" s="1050"/>
      <c r="V28" s="1050">
        <v>1455</v>
      </c>
      <c r="W28" s="1050"/>
      <c r="X28" s="1050"/>
      <c r="Y28" s="1050"/>
      <c r="Z28" s="1050"/>
      <c r="AA28" s="1050">
        <v>123</v>
      </c>
      <c r="AB28" s="1050"/>
      <c r="AC28" s="1050"/>
      <c r="AD28" s="1050"/>
      <c r="AE28" s="1051"/>
      <c r="AF28" s="1052">
        <v>123</v>
      </c>
      <c r="AG28" s="1050"/>
      <c r="AH28" s="1050"/>
      <c r="AI28" s="1050"/>
      <c r="AJ28" s="1053"/>
      <c r="AK28" s="1054">
        <v>146</v>
      </c>
      <c r="AL28" s="1042"/>
      <c r="AM28" s="1042"/>
      <c r="AN28" s="1042"/>
      <c r="AO28" s="1042"/>
      <c r="AP28" s="1042" t="s">
        <v>542</v>
      </c>
      <c r="AQ28" s="1042"/>
      <c r="AR28" s="1042"/>
      <c r="AS28" s="1042"/>
      <c r="AT28" s="1042"/>
      <c r="AU28" s="1042" t="s">
        <v>543</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952</v>
      </c>
      <c r="R29" s="1040"/>
      <c r="S29" s="1040"/>
      <c r="T29" s="1040"/>
      <c r="U29" s="1040"/>
      <c r="V29" s="1040">
        <v>924</v>
      </c>
      <c r="W29" s="1040"/>
      <c r="X29" s="1040"/>
      <c r="Y29" s="1040"/>
      <c r="Z29" s="1040"/>
      <c r="AA29" s="1040">
        <v>28</v>
      </c>
      <c r="AB29" s="1040"/>
      <c r="AC29" s="1040"/>
      <c r="AD29" s="1040"/>
      <c r="AE29" s="1041"/>
      <c r="AF29" s="1033">
        <v>28</v>
      </c>
      <c r="AG29" s="1034"/>
      <c r="AH29" s="1034"/>
      <c r="AI29" s="1034"/>
      <c r="AJ29" s="1035"/>
      <c r="AK29" s="976">
        <v>192</v>
      </c>
      <c r="AL29" s="967"/>
      <c r="AM29" s="967"/>
      <c r="AN29" s="967"/>
      <c r="AO29" s="967"/>
      <c r="AP29" s="967" t="s">
        <v>544</v>
      </c>
      <c r="AQ29" s="967"/>
      <c r="AR29" s="967"/>
      <c r="AS29" s="967"/>
      <c r="AT29" s="967"/>
      <c r="AU29" s="967" t="s">
        <v>544</v>
      </c>
      <c r="AV29" s="967"/>
      <c r="AW29" s="967"/>
      <c r="AX29" s="967"/>
      <c r="AY29" s="967"/>
      <c r="AZ29" s="1038" t="s">
        <v>544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95</v>
      </c>
      <c r="R30" s="1040"/>
      <c r="S30" s="1040"/>
      <c r="T30" s="1040"/>
      <c r="U30" s="1040"/>
      <c r="V30" s="1040">
        <v>94</v>
      </c>
      <c r="W30" s="1040"/>
      <c r="X30" s="1040"/>
      <c r="Y30" s="1040"/>
      <c r="Z30" s="1040"/>
      <c r="AA30" s="1040">
        <v>2</v>
      </c>
      <c r="AB30" s="1040"/>
      <c r="AC30" s="1040"/>
      <c r="AD30" s="1040"/>
      <c r="AE30" s="1041"/>
      <c r="AF30" s="1033">
        <v>2</v>
      </c>
      <c r="AG30" s="1034"/>
      <c r="AH30" s="1034"/>
      <c r="AI30" s="1034"/>
      <c r="AJ30" s="1035"/>
      <c r="AK30" s="976">
        <v>44</v>
      </c>
      <c r="AL30" s="967"/>
      <c r="AM30" s="967"/>
      <c r="AN30" s="967"/>
      <c r="AO30" s="967"/>
      <c r="AP30" s="967" t="s">
        <v>544</v>
      </c>
      <c r="AQ30" s="967"/>
      <c r="AR30" s="967"/>
      <c r="AS30" s="967"/>
      <c r="AT30" s="967"/>
      <c r="AU30" s="967" t="s">
        <v>544</v>
      </c>
      <c r="AV30" s="967"/>
      <c r="AW30" s="967"/>
      <c r="AX30" s="967"/>
      <c r="AY30" s="967"/>
      <c r="AZ30" s="1038" t="s">
        <v>544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326</v>
      </c>
      <c r="R31" s="1040"/>
      <c r="S31" s="1040"/>
      <c r="T31" s="1040"/>
      <c r="U31" s="1040"/>
      <c r="V31" s="1040">
        <v>295</v>
      </c>
      <c r="W31" s="1040"/>
      <c r="X31" s="1040"/>
      <c r="Y31" s="1040"/>
      <c r="Z31" s="1040"/>
      <c r="AA31" s="1040">
        <v>31</v>
      </c>
      <c r="AB31" s="1040"/>
      <c r="AC31" s="1040"/>
      <c r="AD31" s="1040"/>
      <c r="AE31" s="1041"/>
      <c r="AF31" s="1033">
        <v>484</v>
      </c>
      <c r="AG31" s="1034"/>
      <c r="AH31" s="1034"/>
      <c r="AI31" s="1034"/>
      <c r="AJ31" s="1035"/>
      <c r="AK31" s="976">
        <v>90</v>
      </c>
      <c r="AL31" s="967"/>
      <c r="AM31" s="967"/>
      <c r="AN31" s="967"/>
      <c r="AO31" s="967"/>
      <c r="AP31" s="967">
        <v>1051</v>
      </c>
      <c r="AQ31" s="967"/>
      <c r="AR31" s="967"/>
      <c r="AS31" s="967"/>
      <c r="AT31" s="967"/>
      <c r="AU31" s="967">
        <v>345</v>
      </c>
      <c r="AV31" s="967"/>
      <c r="AW31" s="967"/>
      <c r="AX31" s="967"/>
      <c r="AY31" s="967"/>
      <c r="AZ31" s="1038" t="s">
        <v>545</v>
      </c>
      <c r="BA31" s="1038"/>
      <c r="BB31" s="1038"/>
      <c r="BC31" s="1038"/>
      <c r="BD31" s="1038"/>
      <c r="BE31" s="1022" t="s">
        <v>382</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170</v>
      </c>
      <c r="R32" s="1040"/>
      <c r="S32" s="1040"/>
      <c r="T32" s="1040"/>
      <c r="U32" s="1040"/>
      <c r="V32" s="1040">
        <v>163</v>
      </c>
      <c r="W32" s="1040"/>
      <c r="X32" s="1040"/>
      <c r="Y32" s="1040"/>
      <c r="Z32" s="1040"/>
      <c r="AA32" s="1040">
        <v>7</v>
      </c>
      <c r="AB32" s="1040"/>
      <c r="AC32" s="1040"/>
      <c r="AD32" s="1040"/>
      <c r="AE32" s="1041"/>
      <c r="AF32" s="1033">
        <v>7</v>
      </c>
      <c r="AG32" s="1034"/>
      <c r="AH32" s="1034"/>
      <c r="AI32" s="1034"/>
      <c r="AJ32" s="1035"/>
      <c r="AK32" s="976">
        <v>49</v>
      </c>
      <c r="AL32" s="967"/>
      <c r="AM32" s="967"/>
      <c r="AN32" s="967"/>
      <c r="AO32" s="967"/>
      <c r="AP32" s="967">
        <v>432</v>
      </c>
      <c r="AQ32" s="967"/>
      <c r="AR32" s="967"/>
      <c r="AS32" s="967"/>
      <c r="AT32" s="967"/>
      <c r="AU32" s="967">
        <v>432</v>
      </c>
      <c r="AV32" s="967"/>
      <c r="AW32" s="967"/>
      <c r="AX32" s="967"/>
      <c r="AY32" s="967"/>
      <c r="AZ32" s="1038" t="s">
        <v>534</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243</v>
      </c>
      <c r="R33" s="1040"/>
      <c r="S33" s="1040"/>
      <c r="T33" s="1040"/>
      <c r="U33" s="1040"/>
      <c r="V33" s="1040">
        <v>236</v>
      </c>
      <c r="W33" s="1040"/>
      <c r="X33" s="1040"/>
      <c r="Y33" s="1040"/>
      <c r="Z33" s="1040"/>
      <c r="AA33" s="1040">
        <v>7</v>
      </c>
      <c r="AB33" s="1040"/>
      <c r="AC33" s="1040"/>
      <c r="AD33" s="1040"/>
      <c r="AE33" s="1041"/>
      <c r="AF33" s="1033">
        <v>7</v>
      </c>
      <c r="AG33" s="1034"/>
      <c r="AH33" s="1034"/>
      <c r="AI33" s="1034"/>
      <c r="AJ33" s="1035"/>
      <c r="AK33" s="976">
        <v>176</v>
      </c>
      <c r="AL33" s="967"/>
      <c r="AM33" s="967"/>
      <c r="AN33" s="967"/>
      <c r="AO33" s="967"/>
      <c r="AP33" s="967">
        <v>1923</v>
      </c>
      <c r="AQ33" s="967"/>
      <c r="AR33" s="967"/>
      <c r="AS33" s="967"/>
      <c r="AT33" s="967"/>
      <c r="AU33" s="967">
        <v>1637</v>
      </c>
      <c r="AV33" s="967"/>
      <c r="AW33" s="967"/>
      <c r="AX33" s="967"/>
      <c r="AY33" s="967"/>
      <c r="AZ33" s="1038" t="s">
        <v>544</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650</v>
      </c>
      <c r="AG63" s="955"/>
      <c r="AH63" s="955"/>
      <c r="AI63" s="955"/>
      <c r="AJ63" s="1020"/>
      <c r="AK63" s="1021"/>
      <c r="AL63" s="959"/>
      <c r="AM63" s="959"/>
      <c r="AN63" s="959"/>
      <c r="AO63" s="959"/>
      <c r="AP63" s="955">
        <v>3406</v>
      </c>
      <c r="AQ63" s="955"/>
      <c r="AR63" s="955"/>
      <c r="AS63" s="955"/>
      <c r="AT63" s="955"/>
      <c r="AU63" s="955">
        <v>2414</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6558</v>
      </c>
      <c r="R68" s="978"/>
      <c r="S68" s="978"/>
      <c r="T68" s="978"/>
      <c r="U68" s="978"/>
      <c r="V68" s="978">
        <v>6372</v>
      </c>
      <c r="W68" s="978"/>
      <c r="X68" s="978"/>
      <c r="Y68" s="978"/>
      <c r="Z68" s="978"/>
      <c r="AA68" s="978">
        <v>186</v>
      </c>
      <c r="AB68" s="978"/>
      <c r="AC68" s="978"/>
      <c r="AD68" s="978"/>
      <c r="AE68" s="978"/>
      <c r="AF68" s="978">
        <v>186</v>
      </c>
      <c r="AG68" s="978"/>
      <c r="AH68" s="978"/>
      <c r="AI68" s="978"/>
      <c r="AJ68" s="978"/>
      <c r="AK68" s="978">
        <v>310</v>
      </c>
      <c r="AL68" s="978"/>
      <c r="AM68" s="978"/>
      <c r="AN68" s="978"/>
      <c r="AO68" s="978"/>
      <c r="AP68" s="978">
        <v>2254</v>
      </c>
      <c r="AQ68" s="978"/>
      <c r="AR68" s="978"/>
      <c r="AS68" s="978"/>
      <c r="AT68" s="978"/>
      <c r="AU68" s="978" t="s">
        <v>534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1408</v>
      </c>
      <c r="R69" s="967"/>
      <c r="S69" s="967"/>
      <c r="T69" s="967"/>
      <c r="U69" s="967"/>
      <c r="V69" s="967">
        <v>1385</v>
      </c>
      <c r="W69" s="967"/>
      <c r="X69" s="967"/>
      <c r="Y69" s="967"/>
      <c r="Z69" s="967"/>
      <c r="AA69" s="967">
        <v>23</v>
      </c>
      <c r="AB69" s="967"/>
      <c r="AC69" s="967"/>
      <c r="AD69" s="967"/>
      <c r="AE69" s="967"/>
      <c r="AF69" s="967">
        <v>23</v>
      </c>
      <c r="AG69" s="967"/>
      <c r="AH69" s="967"/>
      <c r="AI69" s="967"/>
      <c r="AJ69" s="967"/>
      <c r="AK69" s="967" t="s">
        <v>476</v>
      </c>
      <c r="AL69" s="967"/>
      <c r="AM69" s="967"/>
      <c r="AN69" s="967"/>
      <c r="AO69" s="967"/>
      <c r="AP69" s="967" t="s">
        <v>476</v>
      </c>
      <c r="AQ69" s="967"/>
      <c r="AR69" s="967"/>
      <c r="AS69" s="967"/>
      <c r="AT69" s="967"/>
      <c r="AU69" s="967" t="s">
        <v>476</v>
      </c>
      <c r="AV69" s="967"/>
      <c r="AW69" s="967"/>
      <c r="AX69" s="967"/>
      <c r="AY69" s="967"/>
      <c r="AZ69" s="968" t="s">
        <v>538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600986</v>
      </c>
      <c r="R70" s="967"/>
      <c r="S70" s="967"/>
      <c r="T70" s="967"/>
      <c r="U70" s="967"/>
      <c r="V70" s="967">
        <v>579982</v>
      </c>
      <c r="W70" s="967"/>
      <c r="X70" s="967"/>
      <c r="Y70" s="967"/>
      <c r="Z70" s="967"/>
      <c r="AA70" s="967">
        <v>21004</v>
      </c>
      <c r="AB70" s="967"/>
      <c r="AC70" s="967"/>
      <c r="AD70" s="967"/>
      <c r="AE70" s="967"/>
      <c r="AF70" s="967">
        <v>21004</v>
      </c>
      <c r="AG70" s="967"/>
      <c r="AH70" s="967"/>
      <c r="AI70" s="967"/>
      <c r="AJ70" s="967"/>
      <c r="AK70" s="967">
        <v>6841</v>
      </c>
      <c r="AL70" s="967"/>
      <c r="AM70" s="967"/>
      <c r="AN70" s="967"/>
      <c r="AO70" s="967"/>
      <c r="AP70" s="967" t="s">
        <v>476</v>
      </c>
      <c r="AQ70" s="967"/>
      <c r="AR70" s="967"/>
      <c r="AS70" s="967"/>
      <c r="AT70" s="967"/>
      <c r="AU70" s="967" t="s">
        <v>476</v>
      </c>
      <c r="AV70" s="967"/>
      <c r="AW70" s="967"/>
      <c r="AX70" s="967"/>
      <c r="AY70" s="967"/>
      <c r="AZ70" s="968" t="s">
        <v>539</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34897</v>
      </c>
      <c r="R71" s="967"/>
      <c r="S71" s="967"/>
      <c r="T71" s="967"/>
      <c r="U71" s="967"/>
      <c r="V71" s="967">
        <v>34814</v>
      </c>
      <c r="W71" s="967"/>
      <c r="X71" s="967"/>
      <c r="Y71" s="967"/>
      <c r="Z71" s="967"/>
      <c r="AA71" s="967">
        <v>83</v>
      </c>
      <c r="AB71" s="967"/>
      <c r="AC71" s="967"/>
      <c r="AD71" s="967"/>
      <c r="AE71" s="967"/>
      <c r="AF71" s="967">
        <v>83</v>
      </c>
      <c r="AG71" s="967"/>
      <c r="AH71" s="967"/>
      <c r="AI71" s="967"/>
      <c r="AJ71" s="967"/>
      <c r="AK71" s="967">
        <v>1022</v>
      </c>
      <c r="AL71" s="967"/>
      <c r="AM71" s="967"/>
      <c r="AN71" s="967"/>
      <c r="AO71" s="967"/>
      <c r="AP71" s="967" t="s">
        <v>476</v>
      </c>
      <c r="AQ71" s="967"/>
      <c r="AR71" s="967"/>
      <c r="AS71" s="967"/>
      <c r="AT71" s="967"/>
      <c r="AU71" s="967" t="s">
        <v>476</v>
      </c>
      <c r="AV71" s="967"/>
      <c r="AW71" s="967"/>
      <c r="AX71" s="967"/>
      <c r="AY71" s="967"/>
      <c r="AZ71" s="968" t="s">
        <v>538</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328</v>
      </c>
      <c r="R72" s="967"/>
      <c r="S72" s="967"/>
      <c r="T72" s="967"/>
      <c r="U72" s="967"/>
      <c r="V72" s="967">
        <v>163</v>
      </c>
      <c r="W72" s="967"/>
      <c r="X72" s="967"/>
      <c r="Y72" s="967"/>
      <c r="Z72" s="967"/>
      <c r="AA72" s="967">
        <v>165</v>
      </c>
      <c r="AB72" s="967"/>
      <c r="AC72" s="967"/>
      <c r="AD72" s="967"/>
      <c r="AE72" s="967"/>
      <c r="AF72" s="967">
        <v>165</v>
      </c>
      <c r="AG72" s="967"/>
      <c r="AH72" s="967"/>
      <c r="AI72" s="967"/>
      <c r="AJ72" s="967"/>
      <c r="AK72" s="967" t="s">
        <v>476</v>
      </c>
      <c r="AL72" s="967"/>
      <c r="AM72" s="967"/>
      <c r="AN72" s="967"/>
      <c r="AO72" s="967"/>
      <c r="AP72" s="967" t="s">
        <v>476</v>
      </c>
      <c r="AQ72" s="967"/>
      <c r="AR72" s="967"/>
      <c r="AS72" s="967"/>
      <c r="AT72" s="967"/>
      <c r="AU72" s="967" t="s">
        <v>476</v>
      </c>
      <c r="AV72" s="967"/>
      <c r="AW72" s="967"/>
      <c r="AX72" s="967"/>
      <c r="AY72" s="967"/>
      <c r="AZ72" s="968" t="s">
        <v>540</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406</v>
      </c>
      <c r="R73" s="967"/>
      <c r="S73" s="967"/>
      <c r="T73" s="967"/>
      <c r="U73" s="967"/>
      <c r="V73" s="967">
        <v>393</v>
      </c>
      <c r="W73" s="967"/>
      <c r="X73" s="967"/>
      <c r="Y73" s="967"/>
      <c r="Z73" s="967"/>
      <c r="AA73" s="967">
        <v>14</v>
      </c>
      <c r="AB73" s="967"/>
      <c r="AC73" s="967"/>
      <c r="AD73" s="967"/>
      <c r="AE73" s="967"/>
      <c r="AF73" s="967">
        <v>14</v>
      </c>
      <c r="AG73" s="967"/>
      <c r="AH73" s="967"/>
      <c r="AI73" s="967"/>
      <c r="AJ73" s="967"/>
      <c r="AK73" s="967">
        <v>98</v>
      </c>
      <c r="AL73" s="967"/>
      <c r="AM73" s="967"/>
      <c r="AN73" s="967"/>
      <c r="AO73" s="967"/>
      <c r="AP73" s="967" t="s">
        <v>476</v>
      </c>
      <c r="AQ73" s="967"/>
      <c r="AR73" s="967"/>
      <c r="AS73" s="967"/>
      <c r="AT73" s="967"/>
      <c r="AU73" s="967" t="s">
        <v>476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21475</v>
      </c>
      <c r="AG88" s="955"/>
      <c r="AH88" s="955"/>
      <c r="AI88" s="955"/>
      <c r="AJ88" s="955"/>
      <c r="AK88" s="959"/>
      <c r="AL88" s="959"/>
      <c r="AM88" s="959"/>
      <c r="AN88" s="959"/>
      <c r="AO88" s="959"/>
      <c r="AP88" s="955">
        <v>2254</v>
      </c>
      <c r="AQ88" s="955"/>
      <c r="AR88" s="955"/>
      <c r="AS88" s="955"/>
      <c r="AT88" s="955"/>
      <c r="AU88" s="955" t="s">
        <v>534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284</v>
      </c>
      <c r="AG109" s="888"/>
      <c r="AH109" s="888"/>
      <c r="AI109" s="888"/>
      <c r="AJ109" s="889"/>
      <c r="AK109" s="890" t="s">
        <v>283</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284</v>
      </c>
      <c r="BW109" s="888"/>
      <c r="BX109" s="888"/>
      <c r="BY109" s="888"/>
      <c r="BZ109" s="889"/>
      <c r="CA109" s="890" t="s">
        <v>283</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284</v>
      </c>
      <c r="DM109" s="888"/>
      <c r="DN109" s="888"/>
      <c r="DO109" s="888"/>
      <c r="DP109" s="889"/>
      <c r="DQ109" s="890" t="s">
        <v>283</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234618</v>
      </c>
      <c r="AB110" s="873"/>
      <c r="AC110" s="873"/>
      <c r="AD110" s="873"/>
      <c r="AE110" s="874"/>
      <c r="AF110" s="875">
        <v>242666</v>
      </c>
      <c r="AG110" s="873"/>
      <c r="AH110" s="873"/>
      <c r="AI110" s="873"/>
      <c r="AJ110" s="874"/>
      <c r="AK110" s="875">
        <v>274637</v>
      </c>
      <c r="AL110" s="873"/>
      <c r="AM110" s="873"/>
      <c r="AN110" s="873"/>
      <c r="AO110" s="874"/>
      <c r="AP110" s="876">
        <v>10</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3495354</v>
      </c>
      <c r="BR110" s="800"/>
      <c r="BS110" s="800"/>
      <c r="BT110" s="800"/>
      <c r="BU110" s="800"/>
      <c r="BV110" s="800">
        <v>3886452</v>
      </c>
      <c r="BW110" s="800"/>
      <c r="BX110" s="800"/>
      <c r="BY110" s="800"/>
      <c r="BZ110" s="800"/>
      <c r="CA110" s="800">
        <v>4031982</v>
      </c>
      <c r="CB110" s="800"/>
      <c r="CC110" s="800"/>
      <c r="CD110" s="800"/>
      <c r="CE110" s="800"/>
      <c r="CF110" s="861">
        <v>146.4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316</v>
      </c>
      <c r="AB112" s="784"/>
      <c r="AC112" s="784"/>
      <c r="AD112" s="784"/>
      <c r="AE112" s="785"/>
      <c r="AF112" s="786" t="s">
        <v>316</v>
      </c>
      <c r="AG112" s="784"/>
      <c r="AH112" s="784"/>
      <c r="AI112" s="784"/>
      <c r="AJ112" s="785"/>
      <c r="AK112" s="786" t="s">
        <v>316</v>
      </c>
      <c r="AL112" s="784"/>
      <c r="AM112" s="784"/>
      <c r="AN112" s="784"/>
      <c r="AO112" s="785"/>
      <c r="AP112" s="754" t="s">
        <v>316</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2527295</v>
      </c>
      <c r="BR112" s="771"/>
      <c r="BS112" s="771"/>
      <c r="BT112" s="771"/>
      <c r="BU112" s="771"/>
      <c r="BV112" s="771">
        <v>2484480</v>
      </c>
      <c r="BW112" s="771"/>
      <c r="BX112" s="771"/>
      <c r="BY112" s="771"/>
      <c r="BZ112" s="771"/>
      <c r="CA112" s="771">
        <v>2413035</v>
      </c>
      <c r="CB112" s="771"/>
      <c r="CC112" s="771"/>
      <c r="CD112" s="771"/>
      <c r="CE112" s="771"/>
      <c r="CF112" s="848">
        <v>87.6</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316</v>
      </c>
      <c r="DH112" s="771"/>
      <c r="DI112" s="771"/>
      <c r="DJ112" s="771"/>
      <c r="DK112" s="771"/>
      <c r="DL112" s="771" t="s">
        <v>316</v>
      </c>
      <c r="DM112" s="771"/>
      <c r="DN112" s="771"/>
      <c r="DO112" s="771"/>
      <c r="DP112" s="771"/>
      <c r="DQ112" s="771" t="s">
        <v>316</v>
      </c>
      <c r="DR112" s="771"/>
      <c r="DS112" s="771"/>
      <c r="DT112" s="771"/>
      <c r="DU112" s="771"/>
      <c r="DV112" s="823" t="s">
        <v>316</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176279</v>
      </c>
      <c r="AB113" s="909"/>
      <c r="AC113" s="909"/>
      <c r="AD113" s="909"/>
      <c r="AE113" s="910"/>
      <c r="AF113" s="911">
        <v>172815</v>
      </c>
      <c r="AG113" s="909"/>
      <c r="AH113" s="909"/>
      <c r="AI113" s="909"/>
      <c r="AJ113" s="910"/>
      <c r="AK113" s="911">
        <v>172149</v>
      </c>
      <c r="AL113" s="909"/>
      <c r="AM113" s="909"/>
      <c r="AN113" s="909"/>
      <c r="AO113" s="910"/>
      <c r="AP113" s="912">
        <v>6.2</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195776</v>
      </c>
      <c r="BR113" s="771"/>
      <c r="BS113" s="771"/>
      <c r="BT113" s="771"/>
      <c r="BU113" s="771"/>
      <c r="BV113" s="771">
        <v>103936</v>
      </c>
      <c r="BW113" s="771"/>
      <c r="BX113" s="771"/>
      <c r="BY113" s="771"/>
      <c r="BZ113" s="771"/>
      <c r="CA113" s="771">
        <v>241132</v>
      </c>
      <c r="CB113" s="771"/>
      <c r="CC113" s="771"/>
      <c r="CD113" s="771"/>
      <c r="CE113" s="771"/>
      <c r="CF113" s="848">
        <v>8.8000000000000007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316</v>
      </c>
      <c r="DH113" s="784"/>
      <c r="DI113" s="784"/>
      <c r="DJ113" s="784"/>
      <c r="DK113" s="785"/>
      <c r="DL113" s="786" t="s">
        <v>316</v>
      </c>
      <c r="DM113" s="784"/>
      <c r="DN113" s="784"/>
      <c r="DO113" s="784"/>
      <c r="DP113" s="785"/>
      <c r="DQ113" s="786" t="s">
        <v>316</v>
      </c>
      <c r="DR113" s="784"/>
      <c r="DS113" s="784"/>
      <c r="DT113" s="784"/>
      <c r="DU113" s="785"/>
      <c r="DV113" s="754" t="s">
        <v>316</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131013</v>
      </c>
      <c r="AB114" s="784"/>
      <c r="AC114" s="784"/>
      <c r="AD114" s="784"/>
      <c r="AE114" s="785"/>
      <c r="AF114" s="786">
        <v>118135</v>
      </c>
      <c r="AG114" s="784"/>
      <c r="AH114" s="784"/>
      <c r="AI114" s="784"/>
      <c r="AJ114" s="785"/>
      <c r="AK114" s="786">
        <v>56320</v>
      </c>
      <c r="AL114" s="784"/>
      <c r="AM114" s="784"/>
      <c r="AN114" s="784"/>
      <c r="AO114" s="785"/>
      <c r="AP114" s="754">
        <v>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1246465</v>
      </c>
      <c r="BR114" s="771"/>
      <c r="BS114" s="771"/>
      <c r="BT114" s="771"/>
      <c r="BU114" s="771"/>
      <c r="BV114" s="771">
        <v>1212804</v>
      </c>
      <c r="BW114" s="771"/>
      <c r="BX114" s="771"/>
      <c r="BY114" s="771"/>
      <c r="BZ114" s="771"/>
      <c r="CA114" s="771">
        <v>1138038</v>
      </c>
      <c r="CB114" s="771"/>
      <c r="CC114" s="771"/>
      <c r="CD114" s="771"/>
      <c r="CE114" s="771"/>
      <c r="CF114" s="848">
        <v>41.3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316</v>
      </c>
      <c r="DH114" s="784"/>
      <c r="DI114" s="784"/>
      <c r="DJ114" s="784"/>
      <c r="DK114" s="785"/>
      <c r="DL114" s="786" t="s">
        <v>316</v>
      </c>
      <c r="DM114" s="784"/>
      <c r="DN114" s="784"/>
      <c r="DO114" s="784"/>
      <c r="DP114" s="785"/>
      <c r="DQ114" s="786" t="s">
        <v>316</v>
      </c>
      <c r="DR114" s="784"/>
      <c r="DS114" s="784"/>
      <c r="DT114" s="784"/>
      <c r="DU114" s="785"/>
      <c r="DV114" s="754" t="s">
        <v>316</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316</v>
      </c>
      <c r="AB115" s="909"/>
      <c r="AC115" s="909"/>
      <c r="AD115" s="909"/>
      <c r="AE115" s="910"/>
      <c r="AF115" s="911" t="s">
        <v>316</v>
      </c>
      <c r="AG115" s="909"/>
      <c r="AH115" s="909"/>
      <c r="AI115" s="909"/>
      <c r="AJ115" s="910"/>
      <c r="AK115" s="911" t="s">
        <v>316</v>
      </c>
      <c r="AL115" s="909"/>
      <c r="AM115" s="909"/>
      <c r="AN115" s="909"/>
      <c r="AO115" s="910"/>
      <c r="AP115" s="912" t="s">
        <v>316</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316</v>
      </c>
      <c r="BR115" s="771"/>
      <c r="BS115" s="771"/>
      <c r="BT115" s="771"/>
      <c r="BU115" s="771"/>
      <c r="BV115" s="771" t="s">
        <v>316</v>
      </c>
      <c r="BW115" s="771"/>
      <c r="BX115" s="771"/>
      <c r="BY115" s="771"/>
      <c r="BZ115" s="771"/>
      <c r="CA115" s="771" t="s">
        <v>316</v>
      </c>
      <c r="CB115" s="771"/>
      <c r="CC115" s="771"/>
      <c r="CD115" s="771"/>
      <c r="CE115" s="771"/>
      <c r="CF115" s="848" t="s">
        <v>316</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316</v>
      </c>
      <c r="DH115" s="784"/>
      <c r="DI115" s="784"/>
      <c r="DJ115" s="784"/>
      <c r="DK115" s="785"/>
      <c r="DL115" s="786" t="s">
        <v>316</v>
      </c>
      <c r="DM115" s="784"/>
      <c r="DN115" s="784"/>
      <c r="DO115" s="784"/>
      <c r="DP115" s="785"/>
      <c r="DQ115" s="786" t="s">
        <v>316</v>
      </c>
      <c r="DR115" s="784"/>
      <c r="DS115" s="784"/>
      <c r="DT115" s="784"/>
      <c r="DU115" s="785"/>
      <c r="DV115" s="754" t="s">
        <v>316</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316</v>
      </c>
      <c r="AB116" s="784"/>
      <c r="AC116" s="784"/>
      <c r="AD116" s="784"/>
      <c r="AE116" s="785"/>
      <c r="AF116" s="786" t="s">
        <v>316</v>
      </c>
      <c r="AG116" s="784"/>
      <c r="AH116" s="784"/>
      <c r="AI116" s="784"/>
      <c r="AJ116" s="785"/>
      <c r="AK116" s="786" t="s">
        <v>316</v>
      </c>
      <c r="AL116" s="784"/>
      <c r="AM116" s="784"/>
      <c r="AN116" s="784"/>
      <c r="AO116" s="785"/>
      <c r="AP116" s="754" t="s">
        <v>316</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316</v>
      </c>
      <c r="BR116" s="771"/>
      <c r="BS116" s="771"/>
      <c r="BT116" s="771"/>
      <c r="BU116" s="771"/>
      <c r="BV116" s="771" t="s">
        <v>316</v>
      </c>
      <c r="BW116" s="771"/>
      <c r="BX116" s="771"/>
      <c r="BY116" s="771"/>
      <c r="BZ116" s="771"/>
      <c r="CA116" s="771" t="s">
        <v>316</v>
      </c>
      <c r="CB116" s="771"/>
      <c r="CC116" s="771"/>
      <c r="CD116" s="771"/>
      <c r="CE116" s="771"/>
      <c r="CF116" s="848" t="s">
        <v>316</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316</v>
      </c>
      <c r="DH116" s="784"/>
      <c r="DI116" s="784"/>
      <c r="DJ116" s="784"/>
      <c r="DK116" s="785"/>
      <c r="DL116" s="786" t="s">
        <v>316</v>
      </c>
      <c r="DM116" s="784"/>
      <c r="DN116" s="784"/>
      <c r="DO116" s="784"/>
      <c r="DP116" s="785"/>
      <c r="DQ116" s="786" t="s">
        <v>316</v>
      </c>
      <c r="DR116" s="784"/>
      <c r="DS116" s="784"/>
      <c r="DT116" s="784"/>
      <c r="DU116" s="785"/>
      <c r="DV116" s="754" t="s">
        <v>316</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541910</v>
      </c>
      <c r="AB117" s="895"/>
      <c r="AC117" s="895"/>
      <c r="AD117" s="895"/>
      <c r="AE117" s="896"/>
      <c r="AF117" s="898">
        <v>533616</v>
      </c>
      <c r="AG117" s="895"/>
      <c r="AH117" s="895"/>
      <c r="AI117" s="895"/>
      <c r="AJ117" s="896"/>
      <c r="AK117" s="898">
        <v>503106</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284</v>
      </c>
      <c r="AG118" s="888"/>
      <c r="AH118" s="888"/>
      <c r="AI118" s="888"/>
      <c r="AJ118" s="889"/>
      <c r="AK118" s="890" t="s">
        <v>283</v>
      </c>
      <c r="AL118" s="888"/>
      <c r="AM118" s="888"/>
      <c r="AN118" s="888"/>
      <c r="AO118" s="889"/>
      <c r="AP118" s="891" t="s">
        <v>401</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7464890</v>
      </c>
      <c r="BR118" s="858"/>
      <c r="BS118" s="858"/>
      <c r="BT118" s="858"/>
      <c r="BU118" s="858"/>
      <c r="BV118" s="858">
        <v>7687672</v>
      </c>
      <c r="BW118" s="858"/>
      <c r="BX118" s="858"/>
      <c r="BY118" s="858"/>
      <c r="BZ118" s="858"/>
      <c r="CA118" s="858">
        <v>7824187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1354167</v>
      </c>
      <c r="BR119" s="800"/>
      <c r="BS119" s="800"/>
      <c r="BT119" s="800"/>
      <c r="BU119" s="800"/>
      <c r="BV119" s="800">
        <v>977537</v>
      </c>
      <c r="BW119" s="800"/>
      <c r="BX119" s="800"/>
      <c r="BY119" s="800"/>
      <c r="BZ119" s="800"/>
      <c r="CA119" s="800">
        <v>747234</v>
      </c>
      <c r="CB119" s="800"/>
      <c r="CC119" s="800"/>
      <c r="CD119" s="800"/>
      <c r="CE119" s="800"/>
      <c r="CF119" s="861">
        <v>27.1</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2747</v>
      </c>
      <c r="BR120" s="771"/>
      <c r="BS120" s="771"/>
      <c r="BT120" s="771"/>
      <c r="BU120" s="771"/>
      <c r="BV120" s="771">
        <v>2284</v>
      </c>
      <c r="BW120" s="771"/>
      <c r="BX120" s="771"/>
      <c r="BY120" s="771"/>
      <c r="BZ120" s="771"/>
      <c r="CA120" s="771">
        <v>1844</v>
      </c>
      <c r="CB120" s="771"/>
      <c r="CC120" s="771"/>
      <c r="CD120" s="771"/>
      <c r="CE120" s="771"/>
      <c r="CF120" s="848">
        <v>0.1</v>
      </c>
      <c r="CG120" s="849"/>
      <c r="CH120" s="849"/>
      <c r="CI120" s="849"/>
      <c r="CJ120" s="849"/>
      <c r="CK120" s="850" t="s">
        <v>435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1880265</v>
      </c>
      <c r="DH120" s="800"/>
      <c r="DI120" s="800"/>
      <c r="DJ120" s="800"/>
      <c r="DK120" s="800"/>
      <c r="DL120" s="800">
        <v>1792946</v>
      </c>
      <c r="DM120" s="800"/>
      <c r="DN120" s="800"/>
      <c r="DO120" s="800"/>
      <c r="DP120" s="800"/>
      <c r="DQ120" s="800">
        <v>1636788</v>
      </c>
      <c r="DR120" s="800"/>
      <c r="DS120" s="800"/>
      <c r="DT120" s="800"/>
      <c r="DU120" s="800"/>
      <c r="DV120" s="801">
        <v>59.4</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4455065</v>
      </c>
      <c r="BR121" s="858"/>
      <c r="BS121" s="858"/>
      <c r="BT121" s="858"/>
      <c r="BU121" s="858"/>
      <c r="BV121" s="858">
        <v>4642765</v>
      </c>
      <c r="BW121" s="858"/>
      <c r="BX121" s="858"/>
      <c r="BY121" s="858"/>
      <c r="BZ121" s="858"/>
      <c r="CA121" s="858">
        <v>4752530</v>
      </c>
      <c r="CB121" s="858"/>
      <c r="CC121" s="858"/>
      <c r="CD121" s="858"/>
      <c r="CE121" s="858"/>
      <c r="CF121" s="859">
        <v>172.5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257751</v>
      </c>
      <c r="DH121" s="771"/>
      <c r="DI121" s="771"/>
      <c r="DJ121" s="771"/>
      <c r="DK121" s="771"/>
      <c r="DL121" s="771">
        <v>310110</v>
      </c>
      <c r="DM121" s="771"/>
      <c r="DN121" s="771"/>
      <c r="DO121" s="771"/>
      <c r="DP121" s="771"/>
      <c r="DQ121" s="771">
        <v>431576</v>
      </c>
      <c r="DR121" s="771"/>
      <c r="DS121" s="771"/>
      <c r="DT121" s="771"/>
      <c r="DU121" s="771"/>
      <c r="DV121" s="823">
        <v>15.7</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5811979</v>
      </c>
      <c r="BR122" s="840"/>
      <c r="BS122" s="840"/>
      <c r="BT122" s="840"/>
      <c r="BU122" s="840"/>
      <c r="BV122" s="840">
        <v>5622586</v>
      </c>
      <c r="BW122" s="840"/>
      <c r="BX122" s="840"/>
      <c r="BY122" s="840"/>
      <c r="BZ122" s="840"/>
      <c r="CA122" s="840">
        <v>5501608</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389279</v>
      </c>
      <c r="DH122" s="771"/>
      <c r="DI122" s="771"/>
      <c r="DJ122" s="771"/>
      <c r="DK122" s="771"/>
      <c r="DL122" s="771">
        <v>381424</v>
      </c>
      <c r="DM122" s="771"/>
      <c r="DN122" s="771"/>
      <c r="DO122" s="771"/>
      <c r="DP122" s="771"/>
      <c r="DQ122" s="771">
        <v>344671</v>
      </c>
      <c r="DR122" s="771"/>
      <c r="DS122" s="771"/>
      <c r="DT122" s="771"/>
      <c r="DU122" s="771"/>
      <c r="DV122" s="823">
        <v>12.5</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57</v>
      </c>
      <c r="BR123" s="832"/>
      <c r="BS123" s="832"/>
      <c r="BT123" s="832"/>
      <c r="BU123" s="832"/>
      <c r="BV123" s="832">
        <v>73.900000000000006</v>
      </c>
      <c r="BW123" s="832"/>
      <c r="BX123" s="832"/>
      <c r="BY123" s="832"/>
      <c r="BZ123" s="832"/>
      <c r="CA123" s="832">
        <v>84.3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316</v>
      </c>
      <c r="DH127" s="820"/>
      <c r="DI127" s="820"/>
      <c r="DJ127" s="820"/>
      <c r="DK127" s="820"/>
      <c r="DL127" s="820" t="s">
        <v>451</v>
      </c>
      <c r="DM127" s="820"/>
      <c r="DN127" s="820"/>
      <c r="DO127" s="820"/>
      <c r="DP127" s="820"/>
      <c r="DQ127" s="820" t="s">
        <v>451</v>
      </c>
      <c r="DR127" s="820"/>
      <c r="DS127" s="820"/>
      <c r="DT127" s="820"/>
      <c r="DU127" s="820"/>
      <c r="DV127" s="821" t="s">
        <v>451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1662</v>
      </c>
      <c r="AB128" s="724"/>
      <c r="AC128" s="724"/>
      <c r="AD128" s="724"/>
      <c r="AE128" s="725"/>
      <c r="AF128" s="726">
        <v>1407</v>
      </c>
      <c r="AG128" s="724"/>
      <c r="AH128" s="724"/>
      <c r="AI128" s="724"/>
      <c r="AJ128" s="725"/>
      <c r="AK128" s="726">
        <v>1612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3260471</v>
      </c>
      <c r="AB129" s="784"/>
      <c r="AC129" s="784"/>
      <c r="AD129" s="784"/>
      <c r="AE129" s="785"/>
      <c r="AF129" s="786">
        <v>3166568</v>
      </c>
      <c r="AG129" s="784"/>
      <c r="AH129" s="784"/>
      <c r="AI129" s="784"/>
      <c r="AJ129" s="785"/>
      <c r="AK129" s="786">
        <v>3125977</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5.5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362140</v>
      </c>
      <c r="AB130" s="784"/>
      <c r="AC130" s="784"/>
      <c r="AD130" s="784"/>
      <c r="AE130" s="785"/>
      <c r="AF130" s="786">
        <v>374382</v>
      </c>
      <c r="AG130" s="784"/>
      <c r="AH130" s="784"/>
      <c r="AI130" s="784"/>
      <c r="AJ130" s="785"/>
      <c r="AK130" s="786">
        <v>371434</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84.3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2898331</v>
      </c>
      <c r="AB131" s="717"/>
      <c r="AC131" s="717"/>
      <c r="AD131" s="717"/>
      <c r="AE131" s="718"/>
      <c r="AF131" s="719">
        <v>2792186</v>
      </c>
      <c r="AG131" s="717"/>
      <c r="AH131" s="717"/>
      <c r="AI131" s="717"/>
      <c r="AJ131" s="718"/>
      <c r="AK131" s="719">
        <v>2754543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6.1451918360000004</v>
      </c>
      <c r="AB132" s="740"/>
      <c r="AC132" s="740"/>
      <c r="AD132" s="740"/>
      <c r="AE132" s="741"/>
      <c r="AF132" s="742">
        <v>5.6524529530000001</v>
      </c>
      <c r="AG132" s="740"/>
      <c r="AH132" s="740"/>
      <c r="AI132" s="740"/>
      <c r="AJ132" s="741"/>
      <c r="AK132" s="742">
        <v>4.7216543719999997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6</v>
      </c>
      <c r="AB133" s="749"/>
      <c r="AC133" s="749"/>
      <c r="AD133" s="749"/>
      <c r="AE133" s="750"/>
      <c r="AF133" s="748">
        <v>5.8</v>
      </c>
      <c r="AG133" s="749"/>
      <c r="AH133" s="749"/>
      <c r="AI133" s="749"/>
      <c r="AJ133" s="750"/>
      <c r="AK133" s="748">
        <v>5.5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739288</v>
      </c>
      <c r="L9" s="264">
        <v>63792</v>
      </c>
      <c r="M9" s="265">
        <v>86227</v>
      </c>
      <c r="N9" s="266">
        <v>-26</v>
      </c>
    </row>
    <row r="10" spans="1:16">
      <c r="A10" s="248"/>
      <c r="B10" s="244"/>
      <c r="C10" s="244"/>
      <c r="D10" s="244"/>
      <c r="E10" s="244"/>
      <c r="F10" s="244"/>
      <c r="G10" s="1133" t="s">
        <v>472</v>
      </c>
      <c r="H10" s="1134"/>
      <c r="I10" s="1134"/>
      <c r="J10" s="1135"/>
      <c r="K10" s="267">
        <v>21271</v>
      </c>
      <c r="L10" s="268">
        <v>1835</v>
      </c>
      <c r="M10" s="269">
        <v>9547</v>
      </c>
      <c r="N10" s="270">
        <v>-80.8</v>
      </c>
    </row>
    <row r="11" spans="1:16" ht="13.5" customHeight="1">
      <c r="A11" s="248"/>
      <c r="B11" s="244"/>
      <c r="C11" s="244"/>
      <c r="D11" s="244"/>
      <c r="E11" s="244"/>
      <c r="F11" s="244"/>
      <c r="G11" s="1133" t="s">
        <v>473</v>
      </c>
      <c r="H11" s="1134"/>
      <c r="I11" s="1134"/>
      <c r="J11" s="1135"/>
      <c r="K11" s="267">
        <v>194817</v>
      </c>
      <c r="L11" s="268">
        <v>16811</v>
      </c>
      <c r="M11" s="269">
        <v>14619</v>
      </c>
      <c r="N11" s="270">
        <v>15</v>
      </c>
    </row>
    <row r="12" spans="1:16" ht="13.5" customHeight="1">
      <c r="A12" s="248"/>
      <c r="B12" s="244"/>
      <c r="C12" s="244"/>
      <c r="D12" s="244"/>
      <c r="E12" s="244"/>
      <c r="F12" s="244"/>
      <c r="G12" s="1133" t="s">
        <v>474</v>
      </c>
      <c r="H12" s="1134"/>
      <c r="I12" s="1134"/>
      <c r="J12" s="1135"/>
      <c r="K12" s="267">
        <v>23094</v>
      </c>
      <c r="L12" s="268">
        <v>1993</v>
      </c>
      <c r="M12" s="269">
        <v>715</v>
      </c>
      <c r="N12" s="270">
        <v>178.7</v>
      </c>
    </row>
    <row r="13" spans="1:16" ht="13.5" customHeight="1">
      <c r="A13" s="248"/>
      <c r="B13" s="244"/>
      <c r="C13" s="244"/>
      <c r="D13" s="244"/>
      <c r="E13" s="244"/>
      <c r="F13" s="244"/>
      <c r="G13" s="1133" t="s">
        <v>475</v>
      </c>
      <c r="H13" s="1134"/>
      <c r="I13" s="1134"/>
      <c r="J13" s="1135"/>
      <c r="K13" s="267" t="s">
        <v>476</v>
      </c>
      <c r="L13" s="268" t="s">
        <v>476</v>
      </c>
      <c r="M13" s="269" t="s">
        <v>476</v>
      </c>
      <c r="N13" s="270" t="s">
        <v>476</v>
      </c>
    </row>
    <row r="14" spans="1:16" ht="13.5" customHeight="1">
      <c r="A14" s="248"/>
      <c r="B14" s="244"/>
      <c r="C14" s="244"/>
      <c r="D14" s="244"/>
      <c r="E14" s="244"/>
      <c r="F14" s="244"/>
      <c r="G14" s="1133" t="s">
        <v>477</v>
      </c>
      <c r="H14" s="1134"/>
      <c r="I14" s="1134"/>
      <c r="J14" s="1135"/>
      <c r="K14" s="267">
        <v>115773</v>
      </c>
      <c r="L14" s="268">
        <v>9990</v>
      </c>
      <c r="M14" s="269">
        <v>4408</v>
      </c>
      <c r="N14" s="270">
        <v>126.6</v>
      </c>
    </row>
    <row r="15" spans="1:16" ht="13.5" customHeight="1">
      <c r="A15" s="248"/>
      <c r="B15" s="244"/>
      <c r="C15" s="244"/>
      <c r="D15" s="244"/>
      <c r="E15" s="244"/>
      <c r="F15" s="244"/>
      <c r="G15" s="1133" t="s">
        <v>478</v>
      </c>
      <c r="H15" s="1134"/>
      <c r="I15" s="1134"/>
      <c r="J15" s="1135"/>
      <c r="K15" s="267">
        <v>20336</v>
      </c>
      <c r="L15" s="268">
        <v>1755</v>
      </c>
      <c r="M15" s="269">
        <v>2514</v>
      </c>
      <c r="N15" s="270">
        <v>-30.2</v>
      </c>
    </row>
    <row r="16" spans="1:16">
      <c r="A16" s="248"/>
      <c r="B16" s="244"/>
      <c r="C16" s="244"/>
      <c r="D16" s="244"/>
      <c r="E16" s="244"/>
      <c r="F16" s="244"/>
      <c r="G16" s="1136" t="s">
        <v>479</v>
      </c>
      <c r="H16" s="1137"/>
      <c r="I16" s="1137"/>
      <c r="J16" s="1138"/>
      <c r="K16" s="268">
        <v>-86426</v>
      </c>
      <c r="L16" s="268">
        <v>-7458</v>
      </c>
      <c r="M16" s="269">
        <v>-8433</v>
      </c>
      <c r="N16" s="270">
        <v>-11.6</v>
      </c>
    </row>
    <row r="17" spans="1:16">
      <c r="A17" s="248"/>
      <c r="B17" s="244"/>
      <c r="C17" s="244"/>
      <c r="D17" s="244"/>
      <c r="E17" s="244"/>
      <c r="F17" s="244"/>
      <c r="G17" s="1136" t="s">
        <v>168</v>
      </c>
      <c r="H17" s="1137"/>
      <c r="I17" s="1137"/>
      <c r="J17" s="1138"/>
      <c r="K17" s="268">
        <v>1028153</v>
      </c>
      <c r="L17" s="268">
        <v>88718</v>
      </c>
      <c r="M17" s="269">
        <v>109597</v>
      </c>
      <c r="N17" s="270">
        <v>-19.100000000000001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7.42</v>
      </c>
      <c r="L21" s="281">
        <v>10.18</v>
      </c>
      <c r="M21" s="282">
        <v>-2.76</v>
      </c>
      <c r="N21" s="249"/>
      <c r="O21" s="283"/>
      <c r="P21" s="279"/>
    </row>
    <row r="22" spans="1:16" s="284" customFormat="1">
      <c r="A22" s="279"/>
      <c r="B22" s="249"/>
      <c r="C22" s="249"/>
      <c r="D22" s="249"/>
      <c r="E22" s="249"/>
      <c r="F22" s="249"/>
      <c r="G22" s="1130" t="s">
        <v>485</v>
      </c>
      <c r="H22" s="1131"/>
      <c r="I22" s="1131"/>
      <c r="J22" s="1132"/>
      <c r="K22" s="285">
        <v>98.6</v>
      </c>
      <c r="L22" s="286">
        <v>96</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274637</v>
      </c>
      <c r="L32" s="294">
        <v>23698</v>
      </c>
      <c r="M32" s="295">
        <v>43270</v>
      </c>
      <c r="N32" s="296">
        <v>-45.2</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t="s">
        <v>476</v>
      </c>
      <c r="N34" s="296" t="s">
        <v>476</v>
      </c>
    </row>
    <row r="35" spans="1:16" ht="27" customHeight="1">
      <c r="A35" s="248"/>
      <c r="B35" s="244"/>
      <c r="C35" s="244"/>
      <c r="D35" s="244"/>
      <c r="E35" s="244"/>
      <c r="F35" s="244"/>
      <c r="G35" s="1121" t="s">
        <v>491</v>
      </c>
      <c r="H35" s="1122"/>
      <c r="I35" s="1122"/>
      <c r="J35" s="1123"/>
      <c r="K35" s="294">
        <v>172149</v>
      </c>
      <c r="L35" s="294">
        <v>14855</v>
      </c>
      <c r="M35" s="295">
        <v>16851</v>
      </c>
      <c r="N35" s="296">
        <v>-11.8</v>
      </c>
    </row>
    <row r="36" spans="1:16" ht="27" customHeight="1">
      <c r="A36" s="248"/>
      <c r="B36" s="244"/>
      <c r="C36" s="244"/>
      <c r="D36" s="244"/>
      <c r="E36" s="244"/>
      <c r="F36" s="244"/>
      <c r="G36" s="1121" t="s">
        <v>492</v>
      </c>
      <c r="H36" s="1122"/>
      <c r="I36" s="1122"/>
      <c r="J36" s="1123"/>
      <c r="K36" s="294">
        <v>56320</v>
      </c>
      <c r="L36" s="294">
        <v>4860</v>
      </c>
      <c r="M36" s="295">
        <v>5730</v>
      </c>
      <c r="N36" s="296">
        <v>-15.2</v>
      </c>
    </row>
    <row r="37" spans="1:16" ht="13.5" customHeight="1">
      <c r="A37" s="248"/>
      <c r="B37" s="244"/>
      <c r="C37" s="244"/>
      <c r="D37" s="244"/>
      <c r="E37" s="244"/>
      <c r="F37" s="244"/>
      <c r="G37" s="1121" t="s">
        <v>493</v>
      </c>
      <c r="H37" s="1122"/>
      <c r="I37" s="1122"/>
      <c r="J37" s="1123"/>
      <c r="K37" s="294" t="s">
        <v>476</v>
      </c>
      <c r="L37" s="294" t="s">
        <v>476</v>
      </c>
      <c r="M37" s="295">
        <v>2166</v>
      </c>
      <c r="N37" s="296" t="s">
        <v>476</v>
      </c>
    </row>
    <row r="38" spans="1:16" ht="27" customHeight="1">
      <c r="A38" s="248"/>
      <c r="B38" s="244"/>
      <c r="C38" s="244"/>
      <c r="D38" s="244"/>
      <c r="E38" s="244"/>
      <c r="F38" s="244"/>
      <c r="G38" s="1124" t="s">
        <v>494</v>
      </c>
      <c r="H38" s="1125"/>
      <c r="I38" s="1125"/>
      <c r="J38" s="1126"/>
      <c r="K38" s="297" t="s">
        <v>476</v>
      </c>
      <c r="L38" s="297" t="s">
        <v>476</v>
      </c>
      <c r="M38" s="298">
        <v>2</v>
      </c>
      <c r="N38" s="299" t="s">
        <v>476</v>
      </c>
      <c r="O38" s="293"/>
    </row>
    <row r="39" spans="1:16">
      <c r="A39" s="248"/>
      <c r="B39" s="244"/>
      <c r="C39" s="244"/>
      <c r="D39" s="244"/>
      <c r="E39" s="244"/>
      <c r="F39" s="244"/>
      <c r="G39" s="1124" t="s">
        <v>495</v>
      </c>
      <c r="H39" s="1125"/>
      <c r="I39" s="1125"/>
      <c r="J39" s="1126"/>
      <c r="K39" s="300">
        <v>-1612</v>
      </c>
      <c r="L39" s="300">
        <v>-139</v>
      </c>
      <c r="M39" s="301">
        <v>-1352</v>
      </c>
      <c r="N39" s="302">
        <v>-89.7</v>
      </c>
      <c r="O39" s="293"/>
    </row>
    <row r="40" spans="1:16" ht="27" customHeight="1">
      <c r="A40" s="248"/>
      <c r="B40" s="244"/>
      <c r="C40" s="244"/>
      <c r="D40" s="244"/>
      <c r="E40" s="244"/>
      <c r="F40" s="244"/>
      <c r="G40" s="1121" t="s">
        <v>496</v>
      </c>
      <c r="H40" s="1122"/>
      <c r="I40" s="1122"/>
      <c r="J40" s="1123"/>
      <c r="K40" s="300">
        <v>-371434</v>
      </c>
      <c r="L40" s="300">
        <v>-32051</v>
      </c>
      <c r="M40" s="301">
        <v>-44507</v>
      </c>
      <c r="N40" s="302">
        <v>-28</v>
      </c>
      <c r="O40" s="293"/>
    </row>
    <row r="41" spans="1:16">
      <c r="A41" s="248"/>
      <c r="B41" s="244"/>
      <c r="C41" s="244"/>
      <c r="D41" s="244"/>
      <c r="E41" s="244"/>
      <c r="F41" s="244"/>
      <c r="G41" s="1127" t="s">
        <v>278</v>
      </c>
      <c r="H41" s="1128"/>
      <c r="I41" s="1128"/>
      <c r="J41" s="1129"/>
      <c r="K41" s="294">
        <v>130060</v>
      </c>
      <c r="L41" s="300">
        <v>11223</v>
      </c>
      <c r="M41" s="301">
        <v>22159</v>
      </c>
      <c r="N41" s="302">
        <v>-49.4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1705388</v>
      </c>
      <c r="J51" s="320">
        <v>146650</v>
      </c>
      <c r="K51" s="321">
        <v>203.7</v>
      </c>
      <c r="L51" s="322">
        <v>95443</v>
      </c>
      <c r="M51" s="323">
        <v>9.8000000000000007</v>
      </c>
      <c r="N51" s="324">
        <v>193.9</v>
      </c>
    </row>
    <row r="52" spans="1:14">
      <c r="A52" s="248"/>
      <c r="B52" s="244"/>
      <c r="C52" s="244"/>
      <c r="D52" s="244"/>
      <c r="E52" s="244"/>
      <c r="F52" s="244"/>
      <c r="G52" s="325"/>
      <c r="H52" s="326" t="s">
        <v>507</v>
      </c>
      <c r="I52" s="327">
        <v>233997</v>
      </c>
      <c r="J52" s="328">
        <v>20122</v>
      </c>
      <c r="K52" s="329">
        <v>-42.8</v>
      </c>
      <c r="L52" s="330">
        <v>48538</v>
      </c>
      <c r="M52" s="331">
        <v>-4.5999999999999996</v>
      </c>
      <c r="N52" s="332">
        <v>-38.200000000000003</v>
      </c>
    </row>
    <row r="53" spans="1:14">
      <c r="A53" s="248"/>
      <c r="B53" s="244"/>
      <c r="C53" s="244"/>
      <c r="D53" s="244"/>
      <c r="E53" s="244"/>
      <c r="F53" s="244"/>
      <c r="G53" s="310" t="s">
        <v>508</v>
      </c>
      <c r="H53" s="311"/>
      <c r="I53" s="319">
        <v>824605</v>
      </c>
      <c r="J53" s="320">
        <v>70873</v>
      </c>
      <c r="K53" s="321">
        <v>-51.7</v>
      </c>
      <c r="L53" s="322">
        <v>72729</v>
      </c>
      <c r="M53" s="323">
        <v>-23.8</v>
      </c>
      <c r="N53" s="324">
        <v>-27.9</v>
      </c>
    </row>
    <row r="54" spans="1:14">
      <c r="A54" s="248"/>
      <c r="B54" s="244"/>
      <c r="C54" s="244"/>
      <c r="D54" s="244"/>
      <c r="E54" s="244"/>
      <c r="F54" s="244"/>
      <c r="G54" s="325"/>
      <c r="H54" s="326" t="s">
        <v>507</v>
      </c>
      <c r="I54" s="327">
        <v>223322</v>
      </c>
      <c r="J54" s="328">
        <v>19194</v>
      </c>
      <c r="K54" s="329">
        <v>-4.5999999999999996</v>
      </c>
      <c r="L54" s="330">
        <v>36291</v>
      </c>
      <c r="M54" s="331">
        <v>-25.2</v>
      </c>
      <c r="N54" s="332">
        <v>20.6</v>
      </c>
    </row>
    <row r="55" spans="1:14">
      <c r="A55" s="248"/>
      <c r="B55" s="244"/>
      <c r="C55" s="244"/>
      <c r="D55" s="244"/>
      <c r="E55" s="244"/>
      <c r="F55" s="244"/>
      <c r="G55" s="310" t="s">
        <v>509</v>
      </c>
      <c r="H55" s="311"/>
      <c r="I55" s="319">
        <v>609710</v>
      </c>
      <c r="J55" s="320">
        <v>52134</v>
      </c>
      <c r="K55" s="321">
        <v>-26.4</v>
      </c>
      <c r="L55" s="322">
        <v>70317</v>
      </c>
      <c r="M55" s="323">
        <v>-3.3</v>
      </c>
      <c r="N55" s="324">
        <v>-23.1</v>
      </c>
    </row>
    <row r="56" spans="1:14">
      <c r="A56" s="248"/>
      <c r="B56" s="244"/>
      <c r="C56" s="244"/>
      <c r="D56" s="244"/>
      <c r="E56" s="244"/>
      <c r="F56" s="244"/>
      <c r="G56" s="325"/>
      <c r="H56" s="326" t="s">
        <v>507</v>
      </c>
      <c r="I56" s="327">
        <v>273890</v>
      </c>
      <c r="J56" s="328">
        <v>23419</v>
      </c>
      <c r="K56" s="329">
        <v>22</v>
      </c>
      <c r="L56" s="330">
        <v>35725</v>
      </c>
      <c r="M56" s="331">
        <v>-1.6</v>
      </c>
      <c r="N56" s="332">
        <v>23.6</v>
      </c>
    </row>
    <row r="57" spans="1:14">
      <c r="A57" s="248"/>
      <c r="B57" s="244"/>
      <c r="C57" s="244"/>
      <c r="D57" s="244"/>
      <c r="E57" s="244"/>
      <c r="F57" s="244"/>
      <c r="G57" s="310" t="s">
        <v>510</v>
      </c>
      <c r="H57" s="311"/>
      <c r="I57" s="319">
        <v>355501</v>
      </c>
      <c r="J57" s="320">
        <v>30523</v>
      </c>
      <c r="K57" s="321">
        <v>-41.5</v>
      </c>
      <c r="L57" s="322">
        <v>105751</v>
      </c>
      <c r="M57" s="323">
        <v>50.4</v>
      </c>
      <c r="N57" s="324">
        <v>-91.9</v>
      </c>
    </row>
    <row r="58" spans="1:14">
      <c r="A58" s="248"/>
      <c r="B58" s="244"/>
      <c r="C58" s="244"/>
      <c r="D58" s="244"/>
      <c r="E58" s="244"/>
      <c r="F58" s="244"/>
      <c r="G58" s="325"/>
      <c r="H58" s="326" t="s">
        <v>507</v>
      </c>
      <c r="I58" s="327">
        <v>140400</v>
      </c>
      <c r="J58" s="328">
        <v>12055</v>
      </c>
      <c r="K58" s="329">
        <v>-48.5</v>
      </c>
      <c r="L58" s="330">
        <v>49969</v>
      </c>
      <c r="M58" s="331">
        <v>39.9</v>
      </c>
      <c r="N58" s="332">
        <v>-88.4</v>
      </c>
    </row>
    <row r="59" spans="1:14">
      <c r="A59" s="248"/>
      <c r="B59" s="244"/>
      <c r="C59" s="244"/>
      <c r="D59" s="244"/>
      <c r="E59" s="244"/>
      <c r="F59" s="244"/>
      <c r="G59" s="310" t="s">
        <v>511</v>
      </c>
      <c r="H59" s="311"/>
      <c r="I59" s="319">
        <v>556675</v>
      </c>
      <c r="J59" s="320">
        <v>48035</v>
      </c>
      <c r="K59" s="321">
        <v>57.4</v>
      </c>
      <c r="L59" s="322">
        <v>158564</v>
      </c>
      <c r="M59" s="323">
        <v>49.9</v>
      </c>
      <c r="N59" s="324">
        <v>7.5</v>
      </c>
    </row>
    <row r="60" spans="1:14">
      <c r="A60" s="248"/>
      <c r="B60" s="244"/>
      <c r="C60" s="244"/>
      <c r="D60" s="244"/>
      <c r="E60" s="244"/>
      <c r="F60" s="244"/>
      <c r="G60" s="325"/>
      <c r="H60" s="326" t="s">
        <v>507</v>
      </c>
      <c r="I60" s="333">
        <v>277914</v>
      </c>
      <c r="J60" s="328">
        <v>23981</v>
      </c>
      <c r="K60" s="329">
        <v>98.9</v>
      </c>
      <c r="L60" s="330">
        <v>48412</v>
      </c>
      <c r="M60" s="331">
        <v>-3.1</v>
      </c>
      <c r="N60" s="332">
        <v>102</v>
      </c>
    </row>
    <row r="61" spans="1:14">
      <c r="A61" s="248"/>
      <c r="B61" s="244"/>
      <c r="C61" s="244"/>
      <c r="D61" s="244"/>
      <c r="E61" s="244"/>
      <c r="F61" s="244"/>
      <c r="G61" s="310" t="s">
        <v>512</v>
      </c>
      <c r="H61" s="334"/>
      <c r="I61" s="335">
        <v>810376</v>
      </c>
      <c r="J61" s="336">
        <v>69643</v>
      </c>
      <c r="K61" s="337">
        <v>28.3</v>
      </c>
      <c r="L61" s="338">
        <v>100561</v>
      </c>
      <c r="M61" s="339">
        <v>16.600000000000001</v>
      </c>
      <c r="N61" s="324">
        <v>11.7</v>
      </c>
    </row>
    <row r="62" spans="1:14">
      <c r="A62" s="248"/>
      <c r="B62" s="244"/>
      <c r="C62" s="244"/>
      <c r="D62" s="244"/>
      <c r="E62" s="244"/>
      <c r="F62" s="244"/>
      <c r="G62" s="325"/>
      <c r="H62" s="326" t="s">
        <v>507</v>
      </c>
      <c r="I62" s="327">
        <v>229905</v>
      </c>
      <c r="J62" s="328">
        <v>19754</v>
      </c>
      <c r="K62" s="329">
        <v>5</v>
      </c>
      <c r="L62" s="330">
        <v>43787</v>
      </c>
      <c r="M62" s="331">
        <v>1.1000000000000001</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32.61</v>
      </c>
      <c r="G47" s="12">
        <v>33.39</v>
      </c>
      <c r="H47" s="12">
        <v>33.39</v>
      </c>
      <c r="I47" s="12">
        <v>22.57</v>
      </c>
      <c r="J47" s="13">
        <v>15.57</v>
      </c>
    </row>
    <row r="48" spans="2:10" ht="57.75" customHeight="1">
      <c r="B48" s="14"/>
      <c r="C48" s="1141" t="s">
        <v>4</v>
      </c>
      <c r="D48" s="1141"/>
      <c r="E48" s="1142"/>
      <c r="F48" s="15">
        <v>11.38</v>
      </c>
      <c r="G48" s="16">
        <v>14.34</v>
      </c>
      <c r="H48" s="16">
        <v>11.55</v>
      </c>
      <c r="I48" s="16">
        <v>11.7</v>
      </c>
      <c r="J48" s="17">
        <v>10.76</v>
      </c>
    </row>
    <row r="49" spans="2:10" ht="57.75" customHeight="1" thickBot="1">
      <c r="B49" s="18"/>
      <c r="C49" s="1143" t="s">
        <v>5</v>
      </c>
      <c r="D49" s="1143"/>
      <c r="E49" s="1144"/>
      <c r="F49" s="19" t="s">
        <v>519</v>
      </c>
      <c r="G49" s="20">
        <v>1.82</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523</v>
      </c>
      <c r="D34" s="1151"/>
      <c r="E34" s="1152"/>
      <c r="F34" s="32">
        <v>9.6300000000000008</v>
      </c>
      <c r="G34" s="33">
        <v>11.24</v>
      </c>
      <c r="H34" s="33">
        <v>12.12</v>
      </c>
      <c r="I34" s="33">
        <v>13.91</v>
      </c>
      <c r="J34" s="34">
        <v>15.47</v>
      </c>
      <c r="K34" s="22"/>
      <c r="L34" s="22"/>
      <c r="M34" s="22"/>
      <c r="N34" s="22"/>
      <c r="O34" s="22"/>
      <c r="P34" s="22"/>
    </row>
    <row r="35" spans="1:16" ht="39" customHeight="1">
      <c r="A35" s="22"/>
      <c r="B35" s="35"/>
      <c r="C35" s="1145" t="s">
        <v>524</v>
      </c>
      <c r="D35" s="1146"/>
      <c r="E35" s="1147"/>
      <c r="F35" s="36">
        <v>11.36</v>
      </c>
      <c r="G35" s="37">
        <v>14.33</v>
      </c>
      <c r="H35" s="37">
        <v>11.53</v>
      </c>
      <c r="I35" s="37">
        <v>11.67</v>
      </c>
      <c r="J35" s="38">
        <v>10.71</v>
      </c>
      <c r="K35" s="22"/>
      <c r="L35" s="22"/>
      <c r="M35" s="22"/>
      <c r="N35" s="22"/>
      <c r="O35" s="22"/>
      <c r="P35" s="22"/>
    </row>
    <row r="36" spans="1:16" ht="39" customHeight="1">
      <c r="A36" s="22"/>
      <c r="B36" s="35"/>
      <c r="C36" s="1145" t="s">
        <v>525</v>
      </c>
      <c r="D36" s="1146"/>
      <c r="E36" s="1147"/>
      <c r="F36" s="36">
        <v>2.48</v>
      </c>
      <c r="G36" s="37">
        <v>3.27</v>
      </c>
      <c r="H36" s="37">
        <v>3.01</v>
      </c>
      <c r="I36" s="37">
        <v>3.56</v>
      </c>
      <c r="J36" s="38">
        <v>3.92</v>
      </c>
      <c r="K36" s="22"/>
      <c r="L36" s="22"/>
      <c r="M36" s="22"/>
      <c r="N36" s="22"/>
      <c r="O36" s="22"/>
      <c r="P36" s="22"/>
    </row>
    <row r="37" spans="1:16" ht="39" customHeight="1">
      <c r="A37" s="22"/>
      <c r="B37" s="35"/>
      <c r="C37" s="1145" t="s">
        <v>526</v>
      </c>
      <c r="D37" s="1146"/>
      <c r="E37" s="1147"/>
      <c r="F37" s="36">
        <v>0.65</v>
      </c>
      <c r="G37" s="37">
        <v>1.39</v>
      </c>
      <c r="H37" s="37">
        <v>1.1599999999999999</v>
      </c>
      <c r="I37" s="37">
        <v>0.98</v>
      </c>
      <c r="J37" s="38">
        <v>0.88</v>
      </c>
      <c r="K37" s="22"/>
      <c r="L37" s="22"/>
      <c r="M37" s="22"/>
      <c r="N37" s="22"/>
      <c r="O37" s="22"/>
      <c r="P37" s="22"/>
    </row>
    <row r="38" spans="1:16" ht="39" customHeight="1">
      <c r="A38" s="22"/>
      <c r="B38" s="35"/>
      <c r="C38" s="1145" t="s">
        <v>527</v>
      </c>
      <c r="D38" s="1146"/>
      <c r="E38" s="1147"/>
      <c r="F38" s="36">
        <v>0.28999999999999998</v>
      </c>
      <c r="G38" s="37">
        <v>0.72</v>
      </c>
      <c r="H38" s="37">
        <v>1.01</v>
      </c>
      <c r="I38" s="37">
        <v>0.56999999999999995</v>
      </c>
      <c r="J38" s="38">
        <v>0.22</v>
      </c>
      <c r="K38" s="22"/>
      <c r="L38" s="22"/>
      <c r="M38" s="22"/>
      <c r="N38" s="22"/>
      <c r="O38" s="22"/>
      <c r="P38" s="22"/>
    </row>
    <row r="39" spans="1:16" ht="39" customHeight="1">
      <c r="A39" s="22"/>
      <c r="B39" s="35"/>
      <c r="C39" s="1145" t="s">
        <v>528</v>
      </c>
      <c r="D39" s="1146"/>
      <c r="E39" s="1147"/>
      <c r="F39" s="36">
        <v>0.1</v>
      </c>
      <c r="G39" s="37">
        <v>0.28999999999999998</v>
      </c>
      <c r="H39" s="37">
        <v>0.14000000000000001</v>
      </c>
      <c r="I39" s="37">
        <v>0.41</v>
      </c>
      <c r="J39" s="38">
        <v>0.21</v>
      </c>
      <c r="K39" s="22"/>
      <c r="L39" s="22"/>
      <c r="M39" s="22"/>
      <c r="N39" s="22"/>
      <c r="O39" s="22"/>
      <c r="P39" s="22"/>
    </row>
    <row r="40" spans="1:16" ht="39" customHeight="1">
      <c r="A40" s="22"/>
      <c r="B40" s="35"/>
      <c r="C40" s="1145" t="s">
        <v>529</v>
      </c>
      <c r="D40" s="1146"/>
      <c r="E40" s="1147"/>
      <c r="F40" s="36">
        <v>0.04</v>
      </c>
      <c r="G40" s="37">
        <v>0.06</v>
      </c>
      <c r="H40" s="37">
        <v>0.06</v>
      </c>
      <c r="I40" s="37">
        <v>7.0000000000000007E-2</v>
      </c>
      <c r="J40" s="38">
        <v>0.05</v>
      </c>
      <c r="K40" s="22"/>
      <c r="L40" s="22"/>
      <c r="M40" s="22"/>
      <c r="N40" s="22"/>
      <c r="O40" s="22"/>
      <c r="P40" s="22"/>
    </row>
    <row r="41" spans="1:16" ht="39" customHeight="1">
      <c r="A41" s="22"/>
      <c r="B41" s="35"/>
      <c r="C41" s="1145" t="s">
        <v>530</v>
      </c>
      <c r="D41" s="1146"/>
      <c r="E41" s="1147"/>
      <c r="F41" s="36">
        <v>0</v>
      </c>
      <c r="G41" s="37">
        <v>0</v>
      </c>
      <c r="H41" s="37">
        <v>0.01</v>
      </c>
      <c r="I41" s="37">
        <v>0.02</v>
      </c>
      <c r="J41" s="38">
        <v>0.04</v>
      </c>
      <c r="K41" s="22"/>
      <c r="L41" s="22"/>
      <c r="M41" s="22"/>
      <c r="N41" s="22"/>
      <c r="O41" s="22"/>
      <c r="P41" s="22"/>
    </row>
    <row r="42" spans="1:16" ht="39" customHeight="1">
      <c r="A42" s="22"/>
      <c r="B42" s="39"/>
      <c r="C42" s="1145" t="s">
        <v>531</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532</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224</v>
      </c>
      <c r="L45" s="60">
        <v>224</v>
      </c>
      <c r="M45" s="60">
        <v>235</v>
      </c>
      <c r="N45" s="60">
        <v>243</v>
      </c>
      <c r="O45" s="61">
        <v>275</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170</v>
      </c>
      <c r="L48" s="64">
        <v>171</v>
      </c>
      <c r="M48" s="64">
        <v>176</v>
      </c>
      <c r="N48" s="64">
        <v>173</v>
      </c>
      <c r="O48" s="65">
        <v>172</v>
      </c>
      <c r="P48" s="48"/>
      <c r="Q48" s="48"/>
      <c r="R48" s="48"/>
      <c r="S48" s="48"/>
      <c r="T48" s="48"/>
      <c r="U48" s="48"/>
    </row>
    <row r="49" spans="1:21" ht="30.75" customHeight="1">
      <c r="A49" s="48"/>
      <c r="B49" s="1163"/>
      <c r="C49" s="1164"/>
      <c r="D49" s="62"/>
      <c r="E49" s="1155" t="s">
        <v>16</v>
      </c>
      <c r="F49" s="1155"/>
      <c r="G49" s="1155"/>
      <c r="H49" s="1155"/>
      <c r="I49" s="1155"/>
      <c r="J49" s="1156"/>
      <c r="K49" s="63">
        <v>133</v>
      </c>
      <c r="L49" s="64">
        <v>127</v>
      </c>
      <c r="M49" s="64">
        <v>131</v>
      </c>
      <c r="N49" s="64">
        <v>118</v>
      </c>
      <c r="O49" s="65">
        <v>56</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341</v>
      </c>
      <c r="L52" s="64">
        <v>352</v>
      </c>
      <c r="M52" s="64">
        <v>364</v>
      </c>
      <c r="N52" s="64">
        <v>375</v>
      </c>
      <c r="O52" s="65">
        <v>373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186</v>
      </c>
      <c r="L53" s="69">
        <v>170</v>
      </c>
      <c r="M53" s="69">
        <v>178</v>
      </c>
      <c r="N53" s="69">
        <v>159</v>
      </c>
      <c r="O53" s="70">
        <v>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2016-04-18T00:26:17Z</cp:lastPrinted>
  <dcterms:created xsi:type="dcterms:W3CDTF">2016-02-15T01:01:06Z</dcterms:created>
  <dcterms:modified xsi:type="dcterms:W3CDTF">2016-04-25T05:47:40Z</dcterms:modified>
  <cp:category/>
</cp:coreProperties>
</file>