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E36" i="9"/>
  <c r="AM36" i="9"/>
  <c r="CO35" i="9"/>
  <c r="BW35" i="9"/>
  <c r="BE35" i="9"/>
  <c r="CO34" i="9"/>
  <c r="BW34"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alcChain>
</file>

<file path=xl/sharedStrings.xml><?xml version="1.0" encoding="utf-8"?>
<sst xmlns="http://schemas.openxmlformats.org/spreadsheetml/2006/main" count="1002" uniqueCount="547">
  <si>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</si>
  <si>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</si>
  <si>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</si>
  <si>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</si>
  <si>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</si>
  <si>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</si>
  <si>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</si>
  <si>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</si>
  <si>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</si>
  <si>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</si>
  <si>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</si>
  <si>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</si>
  <si>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</si>
  <si>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</si>
  <si>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</si>
  <si>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</si>
  <si>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</si>
  <si>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</si>
  <si>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</si>
  <si>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</si>
  <si>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</si>
  <si>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</si>
  <si>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</si>
  <si>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</si>
  <si>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</si>
  <si>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</si>
  <si>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</si>
  <si>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</si>
  <si>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</si>
  <si>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</si>
  <si>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</si>
  <si>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</si>
  <si>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</si>
  <si>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</si>
  <si>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</si>
  <si>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</si>
  <si>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</si>
  <si>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</si>
  <si>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</si>
  <si>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</si>
  <si>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</si>
  <si>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</si>
  <si>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</si>
  <si>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</si>
  <si>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</si>
  <si>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</si>
  <si>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</si>
  <si>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</si>
  <si>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</si>
  <si>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</si>
  <si>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</si>
  <si>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</si>
  <si>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</si>
  <si>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</si>
  <si>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</si>
  <si>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</si>
  <si>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</si>
  <si>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</si>
  <si>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</si>
  <si>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</si>
  <si>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</si>
  <si>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</si>
  <si>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</si>
  <si>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</si>
  <si>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</si>
  <si>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</si>
  <si>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</si>
  <si>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</si>
  <si>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</si>
  <si>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</si>
  <si>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</si>
  <si>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</si>
  <si>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</si>
  <si>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</si>
  <si>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</si>
  <si>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</si>
  <si>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</si>
  <si>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</si>
  <si>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</si>
  <si>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</si>
  <si>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</si>
  <si>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</si>
  <si>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</si>
  <si>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</si>
  <si>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</si>
  <si>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</si>
  <si>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</si>
  <si>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</si>
  <si>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</si>
  <si>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</si>
  <si>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</si>
  <si>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</si>
  <si>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</si>
  <si>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</si>
  <si>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</si>
  <si>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</si>
  <si>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</si>
  <si>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</si>
  <si>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</si>
  <si>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</si>
  <si>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</si>
  <si>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</si>
  <si>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</si>
  <si>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</si>
  <si>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</si>
  <si>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</si>
  <si>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</si>
  <si>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</si>
  <si>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</si>
  <si>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</si>
  <si>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</si>
  <si>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</si>
  <si>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</si>
  <si>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</si>
  <si>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</si>
  <si>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</si>
  <si>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</si>
  <si>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</si>
  <si>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</si>
  <si>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</si>
  <si>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</si>
  <si>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</si>
  <si>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</si>
  <si>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</si>
  <si>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</si>
  <si>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</si>
  <si>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</si>
  <si>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</si>
  <si>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</si>
  <si>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</si>
  <si>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</si>
  <si>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</si>
  <si>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</si>
  <si>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</si>
  <si>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</si>
  <si>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</si>
  <si>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</si>
  <si>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</si>
  <si>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</si>
  <si>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</si>
  <si>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</si>
  <si>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</si>
  <si>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</si>
  <si>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</si>
  <si>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</si>
  <si>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</si>
  <si>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</si>
  <si>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</si>
  <si>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</si>
  <si>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</si>
  <si>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</si>
  <si>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</si>
  <si>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</si>
  <si>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</si>
  <si>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</si>
  <si>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</si>
  <si>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</si>
  <si>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</si>
  <si>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</si>
  <si>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</si>
  <si>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</si>
  <si>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</si>
  <si>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</si>
  <si>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</si>
  <si>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</si>
  <si>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</si>
  <si>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</si>
  <si>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</si>
  <si>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</si>
  <si>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</si>
  <si>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</si>
  <si>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</si>
  <si>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</si>
  <si>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</si>
  <si>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</si>
  <si>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</si>
  <si>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</si>
  <si>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</si>
  <si>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</si>
  <si>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</si>
  <si>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</si>
  <si>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</si>
  <si>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</si>
  <si>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</si>
  <si>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</si>
  <si>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</si>
  <si>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</si>
  <si>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</si>
  <si>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</si>
  <si>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</si>
  <si>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</si>
  <si>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</si>
  <si>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</si>
  <si>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</si>
  <si>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</si>
  <si>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埼玉県富士見市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</si>
  <si>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</si>
  <si>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</si>
  <si>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</si>
  <si>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</si>
  <si>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</si>
  <si>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</si>
  <si>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</si>
  <si>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</si>
  <si>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</si>
  <si>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</si>
  <si>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</si>
  <si>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</si>
  <si>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</si>
  <si>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</si>
  <si>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</si>
  <si>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</si>
  <si>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</si>
  <si>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</si>
  <si>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</si>
  <si>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</si>
  <si>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</si>
  <si>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</si>
  <si>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</si>
  <si>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</si>
  <si>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</si>
  <si>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</si>
  <si>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</si>
  <si>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</si>
  <si>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</si>
  <si>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</si>
  <si>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</si>
  <si>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</si>
  <si>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</si>
  <si>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</si>
  <si>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</si>
  <si>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</si>
  <si>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</si>
  <si>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</si>
  <si>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</si>
  <si>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</si>
  <si>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</si>
  <si>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</si>
  <si>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</si>
  <si>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</si>
  <si>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</si>
  <si>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</si>
  <si>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</si>
  <si>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</si>
  <si>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</si>
  <si>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</si>
  <si>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</si>
  <si>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</si>
  <si>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</si>
  <si>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</si>
  <si>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</si>
  <si>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</si>
  <si>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</si>
  <si>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</si>
  <si>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</si>
  <si>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</si>
  <si>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</si>
  <si>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</si>
  <si>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</si>
  <si>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</si>
  <si>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</si>
  <si>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</si>
  <si>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</si>
  <si>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</si>
  <si>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</si>
  <si>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</si>
  <si>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</si>
  <si>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</si>
  <si>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</si>
  <si>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</si>
  <si>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</si>
  <si>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</si>
  <si>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</si>
  <si>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</si>
  <si>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</si>
  <si>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</si>
  <si>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</si>
  <si>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</si>
  <si>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</si>
  <si>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</si>
  <si>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</si>
  <si>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</si>
  <si>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</si>
  <si>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</si>
  <si>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</si>
  <si>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</si>
  <si>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</si>
  <si>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</si>
  <si>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</si>
  <si>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</si>
  <si>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</si>
  <si>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</si>
  <si>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</si>
  <si>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</si>
  <si>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</si>
  <si>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</si>
  <si>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</si>
  <si>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</si>
  <si>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</si>
  <si>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</si>
  <si>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</si>
  <si>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</si>
  <si>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</si>
  <si>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</si>
  <si>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</si>
  <si>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</si>
  <si>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</si>
  <si>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</si>
  <si>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</si>
  <si>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</si>
  <si>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</si>
  <si>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</si>
  <si>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</si>
  <si>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</si>
  <si>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</si>
  <si>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</si>
  <si>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</si>
  <si>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</si>
  <si>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</si>
  <si>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</si>
  <si>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</si>
  <si>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</si>
  <si>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</si>
  <si>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</si>
  <si>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</si>
  <si>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</si>
  <si>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</si>
  <si>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</si>
  <si>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</si>
  <si>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</si>
  <si>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</si>
  <si>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</si>
  <si>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</si>
  <si>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</si>
  <si>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</si>
  <si>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</si>
  <si>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</si>
  <si>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</si>
  <si>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</si>
  <si>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</si>
  <si>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</si>
  <si>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</si>
  <si>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</si>
  <si>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</si>
  <si>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埼玉県富士見市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</si>
  <si>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</si>
  <si>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</si>
  <si>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</si>
  <si>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</si>
  <si>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</si>
  <si>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</si>
  <si>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</si>
  <si>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</si>
  <si>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</si>
  <si>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</si>
  <si>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</si>
  <si>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</si>
  <si>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</si>
  <si>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</si>
  <si>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</si>
  <si>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</si>
  <si>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</si>
  <si>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</si>
  <si>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</si>
  <si>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</si>
  <si>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</si>
  <si>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</si>
  <si>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</si>
  <si>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</si>
  <si>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</si>
  <si>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</si>
  <si>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</si>
  <si>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</si>
  <si>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</si>
  <si>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</si>
  <si>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</si>
  <si>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</si>
  <si>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</si>
  <si>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</si>
  <si>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</si>
  <si>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</si>
  <si>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</si>
  <si>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</si>
  <si>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</si>
  <si>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</si>
  <si>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</si>
  <si>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</si>
  <si>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</si>
  <si>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</si>
  <si>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</si>
  <si>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</si>
  <si>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</si>
  <si>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</si>
  <si>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</si>
  <si>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</si>
  <si>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</si>
  <si>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</si>
  <si>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</si>
  <si>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</si>
  <si>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</si>
  <si>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</si>
  <si>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</si>
  <si>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</si>
  <si>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</si>
  <si>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</si>
  <si>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</si>
  <si>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</si>
  <si>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</si>
  <si>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</si>
  <si>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</si>
  <si>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</si>
  <si>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</si>
  <si>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</si>
  <si>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</si>
  <si>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</si>
  <si>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</si>
  <si>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</si>
  <si>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</si>
  <si>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</si>
  <si>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</si>
  <si>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</si>
  <si>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</si>
  <si>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</si>
  <si>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</si>
  <si>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</si>
  <si>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</si>
  <si>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</si>
  <si>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</si>
  <si>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</si>
  <si>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</si>
  <si>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</si>
  <si>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</si>
  <si>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</si>
  <si>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</si>
  <si>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</si>
  <si>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</si>
  <si>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</si>
  <si>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</si>
  <si>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</si>
  <si>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</si>
  <si>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</si>
  <si>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</si>
  <si>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</si>
  <si>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</si>
  <si>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</si>
  <si>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</si>
  <si>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</si>
  <si>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</si>
  <si>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</si>
  <si>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</si>
  <si>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</si>
  <si>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</si>
  <si>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</si>
  <si>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</si>
  <si>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</si>
  <si>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</si>
  <si>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</si>
  <si>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</si>
  <si>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</si>
  <si>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</si>
  <si>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</si>
  <si>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</si>
  <si>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</si>
  <si>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</si>
  <si>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</si>
  <si>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</si>
  <si>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</si>
  <si>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</si>
  <si>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</si>
  <si>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</si>
  <si>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</si>
  <si>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</si>
  <si>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</si>
  <si>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</si>
  <si>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</si>
  <si>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</si>
  <si>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</si>
  <si>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</si>
  <si>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</si>
  <si>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</si>
  <si>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</si>
  <si>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</si>
  <si>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</si>
  <si>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</si>
  <si>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</si>
  <si>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</si>
  <si>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</si>
  <si>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</si>
  <si>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</si>
  <si>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</si>
  <si>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</si>
  <si>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</si>
  <si>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</si>
  <si>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</si>
  <si>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</si>
  <si>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</si>
  <si>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</si>
  <si>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</si>
  <si>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</si>
  <si>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</si>
  <si>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</si>
  <si>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</si>
  <si>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</si>
  <si>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</si>
  <si>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</si>
  <si>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</si>
  <si>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</si>
  <si>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</si>
  <si>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</si>
  <si>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</si>
  <si>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</si>
  <si>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</si>
  <si>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</si>
  <si>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</si>
  <si>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</si>
  <si>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</si>
  <si>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</si>
  <si>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</si>
  <si>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4.29</t>
  </si>
  <si>
    <t>▲ 0.38</t>
  </si>
  <si>
    <t>▲ 4.55</t>
  </si>
  <si>
    <t>▲ 1.85</t>
  </si>
  <si>
    <t>水道事業会計</t>
  </si>
  <si>
    <t>一般会計</t>
  </si>
  <si>
    <t>下水道事業会計</t>
  </si>
  <si>
    <t>鶴瀬駅西口土地区画整理事業特別会計</t>
  </si>
  <si>
    <t>国民健康保険特別会計（事業勘定）</t>
  </si>
  <si>
    <t>介護保険特別会計</t>
  </si>
  <si>
    <t>鶴瀬駅東口土地区画整理事業特別会計</t>
  </si>
  <si>
    <t>後期高齢者医療事業特別会計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</si>
  <si>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</si>
  <si>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</si>
  <si>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</si>
  <si>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</si>
  <si>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</si>
  <si>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</si>
  <si>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</si>
  <si>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</si>
  <si>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志木地区衛生組合</t>
    <rPh sb="0" eb="2">
      <t>シキ</t>
    </rPh>
    <rPh sb="2" eb="4">
      <t>チク</t>
    </rPh>
    <rPh sb="4" eb="6">
      <t>エイセイ</t>
    </rPh>
    <rPh sb="6" eb="8">
      <t>クミアイ</t>
    </rPh>
    <phoneticPr fontId="2"/>
  </si>
  <si>
    <t>入間東部地区衛生組合</t>
    <rPh sb="0" eb="2">
      <t>イルマ</t>
    </rPh>
    <rPh sb="2" eb="4">
      <t>トウブ</t>
    </rPh>
    <rPh sb="4" eb="6">
      <t>チク</t>
    </rPh>
    <rPh sb="6" eb="8">
      <t>エイセイ</t>
    </rPh>
    <rPh sb="8" eb="10">
      <t>クミアイ</t>
    </rPh>
    <phoneticPr fontId="2"/>
  </si>
  <si>
    <t>-</t>
    <phoneticPr fontId="2"/>
  </si>
  <si>
    <t>入間東部地区消防組合</t>
    <rPh sb="0" eb="2">
      <t>イルマ</t>
    </rPh>
    <rPh sb="2" eb="4">
      <t>トウブ</t>
    </rPh>
    <rPh sb="4" eb="6">
      <t>チク</t>
    </rPh>
    <rPh sb="6" eb="8">
      <t>ショウボウ</t>
    </rPh>
    <rPh sb="8" eb="10">
      <t>クミアイ</t>
    </rPh>
    <phoneticPr fontId="2"/>
  </si>
  <si>
    <t>キラリ財団</t>
    <rPh sb="3" eb="5">
      <t>ザイダン</t>
    </rPh>
    <phoneticPr fontId="2"/>
  </si>
  <si>
    <t>富士見市土地開発公社</t>
    <rPh sb="0" eb="4">
      <t>フジミシ</t>
    </rPh>
    <rPh sb="4" eb="6">
      <t>トチ</t>
    </rPh>
    <rPh sb="6" eb="8">
      <t>カイハツ</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</si>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</sst>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24721</c:v>
                </c:pt>
                <c:pt idx="1">
                  <c:v>18521</c:v>
                </c:pt>
                <c:pt idx="2">
                  <c:v>26510</c:v>
                </c:pt>
                <c:pt idx="3">
                  <c:v>44536</c:v>
                </c:pt>
                <c:pt idx="4">
                  <c:v>53916</c:v>
                </c:pt>
              </c:numCache>
            </c:numRef>
          </c:val>
          <c:smooth val="0"/>
        </c:ser>
        <c:dLbls>
          <c:showLegendKey val="0"/>
          <c:showVal val="0"/>
          <c:showCatName val="0"/>
          <c:showSerName val="0"/>
          <c:showPercent val="0"/>
          <c:showBubbleSize val="0"/>
        </c:dLbls>
        <c:marker val="1"/>
        <c:smooth val="0"/>
        <c:axId val="87276544"/>
        <c:axId val="97961088"/>
      </c:lineChart>
      <c:catAx>
        <c:axId val="8727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61088"/>
        <c:crosses val="autoZero"/>
        <c:auto val="1"/>
        <c:lblAlgn val="ctr"/>
        <c:lblOffset val="100"/>
        <c:tickLblSkip val="1"/>
        <c:tickMarkSkip val="1"/>
        <c:noMultiLvlLbl val="0"/>
      </c:catAx>
      <c:valAx>
        <c:axId val="979610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7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4.05</c:v>
                </c:pt>
                <c:pt idx="1">
                  <c:v>5.72</c:v>
                </c:pt>
                <c:pt idx="2">
                  <c:v>7.09</c:v>
                </c:pt>
                <c:pt idx="3">
                  <c:v>3.47</c:v>
                </c:pt>
                <c:pt idx="4">
                  <c:v>4.1500000000000004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12.94</c:v>
                </c:pt>
                <c:pt idx="1">
                  <c:v>12.53</c:v>
                </c:pt>
                <c:pt idx="2">
                  <c:v>13.53</c:v>
                </c:pt>
                <c:pt idx="3">
                  <c:v>14.68</c:v>
                </c:pt>
                <c:pt idx="4">
                  <c:v>13.67</c:v>
                </c:pt>
              </c:numCache>
            </c:numRef>
          </c:val>
        </c:ser>
        <c:dLbls>
          <c:showLegendKey val="0"/>
          <c:showVal val="0"/>
          <c:showCatName val="0"/>
          <c:showSerName val="0"/>
          <c:showPercent val="0"/>
          <c:showBubbleSize val="0"/>
        </c:dLbls>
        <c:gapWidth val="250"/>
        <c:overlap val="100"/>
        <c:axId val="99098624"/>
        <c:axId val="9910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-4.29</c:v>
                </c:pt>
                <c:pt idx="1">
                  <c:v>-0.38</c:v>
                </c:pt>
                <c:pt idx="2">
                  <c:v>0.36</c:v>
                </c:pt>
                <c:pt idx="3">
                  <c:v>-4.55</c:v>
                </c:pt>
                <c:pt idx="4">
                  <c:v>-1.85</c:v>
                </c:pt>
              </c:numCache>
            </c:numRef>
          </c:val>
          <c:smooth val="0"/>
        </c:ser>
        <c:dLbls>
          <c:showLegendKey val="0"/>
          <c:showVal val="0"/>
          <c:showCatName val="0"/>
          <c:showSerName val="0"/>
          <c:showPercent val="0"/>
          <c:showBubbleSize val="0"/>
        </c:dLbls>
        <c:marker val="1"/>
        <c:smooth val="0"/>
        <c:axId val="99098624"/>
        <c:axId val="99100544"/>
      </c:lineChart>
      <c:catAx>
        <c:axId val="990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00544"/>
        <c:crosses val="autoZero"/>
        <c:auto val="1"/>
        <c:lblAlgn val="ctr"/>
        <c:lblOffset val="100"/>
        <c:tickLblSkip val="1"/>
        <c:tickMarkSkip val="1"/>
        <c:noMultiLvlLbl val="0"/>
      </c:catAx>
      <c:valAx>
        <c:axId val="9910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9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3"/>
          <c:order val="3"/>
          <c:tx>
            <c:strRef>
              <c:f>データシート!$A$30</c:f>
              <c:strCache>
                <c:ptCount val="1"/>
                <c:pt idx="0">
                  <c:v>鶴瀬駅東口土地区画整理事業特別会計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0.08</c:v>
                </c:pt>
                <c:pt idx="4">
                  <c:v>#N/A</c:v>
                </c:pt>
                <c:pt idx="5">
                  <c:v>7.0000000000000007E-2</c:v>
                </c:pt>
                <c:pt idx="6">
                  <c:v>#N/A</c:v>
                </c:pt>
                <c:pt idx="7">
                  <c:v>0.05</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0.27</c:v>
                </c:pt>
                <c:pt idx="2">
                  <c:v>#N/A</c:v>
                </c:pt>
                <c:pt idx="3">
                  <c:v>0.49</c:v>
                </c:pt>
                <c:pt idx="4">
                  <c:v>#N/A</c:v>
                </c:pt>
                <c:pt idx="5">
                  <c:v>0.55000000000000004</c:v>
                </c:pt>
                <c:pt idx="6">
                  <c:v>#N/A</c:v>
                </c:pt>
                <c:pt idx="7">
                  <c:v>0.34</c:v>
                </c:pt>
                <c:pt idx="8">
                  <c:v>#N/A</c:v>
                </c:pt>
                <c:pt idx="9">
                  <c:v>0.17</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0.39</c:v>
                </c:pt>
                <c:pt idx="4">
                  <c:v>#N/A</c:v>
                </c:pt>
                <c:pt idx="5">
                  <c:v>0.34</c:v>
                </c:pt>
                <c:pt idx="6">
                  <c:v>#N/A</c:v>
                </c:pt>
                <c:pt idx="7">
                  <c:v>0.3</c:v>
                </c:pt>
                <c:pt idx="8">
                  <c:v>#N/A</c:v>
                </c:pt>
                <c:pt idx="9">
                  <c:v>0.31</c:v>
                </c:pt>
              </c:numCache>
            </c:numRef>
          </c:val>
        </c:ser>
        <c:ser>
          <c:idx val="6"/>
          <c:order val="6"/>
          <c:tx>
            <c:strRef>
              <c:f>データシート!$A$33</c:f>
              <c:strCache>
                <c:ptCount val="1"/>
                <c:pt idx="0">
                  <c:v>鶴瀬駅西口土地区画整理事業特別会計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1.51</c:v>
                </c:pt>
                <c:pt idx="4">
                  <c:v>#N/A</c:v>
                </c:pt>
                <c:pt idx="5">
                  <c:v>2.31</c:v>
                </c:pt>
                <c:pt idx="6">
                  <c:v>#N/A</c:v>
                </c:pt>
                <c:pt idx="7">
                  <c:v>0.14000000000000001</c:v>
                </c:pt>
                <c:pt idx="8">
                  <c:v>#N/A</c:v>
                </c:pt>
                <c:pt idx="9">
                  <c:v>0.94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2.74</c:v>
                </c:pt>
                <c:pt idx="2">
                  <c:v>#N/A</c:v>
                </c:pt>
                <c:pt idx="3">
                  <c:v>2.96</c:v>
                </c:pt>
                <c:pt idx="4">
                  <c:v>#N/A</c:v>
                </c:pt>
                <c:pt idx="5">
                  <c:v>2.71</c:v>
                </c:pt>
                <c:pt idx="6">
                  <c:v>#N/A</c:v>
                </c:pt>
                <c:pt idx="7">
                  <c:v>2.64</c:v>
                </c:pt>
                <c:pt idx="8">
                  <c:v>#N/A</c:v>
                </c:pt>
                <c:pt idx="9">
                  <c:v>1.53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3.44</c:v>
                </c:pt>
                <c:pt idx="2">
                  <c:v>#N/A</c:v>
                </c:pt>
                <c:pt idx="3">
                  <c:v>4.12</c:v>
                </c:pt>
                <c:pt idx="4">
                  <c:v>#N/A</c:v>
                </c:pt>
                <c:pt idx="5">
                  <c:v>4.7</c:v>
                </c:pt>
                <c:pt idx="6">
                  <c:v>#N/A</c:v>
                </c:pt>
                <c:pt idx="7">
                  <c:v>3.26</c:v>
                </c:pt>
                <c:pt idx="8">
                  <c:v>#N/A</c:v>
                </c:pt>
                <c:pt idx="9">
                  <c:v>3.14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7.42</c:v>
                </c:pt>
                <c:pt idx="2">
                  <c:v>#N/A</c:v>
                </c:pt>
                <c:pt idx="3">
                  <c:v>8.1300000000000008</c:v>
                </c:pt>
                <c:pt idx="4">
                  <c:v>#N/A</c:v>
                </c:pt>
                <c:pt idx="5">
                  <c:v>8.8000000000000007</c:v>
                </c:pt>
                <c:pt idx="6">
                  <c:v>#N/A</c:v>
                </c:pt>
                <c:pt idx="7">
                  <c:v>8.1300000000000008</c:v>
                </c:pt>
                <c:pt idx="8">
                  <c:v>#N/A</c:v>
                </c:pt>
                <c:pt idx="9">
                  <c:v>6.45</c:v>
                </c:pt>
              </c:numCache>
            </c:numRef>
          </c:val>
        </c:ser>
        <c:dLbls>
          <c:showLegendKey val="0"/>
          <c:showVal val="0"/>
          <c:showCatName val="0"/>
          <c:showSerName val="0"/>
          <c:showPercent val="0"/>
          <c:showBubbleSize val="0"/>
        </c:dLbls>
        <c:gapWidth val="150"/>
        <c:overlap val="100"/>
        <c:axId val="99514240"/>
        <c:axId val="99515776"/>
      </c:barChart>
      <c:catAx>
        <c:axId val="995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15776"/>
        <c:crosses val="autoZero"/>
        <c:auto val="1"/>
        <c:lblAlgn val="ctr"/>
        <c:lblOffset val="100"/>
        <c:tickLblSkip val="1"/>
        <c:tickMarkSkip val="1"/>
        <c:noMultiLvlLbl val="0"/>
      </c:catAx>
      <c:valAx>
        <c:axId val="9951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1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3056</c:v>
                </c:pt>
                <c:pt idx="5">
                  <c:v>3128</c:v>
                </c:pt>
                <c:pt idx="8">
                  <c:v>3148</c:v>
                </c:pt>
                <c:pt idx="11">
                  <c:v>3116</c:v>
                </c:pt>
                <c:pt idx="14">
                  <c:v>3238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51</c:v>
                </c:pt>
                <c:pt idx="6">
                  <c:v>50</c:v>
                </c:pt>
                <c:pt idx="9">
                  <c:v>535</c:v>
                </c:pt>
                <c:pt idx="12">
                  <c:v>256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251</c:v>
                </c:pt>
                <c:pt idx="3">
                  <c:v>245</c:v>
                </c:pt>
                <c:pt idx="6">
                  <c:v>225</c:v>
                </c:pt>
                <c:pt idx="9">
                  <c:v>140</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709</c:v>
                </c:pt>
                <c:pt idx="3">
                  <c:v>671</c:v>
                </c:pt>
                <c:pt idx="6">
                  <c:v>570</c:v>
                </c:pt>
                <c:pt idx="9">
                  <c:v>492</c:v>
                </c:pt>
                <c:pt idx="12">
                  <c:v>525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3436</c:v>
                </c:pt>
                <c:pt idx="3">
                  <c:v>3064</c:v>
                </c:pt>
                <c:pt idx="6">
                  <c:v>2972</c:v>
                </c:pt>
                <c:pt idx="9">
                  <c:v>2894</c:v>
                </c:pt>
                <c:pt idx="12">
                  <c:v>2832</c:v>
                </c:pt>
              </c:numCache>
            </c:numRef>
          </c:val>
        </c:ser>
        <c:dLbls>
          <c:showLegendKey val="0"/>
          <c:showVal val="0"/>
          <c:showCatName val="0"/>
          <c:showSerName val="0"/>
          <c:showPercent val="0"/>
          <c:showBubbleSize val="0"/>
        </c:dLbls>
        <c:gapWidth val="100"/>
        <c:overlap val="100"/>
        <c:axId val="98038912"/>
        <c:axId val="9804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1391</c:v>
                </c:pt>
                <c:pt idx="2">
                  <c:v>#N/A</c:v>
                </c:pt>
                <c:pt idx="3">
                  <c:v>#N/A</c:v>
                </c:pt>
                <c:pt idx="4">
                  <c:v>903</c:v>
                </c:pt>
                <c:pt idx="5">
                  <c:v>#N/A</c:v>
                </c:pt>
                <c:pt idx="6">
                  <c:v>#N/A</c:v>
                </c:pt>
                <c:pt idx="7">
                  <c:v>669</c:v>
                </c:pt>
                <c:pt idx="8">
                  <c:v>#N/A</c:v>
                </c:pt>
                <c:pt idx="9">
                  <c:v>#N/A</c:v>
                </c:pt>
                <c:pt idx="10">
                  <c:v>945</c:v>
                </c:pt>
                <c:pt idx="11">
                  <c:v>#N/A</c:v>
                </c:pt>
                <c:pt idx="12">
                  <c:v>#N/A</c:v>
                </c:pt>
                <c:pt idx="13">
                  <c:v>582</c:v>
                </c:pt>
                <c:pt idx="14">
                  <c:v>#N/A</c:v>
                </c:pt>
              </c:numCache>
            </c:numRef>
          </c:val>
          <c:smooth val="0"/>
        </c:ser>
        <c:dLbls>
          <c:showLegendKey val="0"/>
          <c:showVal val="0"/>
          <c:showCatName val="0"/>
          <c:showSerName val="0"/>
          <c:showPercent val="0"/>
          <c:showBubbleSize val="0"/>
        </c:dLbls>
        <c:marker val="1"/>
        <c:smooth val="0"/>
        <c:axId val="98038912"/>
        <c:axId val="98040832"/>
      </c:lineChart>
      <c:catAx>
        <c:axId val="9803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40832"/>
        <c:crosses val="autoZero"/>
        <c:auto val="1"/>
        <c:lblAlgn val="ctr"/>
        <c:lblOffset val="100"/>
        <c:tickLblSkip val="1"/>
        <c:tickMarkSkip val="1"/>
        <c:noMultiLvlLbl val="0"/>
      </c:catAx>
      <c:valAx>
        <c:axId val="9804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3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23745</c:v>
                </c:pt>
                <c:pt idx="5">
                  <c:v>23856</c:v>
                </c:pt>
                <c:pt idx="8">
                  <c:v>24179</c:v>
                </c:pt>
                <c:pt idx="11">
                  <c:v>24567</c:v>
                </c:pt>
                <c:pt idx="14">
                  <c:v>24626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4675</c:v>
                </c:pt>
                <c:pt idx="5">
                  <c:v>4369</c:v>
                </c:pt>
                <c:pt idx="8">
                  <c:v>4403</c:v>
                </c:pt>
                <c:pt idx="11">
                  <c:v>4638</c:v>
                </c:pt>
                <c:pt idx="14">
                  <c:v>5072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3719</c:v>
                </c:pt>
                <c:pt idx="5">
                  <c:v>3526</c:v>
                </c:pt>
                <c:pt idx="8">
                  <c:v>3693</c:v>
                </c:pt>
                <c:pt idx="11">
                  <c:v>4634</c:v>
                </c:pt>
                <c:pt idx="14">
                  <c:v>4324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4783</c:v>
                </c:pt>
                <c:pt idx="3">
                  <c:v>4665</c:v>
                </c:pt>
                <c:pt idx="6">
                  <c:v>4668</c:v>
                </c:pt>
                <c:pt idx="9">
                  <c:v>4373</c:v>
                </c:pt>
                <c:pt idx="12">
                  <c:v>3909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1586</c:v>
                </c:pt>
                <c:pt idx="3">
                  <c:v>1581</c:v>
                </c:pt>
                <c:pt idx="6">
                  <c:v>1666</c:v>
                </c:pt>
                <c:pt idx="9">
                  <c:v>1953</c:v>
                </c:pt>
                <c:pt idx="12">
                  <c:v>2024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5812</c:v>
                </c:pt>
                <c:pt idx="3">
                  <c:v>5472</c:v>
                </c:pt>
                <c:pt idx="6">
                  <c:v>4967</c:v>
                </c:pt>
                <c:pt idx="9">
                  <c:v>4395</c:v>
                </c:pt>
                <c:pt idx="12">
                  <c:v>4063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2751</c:v>
                </c:pt>
                <c:pt idx="3">
                  <c:v>2708</c:v>
                </c:pt>
                <c:pt idx="6">
                  <c:v>2666</c:v>
                </c:pt>
                <c:pt idx="9">
                  <c:v>1924</c:v>
                </c:pt>
                <c:pt idx="12">
                  <c:v>920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23719</c:v>
                </c:pt>
                <c:pt idx="3">
                  <c:v>22720</c:v>
                </c:pt>
                <c:pt idx="6">
                  <c:v>21932</c:v>
                </c:pt>
                <c:pt idx="9">
                  <c:v>21586</c:v>
                </c:pt>
                <c:pt idx="12">
                  <c:v>22018</c:v>
                </c:pt>
              </c:numCache>
            </c:numRef>
          </c:val>
        </c:ser>
        <c:dLbls>
          <c:showLegendKey val="0"/>
          <c:showVal val="0"/>
          <c:showCatName val="0"/>
          <c:showSerName val="0"/>
          <c:showPercent val="0"/>
          <c:showBubbleSize val="0"/>
        </c:dLbls>
        <c:gapWidth val="100"/>
        <c:overlap val="100"/>
        <c:axId val="98089984"/>
        <c:axId val="9946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6512</c:v>
                </c:pt>
                <c:pt idx="2">
                  <c:v>#N/A</c:v>
                </c:pt>
                <c:pt idx="3">
                  <c:v>#N/A</c:v>
                </c:pt>
                <c:pt idx="4">
                  <c:v>5394</c:v>
                </c:pt>
                <c:pt idx="5">
                  <c:v>#N/A</c:v>
                </c:pt>
                <c:pt idx="6">
                  <c:v>#N/A</c:v>
                </c:pt>
                <c:pt idx="7">
                  <c:v>3623</c:v>
                </c:pt>
                <c:pt idx="8">
                  <c:v>#N/A</c:v>
                </c:pt>
                <c:pt idx="9">
                  <c:v>#N/A</c:v>
                </c:pt>
                <c:pt idx="10">
                  <c:v>392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089984"/>
        <c:axId val="99464320"/>
      </c:lineChart>
      <c:catAx>
        <c:axId val="9808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464320"/>
        <c:crosses val="autoZero"/>
        <c:auto val="1"/>
        <c:lblAlgn val="ctr"/>
        <c:lblOffset val="100"/>
        <c:tickLblSkip val="1"/>
        <c:tickMarkSkip val="1"/>
        <c:noMultiLvlLbl val="0"/>
      </c:catAx>
      <c:valAx>
        <c:axId val="9946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8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109,164
107,439
19.77
34,302,470
32,868,266
809,276
19,487,029
22,018,262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社会保障費の増に伴い基準財政需要額が増加した一方で、市税収入等の増に伴い基準財政収入額が増加した影響により、単年度の比率は前年度より改善している（</a:t>
          </a:r>
          <a:r>
            <a:rPr kumimoji="1" lang="en-US" altLang="ja-JP" sz="1300">
              <a:latin typeface="ＭＳ Ｐゴシック"/>
            </a:rPr>
            <a:t>0.765</a:t>
          </a:r>
          <a:r>
            <a:rPr kumimoji="1" lang="ja-JP" altLang="en-US" sz="1300">
              <a:latin typeface="ＭＳ Ｐゴシック"/>
            </a:rPr>
            <a:t>⇒</a:t>
          </a:r>
          <a:r>
            <a:rPr kumimoji="1" lang="en-US" altLang="ja-JP" sz="1300">
              <a:latin typeface="ＭＳ Ｐゴシック"/>
            </a:rPr>
            <a:t>0.767</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３ヶ年平均では前年度と比べ</a:t>
          </a:r>
          <a:r>
            <a:rPr kumimoji="1" lang="en-US" altLang="ja-JP" sz="1300">
              <a:latin typeface="ＭＳ Ｐゴシック"/>
            </a:rPr>
            <a:t>0.01</a:t>
          </a:r>
          <a:r>
            <a:rPr kumimoji="1" lang="ja-JP" altLang="en-US" sz="1300">
              <a:latin typeface="ＭＳ Ｐゴシック"/>
            </a:rPr>
            <a:t>ポイント改善しており、引き続き健全な財政運営に関する条例に基づき、自主財源の確保に努め、財政基盤の強化に努める。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69" name="直線コネクタ 68"/>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2" name="直線コネクタ 71"/>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42635</xdr:rowOff>
    </xdr:to>
    <xdr:cxnSp macro="">
      <xdr:nvCxnSpPr>
        <xdr:cNvPr id="75" name="直線コネクタ 74"/>
        <xdr:cNvCxnSpPr/>
      </xdr:nvCxnSpPr>
      <xdr:spPr>
        <a:xfrm>
          <a:off x="2336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8165</xdr:rowOff>
    </xdr:to>
    <xdr:cxnSp macro="">
      <xdr:nvCxnSpPr>
        <xdr:cNvPr id="78" name="直線コネクタ 77"/>
        <xdr:cNvCxnSpPr/>
      </xdr:nvCxnSpPr>
      <xdr:spPr>
        <a:xfrm>
          <a:off x="1447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1" name="テキスト ボックス 90"/>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2" name="円/楕円 91"/>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3" name="テキスト ボックス 92"/>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4" name="円/楕円 93"/>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5" name="テキスト ボックス 94"/>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9270</xdr:rowOff>
    </xdr:from>
    <xdr:ext cx="762000" cy="259045"/>
    <xdr:sp macro="" textlink="">
      <xdr:nvSpPr>
        <xdr:cNvPr id="97" name="テキスト ボックス 96"/>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当市は、臨時財政対策債について、可能な限り後年度の財政負担を軽減するため、借入額を抑制（臨時財政対策債発行可能額：</a:t>
          </a:r>
          <a:r>
            <a:rPr kumimoji="1" lang="en-US" altLang="ja-JP" sz="1300">
              <a:latin typeface="ＭＳ Ｐゴシック"/>
            </a:rPr>
            <a:t>1,754,081</a:t>
          </a:r>
          <a:r>
            <a:rPr kumimoji="1" lang="ja-JP" altLang="en-US" sz="1300">
              <a:latin typeface="ＭＳ Ｐゴシック"/>
            </a:rPr>
            <a:t>千円⇒</a:t>
          </a:r>
          <a:r>
            <a:rPr kumimoji="1" lang="en-US" altLang="ja-JP" sz="1300">
              <a:latin typeface="ＭＳ Ｐゴシック"/>
            </a:rPr>
            <a:t>1,499,900</a:t>
          </a:r>
          <a:r>
            <a:rPr kumimoji="1" lang="ja-JP" altLang="en-US" sz="1300">
              <a:latin typeface="ＭＳ Ｐゴシック"/>
            </a:rPr>
            <a:t>千円）していることから、他団体と比べると比率は悪くなる傾向がある。</a:t>
          </a:r>
          <a:endParaRPr kumimoji="1" lang="en-US" altLang="ja-JP" sz="1300">
            <a:latin typeface="ＭＳ Ｐゴシック"/>
          </a:endParaRPr>
        </a:p>
        <a:p>
          <a:r>
            <a:rPr kumimoji="1" lang="ja-JP" altLang="en-US" sz="1300">
              <a:latin typeface="ＭＳ Ｐゴシック"/>
            </a:rPr>
            <a:t>　今年度については、固定資産税や個人市民税が増加し、また消費税率８％への引上げに伴う地方消費税交付金が増となっているが、給与の減額支給措置の終了による人件費等の増加により、比率は</a:t>
          </a:r>
          <a:r>
            <a:rPr kumimoji="1" lang="en-US" altLang="ja-JP" sz="1300">
              <a:latin typeface="ＭＳ Ｐゴシック"/>
            </a:rPr>
            <a:t>0.2</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今後においても、自主財源の確保、経常的経費の圧縮を図り、収支のバランスをとりながら健全な財政運営に努める。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61</xdr:row>
      <xdr:rowOff>18034</xdr:rowOff>
    </xdr:to>
    <xdr:cxnSp macro="">
      <xdr:nvCxnSpPr>
        <xdr:cNvPr id="130" name="直線コネクタ 129"/>
        <xdr:cNvCxnSpPr/>
      </xdr:nvCxnSpPr>
      <xdr:spPr>
        <a:xfrm>
          <a:off x="4114800" y="104668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148336</xdr:rowOff>
    </xdr:to>
    <xdr:cxnSp macro="">
      <xdr:nvCxnSpPr>
        <xdr:cNvPr id="133" name="直線コネクタ 132"/>
        <xdr:cNvCxnSpPr/>
      </xdr:nvCxnSpPr>
      <xdr:spPr>
        <a:xfrm flipV="1">
          <a:off x="3225800" y="1046683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61</xdr:row>
      <xdr:rowOff>162814</xdr:rowOff>
    </xdr:to>
    <xdr:cxnSp macro="">
      <xdr:nvCxnSpPr>
        <xdr:cNvPr id="136" name="直線コネクタ 135"/>
        <xdr:cNvCxnSpPr/>
      </xdr:nvCxnSpPr>
      <xdr:spPr>
        <a:xfrm flipV="1">
          <a:off x="2336800" y="106067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73406</xdr:rowOff>
    </xdr:to>
    <xdr:cxnSp macro="">
      <xdr:nvCxnSpPr>
        <xdr:cNvPr id="139" name="直線コネクタ 138"/>
        <xdr:cNvCxnSpPr/>
      </xdr:nvCxnSpPr>
      <xdr:spPr>
        <a:xfrm flipV="1">
          <a:off x="1447800" y="106212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49" name="円/楕円 148"/>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155211</xdr:rowOff>
    </xdr:from>
    <xdr:ext cx="762000" cy="259045"/>
    <xdr:sp macro="" textlink="">
      <xdr:nvSpPr>
        <xdr:cNvPr id="150"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129032</xdr:rowOff>
    </xdr:from>
    <xdr:to>
      <xdr:col>6</xdr:col>
      <xdr:colOff>50800</xdr:colOff>
      <xdr:row>61</xdr:row>
      <xdr:rowOff>59182</xdr:rowOff>
    </xdr:to>
    <xdr:sp macro="" textlink="">
      <xdr:nvSpPr>
        <xdr:cNvPr id="151" name="円/楕円 150"/>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69359</xdr:rowOff>
    </xdr:from>
    <xdr:ext cx="736600" cy="259045"/>
    <xdr:sp macro="" textlink="">
      <xdr:nvSpPr>
        <xdr:cNvPr id="152" name="テキスト ボックス 151"/>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3" name="円/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12463</xdr:rowOff>
    </xdr:from>
    <xdr:ext cx="762000" cy="259045"/>
    <xdr:sp macro="" textlink="">
      <xdr:nvSpPr>
        <xdr:cNvPr id="154" name="テキスト ボックス 153"/>
        <xdr:cNvSpPr txBox="1"/>
      </xdr:nvSpPr>
      <xdr:spPr>
        <a:xfrm>
          <a:off x="2844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7" name="円/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108983</xdr:rowOff>
    </xdr:from>
    <xdr:ext cx="762000" cy="259045"/>
    <xdr:sp macro="" textlink="">
      <xdr:nvSpPr>
        <xdr:cNvPr id="158" name="テキスト ボックス 157"/>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職員の新陳代謝が進んだこと、また正規職員数が減となっていることから、類似団体と比較すると数値は平均以下となっている。</a:t>
          </a:r>
          <a:endParaRPr kumimoji="1" lang="en-US" altLang="ja-JP" sz="1300">
            <a:latin typeface="ＭＳ Ｐゴシック"/>
          </a:endParaRPr>
        </a:p>
        <a:p>
          <a:r>
            <a:rPr kumimoji="1" lang="ja-JP" altLang="en-US" sz="1300">
              <a:latin typeface="ＭＳ Ｐゴシック"/>
            </a:rPr>
            <a:t>　物件費については、予防接種委託やシステムメンテナンス委託等が増加しており、決算額は増加している状況である。</a:t>
          </a:r>
          <a:endParaRPr kumimoji="1" lang="en-US" altLang="ja-JP" sz="1300">
            <a:latin typeface="ＭＳ Ｐゴシック"/>
          </a:endParaRPr>
        </a:p>
        <a:p>
          <a:r>
            <a:rPr kumimoji="1" lang="ja-JP" altLang="en-US" sz="1300">
              <a:latin typeface="ＭＳ Ｐゴシック"/>
            </a:rPr>
            <a:t>　今後においても、多様化する住民ニーズに対応するため、民間活力の導入を進めるとともに、数値の維持、向上に努める。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27218</xdr:rowOff>
    </xdr:from>
    <xdr:to>
      <xdr:col>7</xdr:col>
      <xdr:colOff>152400</xdr:colOff>
      <xdr:row>82</xdr:row>
      <xdr:rowOff>63604</xdr:rowOff>
    </xdr:to>
    <xdr:cxnSp macro="">
      <xdr:nvCxnSpPr>
        <xdr:cNvPr id="195" name="直線コネクタ 194"/>
        <xdr:cNvCxnSpPr/>
      </xdr:nvCxnSpPr>
      <xdr:spPr>
        <a:xfrm>
          <a:off x="4114800" y="14086118"/>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27218</xdr:rowOff>
    </xdr:from>
    <xdr:to>
      <xdr:col>6</xdr:col>
      <xdr:colOff>0</xdr:colOff>
      <xdr:row>82</xdr:row>
      <xdr:rowOff>62965</xdr:rowOff>
    </xdr:to>
    <xdr:cxnSp macro="">
      <xdr:nvCxnSpPr>
        <xdr:cNvPr id="198" name="直線コネクタ 197"/>
        <xdr:cNvCxnSpPr/>
      </xdr:nvCxnSpPr>
      <xdr:spPr>
        <a:xfrm flipV="1">
          <a:off x="3225800" y="14086118"/>
          <a:ext cx="889000" cy="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62965</xdr:rowOff>
    </xdr:from>
    <xdr:to>
      <xdr:col>4</xdr:col>
      <xdr:colOff>482600</xdr:colOff>
      <xdr:row>82</xdr:row>
      <xdr:rowOff>103676</xdr:rowOff>
    </xdr:to>
    <xdr:cxnSp macro="">
      <xdr:nvCxnSpPr>
        <xdr:cNvPr id="201" name="直線コネクタ 200"/>
        <xdr:cNvCxnSpPr/>
      </xdr:nvCxnSpPr>
      <xdr:spPr>
        <a:xfrm flipV="1">
          <a:off x="2336800" y="14121865"/>
          <a:ext cx="889000" cy="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86872</xdr:rowOff>
    </xdr:from>
    <xdr:to>
      <xdr:col>3</xdr:col>
      <xdr:colOff>279400</xdr:colOff>
      <xdr:row>82</xdr:row>
      <xdr:rowOff>103676</xdr:rowOff>
    </xdr:to>
    <xdr:cxnSp macro="">
      <xdr:nvCxnSpPr>
        <xdr:cNvPr id="204" name="直線コネクタ 203"/>
        <xdr:cNvCxnSpPr/>
      </xdr:nvCxnSpPr>
      <xdr:spPr>
        <a:xfrm>
          <a:off x="1447800" y="14145772"/>
          <a:ext cx="889000" cy="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12804</xdr:rowOff>
    </xdr:from>
    <xdr:to>
      <xdr:col>7</xdr:col>
      <xdr:colOff>203200</xdr:colOff>
      <xdr:row>82</xdr:row>
      <xdr:rowOff>114404</xdr:rowOff>
    </xdr:to>
    <xdr:sp macro="" textlink="">
      <xdr:nvSpPr>
        <xdr:cNvPr id="214" name="円/楕円 213"/>
        <xdr:cNvSpPr/>
      </xdr:nvSpPr>
      <xdr:spPr>
        <a:xfrm>
          <a:off x="4902200" y="140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29331</xdr:rowOff>
    </xdr:from>
    <xdr:ext cx="762000" cy="259045"/>
    <xdr:sp macro="" textlink="">
      <xdr:nvSpPr>
        <xdr:cNvPr id="215" name="人件費・物件費等の状況該当値テキスト"/>
        <xdr:cNvSpPr txBox="1"/>
      </xdr:nvSpPr>
      <xdr:spPr>
        <a:xfrm>
          <a:off x="5041900" y="1391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147868</xdr:rowOff>
    </xdr:from>
    <xdr:to>
      <xdr:col>6</xdr:col>
      <xdr:colOff>50800</xdr:colOff>
      <xdr:row>82</xdr:row>
      <xdr:rowOff>78018</xdr:rowOff>
    </xdr:to>
    <xdr:sp macro="" textlink="">
      <xdr:nvSpPr>
        <xdr:cNvPr id="216" name="円/楕円 215"/>
        <xdr:cNvSpPr/>
      </xdr:nvSpPr>
      <xdr:spPr>
        <a:xfrm>
          <a:off x="4064000" y="14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88195</xdr:rowOff>
    </xdr:from>
    <xdr:ext cx="736600" cy="259045"/>
    <xdr:sp macro="" textlink="">
      <xdr:nvSpPr>
        <xdr:cNvPr id="217" name="テキスト ボックス 216"/>
        <xdr:cNvSpPr txBox="1"/>
      </xdr:nvSpPr>
      <xdr:spPr>
        <a:xfrm>
          <a:off x="3733800" y="13804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12165</xdr:rowOff>
    </xdr:from>
    <xdr:to>
      <xdr:col>4</xdr:col>
      <xdr:colOff>533400</xdr:colOff>
      <xdr:row>82</xdr:row>
      <xdr:rowOff>113765</xdr:rowOff>
    </xdr:to>
    <xdr:sp macro="" textlink="">
      <xdr:nvSpPr>
        <xdr:cNvPr id="218" name="円/楕円 217"/>
        <xdr:cNvSpPr/>
      </xdr:nvSpPr>
      <xdr:spPr>
        <a:xfrm>
          <a:off x="3175000" y="140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123942</xdr:rowOff>
    </xdr:from>
    <xdr:ext cx="762000" cy="259045"/>
    <xdr:sp macro="" textlink="">
      <xdr:nvSpPr>
        <xdr:cNvPr id="219" name="テキスト ボックス 218"/>
        <xdr:cNvSpPr txBox="1"/>
      </xdr:nvSpPr>
      <xdr:spPr>
        <a:xfrm>
          <a:off x="2844800" y="1383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52876</xdr:rowOff>
    </xdr:from>
    <xdr:to>
      <xdr:col>3</xdr:col>
      <xdr:colOff>330200</xdr:colOff>
      <xdr:row>82</xdr:row>
      <xdr:rowOff>154476</xdr:rowOff>
    </xdr:to>
    <xdr:sp macro="" textlink="">
      <xdr:nvSpPr>
        <xdr:cNvPr id="220" name="円/楕円 219"/>
        <xdr:cNvSpPr/>
      </xdr:nvSpPr>
      <xdr:spPr>
        <a:xfrm>
          <a:off x="2286000" y="14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164653</xdr:rowOff>
    </xdr:from>
    <xdr:ext cx="762000" cy="259045"/>
    <xdr:sp macro="" textlink="">
      <xdr:nvSpPr>
        <xdr:cNvPr id="221" name="テキスト ボックス 220"/>
        <xdr:cNvSpPr txBox="1"/>
      </xdr:nvSpPr>
      <xdr:spPr>
        <a:xfrm>
          <a:off x="1955800" y="1388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36072</xdr:rowOff>
    </xdr:from>
    <xdr:to>
      <xdr:col>2</xdr:col>
      <xdr:colOff>127000</xdr:colOff>
      <xdr:row>82</xdr:row>
      <xdr:rowOff>137672</xdr:rowOff>
    </xdr:to>
    <xdr:sp macro="" textlink="">
      <xdr:nvSpPr>
        <xdr:cNvPr id="222" name="円/楕円 221"/>
        <xdr:cNvSpPr/>
      </xdr:nvSpPr>
      <xdr:spPr>
        <a:xfrm>
          <a:off x="1397000" y="140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147849</xdr:rowOff>
    </xdr:from>
    <xdr:ext cx="762000" cy="259045"/>
    <xdr:sp macro="" textlink="">
      <xdr:nvSpPr>
        <xdr:cNvPr id="223" name="テキスト ボックス 222"/>
        <xdr:cNvSpPr txBox="1"/>
      </xdr:nvSpPr>
      <xdr:spPr>
        <a:xfrm>
          <a:off x="1066800" y="1386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昨年度と比べて</a:t>
          </a:r>
          <a:r>
            <a:rPr kumimoji="1" lang="en-US" altLang="ja-JP" sz="1300">
              <a:latin typeface="ＭＳ Ｐゴシック"/>
            </a:rPr>
            <a:t>0.1</a:t>
          </a:r>
          <a:r>
            <a:rPr kumimoji="1" lang="ja-JP" altLang="en-US" sz="1300">
              <a:latin typeface="ＭＳ Ｐゴシック"/>
            </a:rPr>
            <a:t>ポイント上昇し、類似団体平均をやや上回っている。</a:t>
          </a:r>
          <a:endParaRPr kumimoji="1" lang="en-US" altLang="ja-JP" sz="1300">
            <a:latin typeface="ＭＳ Ｐゴシック"/>
          </a:endParaRPr>
        </a:p>
        <a:p>
          <a:pPr rtl="0"/>
          <a:r>
            <a:rPr kumimoji="1" lang="ja-JP" altLang="en-US" sz="1300" b="0" i="0" baseline="0">
              <a:solidFill>
                <a:schemeClr val="dk1"/>
              </a:solidFill>
              <a:effectLst/>
              <a:latin typeface="ＭＳ Ｐゴシック"/>
              <a:ea typeface="+mn-ea"/>
              <a:cs typeface="+mn-cs"/>
            </a:rPr>
            <a:t>　個別の</a:t>
          </a:r>
          <a:r>
            <a:rPr lang="ja-JP" altLang="ja-JP" sz="1300" b="0" i="0" baseline="0">
              <a:solidFill>
                <a:schemeClr val="dk1"/>
              </a:solidFill>
              <a:effectLst/>
              <a:latin typeface="+mn-lt"/>
              <a:ea typeface="+mn-ea"/>
              <a:cs typeface="+mn-cs"/>
            </a:rPr>
            <a:t>要因としては、職員の経験年数階層の変動による影響が挙げられる。</a:t>
          </a:r>
          <a:endParaRPr lang="ja-JP" altLang="ja-JP" sz="1300">
            <a:effectLst/>
          </a:endParaRPr>
        </a:p>
        <a:p>
          <a:pPr rtl="0"/>
          <a:r>
            <a:rPr lang="ja-JP" altLang="ja-JP" sz="1300" b="0" i="0" baseline="0">
              <a:solidFill>
                <a:schemeClr val="dk1"/>
              </a:solidFill>
              <a:effectLst/>
              <a:latin typeface="+mn-lt"/>
              <a:ea typeface="+mn-ea"/>
              <a:cs typeface="+mn-cs"/>
            </a:rPr>
            <a:t>　引き続き給与</a:t>
          </a:r>
          <a:r>
            <a:rPr lang="ja-JP" altLang="en-US" sz="1300" b="0" i="0" baseline="0">
              <a:solidFill>
                <a:schemeClr val="dk1"/>
              </a:solidFill>
              <a:effectLst/>
              <a:latin typeface="+mn-lt"/>
              <a:ea typeface="+mn-ea"/>
              <a:cs typeface="+mn-cs"/>
            </a:rPr>
            <a:t>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171027</xdr:rowOff>
    </xdr:to>
    <xdr:cxnSp macro="">
      <xdr:nvCxnSpPr>
        <xdr:cNvPr id="257" name="直線コネクタ 256"/>
        <xdr:cNvCxnSpPr/>
      </xdr:nvCxnSpPr>
      <xdr:spPr>
        <a:xfrm>
          <a:off x="16179800" y="145647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88</xdr:row>
      <xdr:rowOff>88477</xdr:rowOff>
    </xdr:to>
    <xdr:cxnSp macro="">
      <xdr:nvCxnSpPr>
        <xdr:cNvPr id="260" name="直線コネクタ 259"/>
        <xdr:cNvCxnSpPr/>
      </xdr:nvCxnSpPr>
      <xdr:spPr>
        <a:xfrm flipV="1">
          <a:off x="15290800" y="1456478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89</xdr:row>
      <xdr:rowOff>61807</xdr:rowOff>
    </xdr:to>
    <xdr:cxnSp macro="">
      <xdr:nvCxnSpPr>
        <xdr:cNvPr id="263" name="直線コネクタ 262"/>
        <xdr:cNvCxnSpPr/>
      </xdr:nvCxnSpPr>
      <xdr:spPr>
        <a:xfrm flipV="1">
          <a:off x="14401800" y="151760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61807</xdr:rowOff>
    </xdr:to>
    <xdr:cxnSp macro="">
      <xdr:nvCxnSpPr>
        <xdr:cNvPr id="266" name="直線コネクタ 265"/>
        <xdr:cNvCxnSpPr/>
      </xdr:nvCxnSpPr>
      <xdr:spPr>
        <a:xfrm>
          <a:off x="13512800" y="1472565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6" name="円/楕円 275"/>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7"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8" name="円/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9" name="テキスト ボックス 278"/>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80" name="円/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82" name="円/楕円 281"/>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83" name="テキスト ボックス 282"/>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4" name="円/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0.05</a:t>
          </a:r>
          <a:r>
            <a:rPr kumimoji="1" lang="ja-JP" altLang="en-US" sz="1300">
              <a:latin typeface="ＭＳ Ｐゴシック"/>
            </a:rPr>
            <a:t>人の増となっている要因として、定年退職者の再任用制度の運用により、再任用フルタイム職員を任用したため増加となっている。</a:t>
          </a:r>
          <a:endParaRPr kumimoji="1" lang="en-US" altLang="ja-JP" sz="1300">
            <a:latin typeface="ＭＳ Ｐゴシック"/>
          </a:endParaRPr>
        </a:p>
        <a:p>
          <a:r>
            <a:rPr kumimoji="1" lang="ja-JP" altLang="en-US" sz="1300">
              <a:latin typeface="ＭＳ Ｐゴシック"/>
            </a:rPr>
            <a:t>　今後も様々な行政需要に対応しながら適切な定員管理に努める。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65859</xdr:rowOff>
    </xdr:from>
    <xdr:to>
      <xdr:col>24</xdr:col>
      <xdr:colOff>558800</xdr:colOff>
      <xdr:row>59</xdr:row>
      <xdr:rowOff>83094</xdr:rowOff>
    </xdr:to>
    <xdr:cxnSp macro="">
      <xdr:nvCxnSpPr>
        <xdr:cNvPr id="322" name="直線コネクタ 321"/>
        <xdr:cNvCxnSpPr/>
      </xdr:nvCxnSpPr>
      <xdr:spPr>
        <a:xfrm>
          <a:off x="16179800" y="1018140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55517</xdr:rowOff>
    </xdr:from>
    <xdr:to>
      <xdr:col>23</xdr:col>
      <xdr:colOff>406400</xdr:colOff>
      <xdr:row>59</xdr:row>
      <xdr:rowOff>65859</xdr:rowOff>
    </xdr:to>
    <xdr:cxnSp macro="">
      <xdr:nvCxnSpPr>
        <xdr:cNvPr id="325" name="直線コネクタ 324"/>
        <xdr:cNvCxnSpPr/>
      </xdr:nvCxnSpPr>
      <xdr:spPr>
        <a:xfrm>
          <a:off x="15290800" y="101710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55517</xdr:rowOff>
    </xdr:from>
    <xdr:to>
      <xdr:col>22</xdr:col>
      <xdr:colOff>203200</xdr:colOff>
      <xdr:row>59</xdr:row>
      <xdr:rowOff>107224</xdr:rowOff>
    </xdr:to>
    <xdr:cxnSp macro="">
      <xdr:nvCxnSpPr>
        <xdr:cNvPr id="328" name="直線コネクタ 327"/>
        <xdr:cNvCxnSpPr/>
      </xdr:nvCxnSpPr>
      <xdr:spPr>
        <a:xfrm flipV="1">
          <a:off x="14401800" y="1017106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107224</xdr:rowOff>
    </xdr:from>
    <xdr:to>
      <xdr:col>21</xdr:col>
      <xdr:colOff>0</xdr:colOff>
      <xdr:row>59</xdr:row>
      <xdr:rowOff>141696</xdr:rowOff>
    </xdr:to>
    <xdr:cxnSp macro="">
      <xdr:nvCxnSpPr>
        <xdr:cNvPr id="331" name="直線コネクタ 330"/>
        <xdr:cNvCxnSpPr/>
      </xdr:nvCxnSpPr>
      <xdr:spPr>
        <a:xfrm flipV="1">
          <a:off x="13512800" y="102227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32294</xdr:rowOff>
    </xdr:from>
    <xdr:to>
      <xdr:col>24</xdr:col>
      <xdr:colOff>609600</xdr:colOff>
      <xdr:row>59</xdr:row>
      <xdr:rowOff>133894</xdr:rowOff>
    </xdr:to>
    <xdr:sp macro="" textlink="">
      <xdr:nvSpPr>
        <xdr:cNvPr id="341" name="円/楕円 340"/>
        <xdr:cNvSpPr/>
      </xdr:nvSpPr>
      <xdr:spPr>
        <a:xfrm>
          <a:off x="16967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48821</xdr:rowOff>
    </xdr:from>
    <xdr:ext cx="762000" cy="259045"/>
    <xdr:sp macro="" textlink="">
      <xdr:nvSpPr>
        <xdr:cNvPr id="342" name="定員管理の状況該当値テキスト"/>
        <xdr:cNvSpPr txBox="1"/>
      </xdr:nvSpPr>
      <xdr:spPr>
        <a:xfrm>
          <a:off x="17106900" y="99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15059</xdr:rowOff>
    </xdr:from>
    <xdr:to>
      <xdr:col>23</xdr:col>
      <xdr:colOff>457200</xdr:colOff>
      <xdr:row>59</xdr:row>
      <xdr:rowOff>116659</xdr:rowOff>
    </xdr:to>
    <xdr:sp macro="" textlink="">
      <xdr:nvSpPr>
        <xdr:cNvPr id="343" name="円/楕円 342"/>
        <xdr:cNvSpPr/>
      </xdr:nvSpPr>
      <xdr:spPr>
        <a:xfrm>
          <a:off x="16129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126836</xdr:rowOff>
    </xdr:from>
    <xdr:ext cx="736600" cy="259045"/>
    <xdr:sp macro="" textlink="">
      <xdr:nvSpPr>
        <xdr:cNvPr id="344" name="テキスト ボックス 343"/>
        <xdr:cNvSpPr txBox="1"/>
      </xdr:nvSpPr>
      <xdr:spPr>
        <a:xfrm>
          <a:off x="15798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4717</xdr:rowOff>
    </xdr:from>
    <xdr:to>
      <xdr:col>22</xdr:col>
      <xdr:colOff>254000</xdr:colOff>
      <xdr:row>59</xdr:row>
      <xdr:rowOff>106317</xdr:rowOff>
    </xdr:to>
    <xdr:sp macro="" textlink="">
      <xdr:nvSpPr>
        <xdr:cNvPr id="345" name="円/楕円 344"/>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116494</xdr:rowOff>
    </xdr:from>
    <xdr:ext cx="762000" cy="259045"/>
    <xdr:sp macro="" textlink="">
      <xdr:nvSpPr>
        <xdr:cNvPr id="346" name="テキスト ボックス 345"/>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56424</xdr:rowOff>
    </xdr:from>
    <xdr:to>
      <xdr:col>21</xdr:col>
      <xdr:colOff>50800</xdr:colOff>
      <xdr:row>59</xdr:row>
      <xdr:rowOff>158024</xdr:rowOff>
    </xdr:to>
    <xdr:sp macro="" textlink="">
      <xdr:nvSpPr>
        <xdr:cNvPr id="347" name="円/楕円 346"/>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168201</xdr:rowOff>
    </xdr:from>
    <xdr:ext cx="762000" cy="259045"/>
    <xdr:sp macro="" textlink="">
      <xdr:nvSpPr>
        <xdr:cNvPr id="348" name="テキスト ボックス 347"/>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90896</xdr:rowOff>
    </xdr:from>
    <xdr:to>
      <xdr:col>19</xdr:col>
      <xdr:colOff>533400</xdr:colOff>
      <xdr:row>60</xdr:row>
      <xdr:rowOff>21046</xdr:rowOff>
    </xdr:to>
    <xdr:sp macro="" textlink="">
      <xdr:nvSpPr>
        <xdr:cNvPr id="349" name="円/楕円 348"/>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31223</xdr:rowOff>
    </xdr:from>
    <xdr:ext cx="762000" cy="259045"/>
    <xdr:sp macro="" textlink="">
      <xdr:nvSpPr>
        <xdr:cNvPr id="350" name="テキスト ボックス 349"/>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借入金抑制による元利償還金の減や、公債費に準ずる債務負担行為に係る額の減等に伴い比率は改善した。（</a:t>
          </a:r>
          <a:r>
            <a:rPr kumimoji="1" lang="en-US" altLang="ja-JP" sz="1300">
              <a:latin typeface="ＭＳ Ｐゴシック"/>
            </a:rPr>
            <a:t>4.9</a:t>
          </a:r>
          <a:r>
            <a:rPr kumimoji="1" lang="ja-JP" altLang="en-US" sz="1300">
              <a:latin typeface="ＭＳ Ｐゴシック"/>
            </a:rPr>
            <a:t>％⇒</a:t>
          </a:r>
          <a:r>
            <a:rPr kumimoji="1" lang="en-US" altLang="ja-JP" sz="1300">
              <a:latin typeface="ＭＳ Ｐゴシック"/>
            </a:rPr>
            <a:t>4.3</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今後も、健全な財政運営に関する条例に基づき、起債額を最小限に抑制するために事業費を精査し、引き続き計画的な財政運営に努める。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124968</xdr:rowOff>
    </xdr:from>
    <xdr:to>
      <xdr:col>24</xdr:col>
      <xdr:colOff>558800</xdr:colOff>
      <xdr:row>37</xdr:row>
      <xdr:rowOff>153924</xdr:rowOff>
    </xdr:to>
    <xdr:cxnSp macro="">
      <xdr:nvCxnSpPr>
        <xdr:cNvPr id="382" name="直線コネクタ 381"/>
        <xdr:cNvCxnSpPr/>
      </xdr:nvCxnSpPr>
      <xdr:spPr>
        <a:xfrm flipV="1">
          <a:off x="16179800" y="64686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153924</xdr:rowOff>
    </xdr:from>
    <xdr:to>
      <xdr:col>23</xdr:col>
      <xdr:colOff>406400</xdr:colOff>
      <xdr:row>38</xdr:row>
      <xdr:rowOff>30734</xdr:rowOff>
    </xdr:to>
    <xdr:cxnSp macro="">
      <xdr:nvCxnSpPr>
        <xdr:cNvPr id="385" name="直線コネクタ 384"/>
        <xdr:cNvCxnSpPr/>
      </xdr:nvCxnSpPr>
      <xdr:spPr>
        <a:xfrm flipV="1">
          <a:off x="15290800" y="64975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30734</xdr:rowOff>
    </xdr:from>
    <xdr:to>
      <xdr:col>22</xdr:col>
      <xdr:colOff>203200</xdr:colOff>
      <xdr:row>38</xdr:row>
      <xdr:rowOff>98298</xdr:rowOff>
    </xdr:to>
    <xdr:cxnSp macro="">
      <xdr:nvCxnSpPr>
        <xdr:cNvPr id="388" name="直線コネクタ 387"/>
        <xdr:cNvCxnSpPr/>
      </xdr:nvCxnSpPr>
      <xdr:spPr>
        <a:xfrm flipV="1">
          <a:off x="14401800" y="654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98298</xdr:rowOff>
    </xdr:from>
    <xdr:to>
      <xdr:col>21</xdr:col>
      <xdr:colOff>0</xdr:colOff>
      <xdr:row>39</xdr:row>
      <xdr:rowOff>18542</xdr:rowOff>
    </xdr:to>
    <xdr:cxnSp macro="">
      <xdr:nvCxnSpPr>
        <xdr:cNvPr id="391" name="直線コネクタ 390"/>
        <xdr:cNvCxnSpPr/>
      </xdr:nvCxnSpPr>
      <xdr:spPr>
        <a:xfrm flipV="1">
          <a:off x="13512800" y="66133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74168</xdr:rowOff>
    </xdr:from>
    <xdr:to>
      <xdr:col>24</xdr:col>
      <xdr:colOff>609600</xdr:colOff>
      <xdr:row>38</xdr:row>
      <xdr:rowOff>4318</xdr:rowOff>
    </xdr:to>
    <xdr:sp macro="" textlink="">
      <xdr:nvSpPr>
        <xdr:cNvPr id="401" name="円/楕円 400"/>
        <xdr:cNvSpPr/>
      </xdr:nvSpPr>
      <xdr:spPr>
        <a:xfrm>
          <a:off x="169672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90695</xdr:rowOff>
    </xdr:from>
    <xdr:ext cx="762000" cy="259045"/>
    <xdr:sp macro="" textlink="">
      <xdr:nvSpPr>
        <xdr:cNvPr id="402" name="公債費負担の状況該当値テキスト"/>
        <xdr:cNvSpPr txBox="1"/>
      </xdr:nvSpPr>
      <xdr:spPr>
        <a:xfrm>
          <a:off x="17106900" y="626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103124</xdr:rowOff>
    </xdr:from>
    <xdr:to>
      <xdr:col>23</xdr:col>
      <xdr:colOff>457200</xdr:colOff>
      <xdr:row>38</xdr:row>
      <xdr:rowOff>33274</xdr:rowOff>
    </xdr:to>
    <xdr:sp macro="" textlink="">
      <xdr:nvSpPr>
        <xdr:cNvPr id="403" name="円/楕円 402"/>
        <xdr:cNvSpPr/>
      </xdr:nvSpPr>
      <xdr:spPr>
        <a:xfrm>
          <a:off x="16129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43451</xdr:rowOff>
    </xdr:from>
    <xdr:ext cx="736600" cy="259045"/>
    <xdr:sp macro="" textlink="">
      <xdr:nvSpPr>
        <xdr:cNvPr id="404" name="テキスト ボックス 403"/>
        <xdr:cNvSpPr txBox="1"/>
      </xdr:nvSpPr>
      <xdr:spPr>
        <a:xfrm>
          <a:off x="15798800" y="621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151384</xdr:rowOff>
    </xdr:from>
    <xdr:to>
      <xdr:col>22</xdr:col>
      <xdr:colOff>254000</xdr:colOff>
      <xdr:row>38</xdr:row>
      <xdr:rowOff>81535</xdr:rowOff>
    </xdr:to>
    <xdr:sp macro="" textlink="">
      <xdr:nvSpPr>
        <xdr:cNvPr id="405" name="円/楕円 404"/>
        <xdr:cNvSpPr/>
      </xdr:nvSpPr>
      <xdr:spPr>
        <a:xfrm>
          <a:off x="152400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91711</xdr:rowOff>
    </xdr:from>
    <xdr:ext cx="762000" cy="259045"/>
    <xdr:sp macro="" textlink="">
      <xdr:nvSpPr>
        <xdr:cNvPr id="406" name="テキスト ボックス 405"/>
        <xdr:cNvSpPr txBox="1"/>
      </xdr:nvSpPr>
      <xdr:spPr>
        <a:xfrm>
          <a:off x="14909800" y="62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47498</xdr:rowOff>
    </xdr:from>
    <xdr:to>
      <xdr:col>21</xdr:col>
      <xdr:colOff>50800</xdr:colOff>
      <xdr:row>38</xdr:row>
      <xdr:rowOff>149098</xdr:rowOff>
    </xdr:to>
    <xdr:sp macro="" textlink="">
      <xdr:nvSpPr>
        <xdr:cNvPr id="407" name="円/楕円 406"/>
        <xdr:cNvSpPr/>
      </xdr:nvSpPr>
      <xdr:spPr>
        <a:xfrm>
          <a:off x="14351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159275</xdr:rowOff>
    </xdr:from>
    <xdr:ext cx="762000" cy="259045"/>
    <xdr:sp macro="" textlink="">
      <xdr:nvSpPr>
        <xdr:cNvPr id="408" name="テキスト ボックス 407"/>
        <xdr:cNvSpPr txBox="1"/>
      </xdr:nvSpPr>
      <xdr:spPr>
        <a:xfrm>
          <a:off x="14020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139192</xdr:rowOff>
    </xdr:from>
    <xdr:to>
      <xdr:col>19</xdr:col>
      <xdr:colOff>533400</xdr:colOff>
      <xdr:row>39</xdr:row>
      <xdr:rowOff>69342</xdr:rowOff>
    </xdr:to>
    <xdr:sp macro="" textlink="">
      <xdr:nvSpPr>
        <xdr:cNvPr id="409" name="円/楕円 408"/>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54119</xdr:rowOff>
    </xdr:from>
    <xdr:ext cx="762000" cy="259045"/>
    <xdr:sp macro="" textlink="">
      <xdr:nvSpPr>
        <xdr:cNvPr id="410" name="テキスト ボックス 409"/>
        <xdr:cNvSpPr txBox="1"/>
      </xdr:nvSpPr>
      <xdr:spPr>
        <a:xfrm>
          <a:off x="131318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債務負担行為の支出予定額の減等により、将来負担総額が減少したこと及び、標準財政規模が増加したことに伴い比率が改善した。</a:t>
          </a:r>
          <a:endParaRPr kumimoji="1" lang="en-US" altLang="ja-JP" sz="1300">
            <a:latin typeface="ＭＳ Ｐゴシック"/>
          </a:endParaRPr>
        </a:p>
        <a:p>
          <a:r>
            <a:rPr kumimoji="1" lang="ja-JP" altLang="en-US" sz="1300">
              <a:latin typeface="ＭＳ Ｐゴシック"/>
            </a:rPr>
            <a:t>　今後においても</a:t>
          </a:r>
          <a:r>
            <a:rPr kumimoji="1" lang="ja-JP" altLang="en-US" sz="1300" b="0">
              <a:solidFill>
                <a:sysClr val="windowText" lastClr="000000"/>
              </a:solidFill>
              <a:latin typeface="ＭＳ Ｐゴシック"/>
            </a:rPr>
            <a:t>事業費</a:t>
          </a:r>
          <a:r>
            <a:rPr kumimoji="1" lang="ja-JP" altLang="en-US" sz="1300">
              <a:solidFill>
                <a:sysClr val="windowText" lastClr="000000"/>
              </a:solidFill>
              <a:latin typeface="ＭＳ Ｐゴシック"/>
            </a:rPr>
            <a:t>の圧縮、起債の抑制等を行い、比率の維持に努める。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61900</xdr:rowOff>
    </xdr:from>
    <xdr:to>
      <xdr:col>23</xdr:col>
      <xdr:colOff>406400</xdr:colOff>
      <xdr:row>14</xdr:row>
      <xdr:rowOff>155042</xdr:rowOff>
    </xdr:to>
    <xdr:cxnSp macro="">
      <xdr:nvCxnSpPr>
        <xdr:cNvPr id="442" name="直線コネクタ 441"/>
        <xdr:cNvCxnSpPr/>
      </xdr:nvCxnSpPr>
      <xdr:spPr>
        <a:xfrm flipV="1">
          <a:off x="15290800" y="2462200"/>
          <a:ext cx="8890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155042</xdr:rowOff>
    </xdr:from>
    <xdr:to>
      <xdr:col>22</xdr:col>
      <xdr:colOff>203200</xdr:colOff>
      <xdr:row>15</xdr:row>
      <xdr:rowOff>34747</xdr:rowOff>
    </xdr:to>
    <xdr:cxnSp macro="">
      <xdr:nvCxnSpPr>
        <xdr:cNvPr id="445" name="直線コネクタ 444"/>
        <xdr:cNvCxnSpPr/>
      </xdr:nvCxnSpPr>
      <xdr:spPr>
        <a:xfrm flipV="1">
          <a:off x="14401800" y="2555342"/>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34747</xdr:rowOff>
    </xdr:from>
    <xdr:to>
      <xdr:col>21</xdr:col>
      <xdr:colOff>0</xdr:colOff>
      <xdr:row>15</xdr:row>
      <xdr:rowOff>67564</xdr:rowOff>
    </xdr:to>
    <xdr:cxnSp macro="">
      <xdr:nvCxnSpPr>
        <xdr:cNvPr id="448" name="直線コネクタ 447"/>
        <xdr:cNvCxnSpPr/>
      </xdr:nvCxnSpPr>
      <xdr:spPr>
        <a:xfrm flipV="1">
          <a:off x="13512800" y="2606497"/>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1" name="フローチャート : 判断 450"/>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2" name="テキスト ボックス 451"/>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3" name="フローチャート : 判断 452"/>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4" name="テキスト ボックス 453"/>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11100</xdr:rowOff>
    </xdr:from>
    <xdr:to>
      <xdr:col>23</xdr:col>
      <xdr:colOff>457200</xdr:colOff>
      <xdr:row>14</xdr:row>
      <xdr:rowOff>112700</xdr:rowOff>
    </xdr:to>
    <xdr:sp macro="" textlink="">
      <xdr:nvSpPr>
        <xdr:cNvPr id="460" name="円/楕円 459"/>
        <xdr:cNvSpPr/>
      </xdr:nvSpPr>
      <xdr:spPr>
        <a:xfrm>
          <a:off x="16129000" y="24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122877</xdr:rowOff>
    </xdr:from>
    <xdr:ext cx="736600" cy="259045"/>
    <xdr:sp macro="" textlink="">
      <xdr:nvSpPr>
        <xdr:cNvPr id="461" name="テキスト ボックス 460"/>
        <xdr:cNvSpPr txBox="1"/>
      </xdr:nvSpPr>
      <xdr:spPr>
        <a:xfrm>
          <a:off x="15798800" y="21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104242</xdr:rowOff>
    </xdr:from>
    <xdr:to>
      <xdr:col>22</xdr:col>
      <xdr:colOff>254000</xdr:colOff>
      <xdr:row>15</xdr:row>
      <xdr:rowOff>34392</xdr:rowOff>
    </xdr:to>
    <xdr:sp macro="" textlink="">
      <xdr:nvSpPr>
        <xdr:cNvPr id="462" name="円/楕円 461"/>
        <xdr:cNvSpPr/>
      </xdr:nvSpPr>
      <xdr:spPr>
        <a:xfrm>
          <a:off x="15240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44569</xdr:rowOff>
    </xdr:from>
    <xdr:ext cx="762000" cy="259045"/>
    <xdr:sp macro="" textlink="">
      <xdr:nvSpPr>
        <xdr:cNvPr id="463" name="テキスト ボックス 462"/>
        <xdr:cNvSpPr txBox="1"/>
      </xdr:nvSpPr>
      <xdr:spPr>
        <a:xfrm>
          <a:off x="14909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155397</xdr:rowOff>
    </xdr:from>
    <xdr:to>
      <xdr:col>21</xdr:col>
      <xdr:colOff>50800</xdr:colOff>
      <xdr:row>15</xdr:row>
      <xdr:rowOff>85547</xdr:rowOff>
    </xdr:to>
    <xdr:sp macro="" textlink="">
      <xdr:nvSpPr>
        <xdr:cNvPr id="464" name="円/楕円 463"/>
        <xdr:cNvSpPr/>
      </xdr:nvSpPr>
      <xdr:spPr>
        <a:xfrm>
          <a:off x="14351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95724</xdr:rowOff>
    </xdr:from>
    <xdr:ext cx="762000" cy="259045"/>
    <xdr:sp macro="" textlink="">
      <xdr:nvSpPr>
        <xdr:cNvPr id="465" name="テキスト ボックス 464"/>
        <xdr:cNvSpPr txBox="1"/>
      </xdr:nvSpPr>
      <xdr:spPr>
        <a:xfrm>
          <a:off x="14020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16764</xdr:rowOff>
    </xdr:from>
    <xdr:to>
      <xdr:col>19</xdr:col>
      <xdr:colOff>533400</xdr:colOff>
      <xdr:row>15</xdr:row>
      <xdr:rowOff>118364</xdr:rowOff>
    </xdr:to>
    <xdr:sp macro="" textlink="">
      <xdr:nvSpPr>
        <xdr:cNvPr id="466" name="円/楕円 465"/>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103141</xdr:rowOff>
    </xdr:from>
    <xdr:ext cx="762000" cy="259045"/>
    <xdr:sp macro="" textlink="">
      <xdr:nvSpPr>
        <xdr:cNvPr id="467" name="テキスト ボックス 466"/>
        <xdr:cNvSpPr txBox="1"/>
      </xdr:nvSpPr>
      <xdr:spPr>
        <a:xfrm>
          <a:off x="13131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109,164
107,439
19.77
34,302,470
32,868,266
809,276
19,487,029
22,018,262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職員数の水準が類似団体と比べて低いため、人件費に係る経常収支比率は低くなっており、対前年度比でも</a:t>
          </a:r>
          <a:r>
            <a:rPr kumimoji="1" lang="en-US" altLang="ja-JP" sz="1300">
              <a:latin typeface="ＭＳ Ｐゴシック"/>
            </a:rPr>
            <a:t>0.4</a:t>
          </a:r>
          <a:r>
            <a:rPr kumimoji="1" lang="ja-JP" altLang="en-US" sz="1300">
              <a:latin typeface="ＭＳ Ｐゴシック"/>
            </a:rPr>
            <a:t>ポイント改善となっている。</a:t>
          </a:r>
          <a:endParaRPr kumimoji="1" lang="en-US" altLang="ja-JP" sz="1300">
            <a:latin typeface="ＭＳ Ｐゴシック"/>
          </a:endParaRPr>
        </a:p>
        <a:p>
          <a:r>
            <a:rPr kumimoji="1" lang="ja-JP" altLang="en-US" sz="1300">
              <a:latin typeface="ＭＳ Ｐゴシック"/>
            </a:rPr>
            <a:t>　今後についても、引き続き適正な定員管理を行い、人件費の抑制に努める。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104140</xdr:rowOff>
    </xdr:to>
    <xdr:cxnSp macro="">
      <xdr:nvCxnSpPr>
        <xdr:cNvPr id="64" name="直線コネクタ 63"/>
        <xdr:cNvCxnSpPr/>
      </xdr:nvCxnSpPr>
      <xdr:spPr>
        <a:xfrm flipV="1">
          <a:off x="3987800" y="624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16510</xdr:rowOff>
    </xdr:to>
    <xdr:cxnSp macro="">
      <xdr:nvCxnSpPr>
        <xdr:cNvPr id="67" name="直線コネクタ 66"/>
        <xdr:cNvCxnSpPr/>
      </xdr:nvCxnSpPr>
      <xdr:spPr>
        <a:xfrm flipV="1">
          <a:off x="3098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115570</xdr:rowOff>
    </xdr:to>
    <xdr:cxnSp macro="">
      <xdr:nvCxnSpPr>
        <xdr:cNvPr id="70" name="直線コネクタ 69"/>
        <xdr:cNvCxnSpPr/>
      </xdr:nvCxnSpPr>
      <xdr:spPr>
        <a:xfrm flipV="1">
          <a:off x="2209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168910</xdr:rowOff>
    </xdr:to>
    <xdr:cxnSp macro="">
      <xdr:nvCxnSpPr>
        <xdr:cNvPr id="73" name="直線コネクタ 72"/>
        <xdr:cNvCxnSpPr/>
      </xdr:nvCxnSpPr>
      <xdr:spPr>
        <a:xfrm flipV="1">
          <a:off x="1320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3" name="円/楕円 82"/>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4"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7" name="円/楕円 86"/>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8" name="テキスト ボックス 87"/>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5097</xdr:rowOff>
    </xdr:from>
    <xdr:ext cx="762000" cy="259045"/>
    <xdr:sp macro="" textlink="">
      <xdr:nvSpPr>
        <xdr:cNvPr id="90" name="テキスト ボックス 89"/>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1" name="円/楕円 90"/>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58437</xdr:rowOff>
    </xdr:from>
    <xdr:ext cx="762000" cy="259045"/>
    <xdr:sp macro="" textlink="">
      <xdr:nvSpPr>
        <xdr:cNvPr id="92" name="テキスト ボックス 91"/>
        <xdr:cNvSpPr txBox="1"/>
      </xdr:nvSpPr>
      <xdr:spPr>
        <a:xfrm>
          <a:off x="939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類似団体の平均を下回る状況としては正規職員の減（</a:t>
          </a:r>
          <a:r>
            <a:rPr kumimoji="1" lang="en-US" altLang="ja-JP" sz="1300">
              <a:latin typeface="ＭＳ Ｐゴシック"/>
            </a:rPr>
            <a:t>559</a:t>
          </a:r>
          <a:r>
            <a:rPr kumimoji="1" lang="ja-JP" altLang="en-US" sz="1300">
              <a:latin typeface="ＭＳ Ｐゴシック"/>
            </a:rPr>
            <a:t>人⇒</a:t>
          </a:r>
          <a:r>
            <a:rPr kumimoji="1" lang="en-US" altLang="ja-JP" sz="1300">
              <a:latin typeface="ＭＳ Ｐゴシック"/>
            </a:rPr>
            <a:t>556</a:t>
          </a:r>
          <a:r>
            <a:rPr kumimoji="1" lang="ja-JP" altLang="en-US" sz="1300">
              <a:latin typeface="ＭＳ Ｐゴシック"/>
            </a:rPr>
            <a:t>人）に伴い、非常勤嘱託職員の活用を進めてきたが前年度と横ばいの比率となっている。</a:t>
          </a:r>
          <a:endParaRPr kumimoji="1" lang="en-US" altLang="ja-JP" sz="1300">
            <a:latin typeface="ＭＳ Ｐゴシック"/>
          </a:endParaRPr>
        </a:p>
        <a:p>
          <a:r>
            <a:rPr kumimoji="1" lang="ja-JP" altLang="en-US" sz="1300">
              <a:latin typeface="ＭＳ Ｐゴシック"/>
            </a:rPr>
            <a:t>　今後についても民間委託等を進め競争によるコスト削減を図る。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15</xdr:row>
      <xdr:rowOff>161290</xdr:rowOff>
    </xdr:to>
    <xdr:cxnSp macro="">
      <xdr:nvCxnSpPr>
        <xdr:cNvPr id="125" name="直線コネクタ 124"/>
        <xdr:cNvCxnSpPr/>
      </xdr:nvCxnSpPr>
      <xdr:spPr>
        <a:xfrm>
          <a:off x="15671800" y="2733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161290</xdr:rowOff>
    </xdr:to>
    <xdr:cxnSp macro="">
      <xdr:nvCxnSpPr>
        <xdr:cNvPr id="128" name="直線コネクタ 127"/>
        <xdr:cNvCxnSpPr/>
      </xdr:nvCxnSpPr>
      <xdr:spPr>
        <a:xfrm>
          <a:off x="14782800" y="264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77470</xdr:rowOff>
    </xdr:to>
    <xdr:cxnSp macro="">
      <xdr:nvCxnSpPr>
        <xdr:cNvPr id="131" name="直線コネクタ 130"/>
        <xdr:cNvCxnSpPr/>
      </xdr:nvCxnSpPr>
      <xdr:spPr>
        <a:xfrm>
          <a:off x="13893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77470</xdr:rowOff>
    </xdr:to>
    <xdr:cxnSp macro="">
      <xdr:nvCxnSpPr>
        <xdr:cNvPr id="134" name="直線コネクタ 133"/>
        <xdr:cNvCxnSpPr/>
      </xdr:nvCxnSpPr>
      <xdr:spPr>
        <a:xfrm>
          <a:off x="13004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82567</xdr:rowOff>
    </xdr:from>
    <xdr:ext cx="762000" cy="259045"/>
    <xdr:sp macro="" textlink="">
      <xdr:nvSpPr>
        <xdr:cNvPr id="145"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25417</xdr:rowOff>
    </xdr:from>
    <xdr:ext cx="736600" cy="259045"/>
    <xdr:sp macro="" textlink="">
      <xdr:nvSpPr>
        <xdr:cNvPr id="147" name="テキスト ボックス 146"/>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49" name="テキスト ボックス 148"/>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51" name="テキスト ボックス 150"/>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扶助費に係る経常収支比率が類似団体平均を上回っている要因として、生活保護費や障害介護給付費等の社会福祉費の増加が挙げられる。</a:t>
          </a:r>
          <a:endParaRPr kumimoji="1" lang="en-US" altLang="ja-JP" sz="1300">
            <a:latin typeface="ＭＳ Ｐゴシック"/>
          </a:endParaRPr>
        </a:p>
        <a:p>
          <a:r>
            <a:rPr kumimoji="1" lang="ja-JP" altLang="en-US" sz="1300">
              <a:latin typeface="ＭＳ Ｐゴシック"/>
            </a:rPr>
            <a:t>　前年度と比較すると、</a:t>
          </a:r>
          <a:r>
            <a:rPr kumimoji="1" lang="en-US" altLang="ja-JP" sz="1300">
              <a:latin typeface="ＭＳ Ｐゴシック"/>
            </a:rPr>
            <a:t>0.7</a:t>
          </a:r>
          <a:r>
            <a:rPr kumimoji="1" lang="ja-JP" altLang="en-US" sz="1300">
              <a:latin typeface="ＭＳ Ｐゴシック"/>
            </a:rPr>
            <a:t>ポイント下降していることから、今後についても健康増進事業の更なる推進を図り、障害介護等の未然防止に努め、経費の縮減を図る。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37193</xdr:rowOff>
    </xdr:to>
    <xdr:cxnSp macro="">
      <xdr:nvCxnSpPr>
        <xdr:cNvPr id="188" name="直線コネクタ 187"/>
        <xdr:cNvCxnSpPr/>
      </xdr:nvCxnSpPr>
      <xdr:spPr>
        <a:xfrm flipV="1">
          <a:off x="3987800" y="9733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37193</xdr:rowOff>
    </xdr:to>
    <xdr:cxnSp macro="">
      <xdr:nvCxnSpPr>
        <xdr:cNvPr id="191" name="直線コネクタ 190"/>
        <xdr:cNvCxnSpPr/>
      </xdr:nvCxnSpPr>
      <xdr:spPr>
        <a:xfrm>
          <a:off x="3098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165100</xdr:rowOff>
    </xdr:to>
    <xdr:cxnSp macro="">
      <xdr:nvCxnSpPr>
        <xdr:cNvPr id="194" name="直線コネクタ 193"/>
        <xdr:cNvCxnSpPr/>
      </xdr:nvCxnSpPr>
      <xdr:spPr>
        <a:xfrm>
          <a:off x="2209800" y="9646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45357</xdr:rowOff>
    </xdr:to>
    <xdr:cxnSp macro="">
      <xdr:nvCxnSpPr>
        <xdr:cNvPr id="197" name="直線コネクタ 196"/>
        <xdr:cNvCxnSpPr/>
      </xdr:nvCxnSpPr>
      <xdr:spPr>
        <a:xfrm>
          <a:off x="1320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81643</xdr:rowOff>
    </xdr:from>
    <xdr:to>
      <xdr:col>7</xdr:col>
      <xdr:colOff>66675</xdr:colOff>
      <xdr:row>57</xdr:row>
      <xdr:rowOff>11793</xdr:rowOff>
    </xdr:to>
    <xdr:sp macro="" textlink="">
      <xdr:nvSpPr>
        <xdr:cNvPr id="207" name="円/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9" name="円/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0" name="テキスト ボックス 209"/>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1" name="円/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3" name="円/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4" name="テキスト ボックス 213"/>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5" name="円/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19249</xdr:rowOff>
    </xdr:from>
    <xdr:ext cx="762000" cy="259045"/>
    <xdr:sp macro="" textlink="">
      <xdr:nvSpPr>
        <xdr:cNvPr id="216" name="テキスト ボックス 215"/>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国民健康保険特別会計の財政状況の悪化に伴い赤字補てんの繰出金の増等により比率は悪化した。（</a:t>
          </a:r>
          <a:r>
            <a:rPr kumimoji="1" lang="en-US" altLang="ja-JP" sz="1300">
              <a:latin typeface="ＭＳ Ｐゴシック"/>
            </a:rPr>
            <a:t>8.5</a:t>
          </a:r>
          <a:r>
            <a:rPr kumimoji="1" lang="ja-JP" altLang="en-US" sz="1300">
              <a:latin typeface="ＭＳ Ｐゴシック"/>
            </a:rPr>
            <a:t>％⇒</a:t>
          </a:r>
          <a:r>
            <a:rPr kumimoji="1" lang="en-US" altLang="ja-JP" sz="1300">
              <a:latin typeface="ＭＳ Ｐゴシック"/>
            </a:rPr>
            <a:t>9.2</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今後については、公共施設の老朽化により、維持補修費の増加が見込まれるため、計画的な施設修繕に努めるとともに、その他経費の削減に努める。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29028</xdr:rowOff>
    </xdr:from>
    <xdr:to>
      <xdr:col>24</xdr:col>
      <xdr:colOff>31750</xdr:colOff>
      <xdr:row>61</xdr:row>
      <xdr:rowOff>124278</xdr:rowOff>
    </xdr:to>
    <xdr:cxnSp macro="">
      <xdr:nvCxnSpPr>
        <xdr:cNvPr id="246" name="直線コネクタ 245"/>
        <xdr:cNvCxnSpPr/>
      </xdr:nvCxnSpPr>
      <xdr:spPr>
        <a:xfrm flipV="1">
          <a:off x="16510000" y="9287328"/>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96355</xdr:rowOff>
    </xdr:from>
    <xdr:ext cx="762000" cy="259045"/>
    <xdr:sp macro="" textlink="">
      <xdr:nvSpPr>
        <xdr:cNvPr id="247"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124278</xdr:rowOff>
    </xdr:from>
    <xdr:to>
      <xdr:col>24</xdr:col>
      <xdr:colOff>120650</xdr:colOff>
      <xdr:row>61</xdr:row>
      <xdr:rowOff>124278</xdr:rowOff>
    </xdr:to>
    <xdr:cxnSp macro="">
      <xdr:nvCxnSpPr>
        <xdr:cNvPr id="248" name="直線コネクタ 247"/>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115405</xdr:rowOff>
    </xdr:from>
    <xdr:ext cx="762000" cy="259045"/>
    <xdr:sp macro="" textlink="">
      <xdr:nvSpPr>
        <xdr:cNvPr id="249" name="その他最大値テキスト"/>
        <xdr:cNvSpPr txBox="1"/>
      </xdr:nvSpPr>
      <xdr:spPr>
        <a:xfrm>
          <a:off x="16598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54</xdr:row>
      <xdr:rowOff>29028</xdr:rowOff>
    </xdr:from>
    <xdr:to>
      <xdr:col>24</xdr:col>
      <xdr:colOff>120650</xdr:colOff>
      <xdr:row>54</xdr:row>
      <xdr:rowOff>29028</xdr:rowOff>
    </xdr:to>
    <xdr:cxnSp macro="">
      <xdr:nvCxnSpPr>
        <xdr:cNvPr id="250" name="直線コネクタ 249"/>
        <xdr:cNvCxnSpPr/>
      </xdr:nvCxnSpPr>
      <xdr:spPr>
        <a:xfrm>
          <a:off x="16421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39915</xdr:rowOff>
    </xdr:from>
    <xdr:to>
      <xdr:col>24</xdr:col>
      <xdr:colOff>31750</xdr:colOff>
      <xdr:row>54</xdr:row>
      <xdr:rowOff>116115</xdr:rowOff>
    </xdr:to>
    <xdr:cxnSp macro="">
      <xdr:nvCxnSpPr>
        <xdr:cNvPr id="251" name="直線コネクタ 250"/>
        <xdr:cNvCxnSpPr/>
      </xdr:nvCxnSpPr>
      <xdr:spPr>
        <a:xfrm>
          <a:off x="15671800" y="9298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56442</xdr:rowOff>
    </xdr:from>
    <xdr:ext cx="762000" cy="259045"/>
    <xdr:sp macro="" textlink="">
      <xdr:nvSpPr>
        <xdr:cNvPr id="252"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84365</xdr:rowOff>
    </xdr:from>
    <xdr:to>
      <xdr:col>24</xdr:col>
      <xdr:colOff>82550</xdr:colOff>
      <xdr:row>58</xdr:row>
      <xdr:rowOff>14515</xdr:rowOff>
    </xdr:to>
    <xdr:sp macro="" textlink="">
      <xdr:nvSpPr>
        <xdr:cNvPr id="253" name="フローチャート : 判断 252"/>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39915</xdr:rowOff>
    </xdr:from>
    <xdr:to>
      <xdr:col>22</xdr:col>
      <xdr:colOff>565150</xdr:colOff>
      <xdr:row>54</xdr:row>
      <xdr:rowOff>83457</xdr:rowOff>
    </xdr:to>
    <xdr:cxnSp macro="">
      <xdr:nvCxnSpPr>
        <xdr:cNvPr id="254" name="直線コネクタ 253"/>
        <xdr:cNvCxnSpPr/>
      </xdr:nvCxnSpPr>
      <xdr:spPr>
        <a:xfrm flipV="1">
          <a:off x="14782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40822</xdr:rowOff>
    </xdr:from>
    <xdr:to>
      <xdr:col>22</xdr:col>
      <xdr:colOff>615950</xdr:colOff>
      <xdr:row>57</xdr:row>
      <xdr:rowOff>142422</xdr:rowOff>
    </xdr:to>
    <xdr:sp macro="" textlink="">
      <xdr:nvSpPr>
        <xdr:cNvPr id="255" name="フローチャート : 判断 254"/>
        <xdr:cNvSpPr/>
      </xdr:nvSpPr>
      <xdr:spPr>
        <a:xfrm>
          <a:off x="15621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127199</xdr:rowOff>
    </xdr:from>
    <xdr:ext cx="736600" cy="259045"/>
    <xdr:sp macro="" textlink="">
      <xdr:nvSpPr>
        <xdr:cNvPr id="256" name="テキスト ボックス 255"/>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83457</xdr:rowOff>
    </xdr:to>
    <xdr:cxnSp macro="">
      <xdr:nvCxnSpPr>
        <xdr:cNvPr id="257" name="直線コネクタ 256"/>
        <xdr:cNvCxnSpPr/>
      </xdr:nvCxnSpPr>
      <xdr:spPr>
        <a:xfrm>
          <a:off x="13893800" y="9232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29935</xdr:rowOff>
    </xdr:from>
    <xdr:to>
      <xdr:col>21</xdr:col>
      <xdr:colOff>412750</xdr:colOff>
      <xdr:row>57</xdr:row>
      <xdr:rowOff>131535</xdr:rowOff>
    </xdr:to>
    <xdr:sp macro="" textlink="">
      <xdr:nvSpPr>
        <xdr:cNvPr id="258" name="フローチャート : 判断 257"/>
        <xdr:cNvSpPr/>
      </xdr:nvSpPr>
      <xdr:spPr>
        <a:xfrm>
          <a:off x="14732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116312</xdr:rowOff>
    </xdr:from>
    <xdr:ext cx="762000" cy="259045"/>
    <xdr:sp macro="" textlink="">
      <xdr:nvSpPr>
        <xdr:cNvPr id="259" name="テキスト ボックス 258"/>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113393</xdr:rowOff>
    </xdr:from>
    <xdr:to>
      <xdr:col>20</xdr:col>
      <xdr:colOff>158750</xdr:colOff>
      <xdr:row>53</xdr:row>
      <xdr:rowOff>146050</xdr:rowOff>
    </xdr:to>
    <xdr:cxnSp macro="">
      <xdr:nvCxnSpPr>
        <xdr:cNvPr id="260" name="直線コネクタ 259"/>
        <xdr:cNvCxnSpPr/>
      </xdr:nvCxnSpPr>
      <xdr:spPr>
        <a:xfrm>
          <a:off x="13004800" y="920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168728</xdr:rowOff>
    </xdr:from>
    <xdr:to>
      <xdr:col>20</xdr:col>
      <xdr:colOff>209550</xdr:colOff>
      <xdr:row>57</xdr:row>
      <xdr:rowOff>98878</xdr:rowOff>
    </xdr:to>
    <xdr:sp macro="" textlink="">
      <xdr:nvSpPr>
        <xdr:cNvPr id="261" name="フローチャート : 判断 260"/>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83655</xdr:rowOff>
    </xdr:from>
    <xdr:ext cx="762000" cy="259045"/>
    <xdr:sp macro="" textlink="">
      <xdr:nvSpPr>
        <xdr:cNvPr id="262" name="テキスト ボックス 261"/>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48985</xdr:rowOff>
    </xdr:from>
    <xdr:to>
      <xdr:col>19</xdr:col>
      <xdr:colOff>6350</xdr:colOff>
      <xdr:row>56</xdr:row>
      <xdr:rowOff>150585</xdr:rowOff>
    </xdr:to>
    <xdr:sp macro="" textlink="">
      <xdr:nvSpPr>
        <xdr:cNvPr id="263" name="フローチャート : 判断 262"/>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135362</xdr:rowOff>
    </xdr:from>
    <xdr:ext cx="762000" cy="259045"/>
    <xdr:sp macro="" textlink="">
      <xdr:nvSpPr>
        <xdr:cNvPr id="264" name="テキスト ボックス 263"/>
        <xdr:cNvSpPr txBox="1"/>
      </xdr:nvSpPr>
      <xdr:spPr>
        <a:xfrm>
          <a:off x="12623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65315</xdr:rowOff>
    </xdr:from>
    <xdr:to>
      <xdr:col>24</xdr:col>
      <xdr:colOff>82550</xdr:colOff>
      <xdr:row>54</xdr:row>
      <xdr:rowOff>166915</xdr:rowOff>
    </xdr:to>
    <xdr:sp macro="" textlink="">
      <xdr:nvSpPr>
        <xdr:cNvPr id="270" name="円/楕円 269"/>
        <xdr:cNvSpPr/>
      </xdr:nvSpPr>
      <xdr:spPr>
        <a:xfrm>
          <a:off x="16459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145342</xdr:rowOff>
    </xdr:from>
    <xdr:ext cx="762000" cy="259045"/>
    <xdr:sp macro="" textlink="">
      <xdr:nvSpPr>
        <xdr:cNvPr id="271" name="その他該当値テキスト"/>
        <xdr:cNvSpPr txBox="1"/>
      </xdr:nvSpPr>
      <xdr:spPr>
        <a:xfrm>
          <a:off x="16598900" y="92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160565</xdr:rowOff>
    </xdr:from>
    <xdr:to>
      <xdr:col>22</xdr:col>
      <xdr:colOff>615950</xdr:colOff>
      <xdr:row>54</xdr:row>
      <xdr:rowOff>90715</xdr:rowOff>
    </xdr:to>
    <xdr:sp macro="" textlink="">
      <xdr:nvSpPr>
        <xdr:cNvPr id="272" name="円/楕円 271"/>
        <xdr:cNvSpPr/>
      </xdr:nvSpPr>
      <xdr:spPr>
        <a:xfrm>
          <a:off x="15621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100892</xdr:rowOff>
    </xdr:from>
    <xdr:ext cx="736600" cy="259045"/>
    <xdr:sp macro="" textlink="">
      <xdr:nvSpPr>
        <xdr:cNvPr id="273" name="テキスト ボックス 272"/>
        <xdr:cNvSpPr txBox="1"/>
      </xdr:nvSpPr>
      <xdr:spPr>
        <a:xfrm>
          <a:off x="15290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32657</xdr:rowOff>
    </xdr:from>
    <xdr:to>
      <xdr:col>21</xdr:col>
      <xdr:colOff>412750</xdr:colOff>
      <xdr:row>54</xdr:row>
      <xdr:rowOff>134257</xdr:rowOff>
    </xdr:to>
    <xdr:sp macro="" textlink="">
      <xdr:nvSpPr>
        <xdr:cNvPr id="274" name="円/楕円 273"/>
        <xdr:cNvSpPr/>
      </xdr:nvSpPr>
      <xdr:spPr>
        <a:xfrm>
          <a:off x="14732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144434</xdr:rowOff>
    </xdr:from>
    <xdr:ext cx="762000" cy="259045"/>
    <xdr:sp macro="" textlink="">
      <xdr:nvSpPr>
        <xdr:cNvPr id="275" name="テキスト ボックス 274"/>
        <xdr:cNvSpPr txBox="1"/>
      </xdr:nvSpPr>
      <xdr:spPr>
        <a:xfrm>
          <a:off x="14401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6" name="円/楕円 27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7" name="テキスト ボックス 27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62593</xdr:rowOff>
    </xdr:from>
    <xdr:to>
      <xdr:col>19</xdr:col>
      <xdr:colOff>6350</xdr:colOff>
      <xdr:row>53</xdr:row>
      <xdr:rowOff>164193</xdr:rowOff>
    </xdr:to>
    <xdr:sp macro="" textlink="">
      <xdr:nvSpPr>
        <xdr:cNvPr id="278" name="円/楕円 277"/>
        <xdr:cNvSpPr/>
      </xdr:nvSpPr>
      <xdr:spPr>
        <a:xfrm>
          <a:off x="12954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2920</xdr:rowOff>
    </xdr:from>
    <xdr:ext cx="762000" cy="259045"/>
    <xdr:sp macro="" textlink="">
      <xdr:nvSpPr>
        <xdr:cNvPr id="279" name="テキスト ボックス 278"/>
        <xdr:cNvSpPr txBox="1"/>
      </xdr:nvSpPr>
      <xdr:spPr>
        <a:xfrm>
          <a:off x="12623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本市は、消防、ごみ、し尿処理、火葬場業務を一部事務組合で行っているため、例年類似団体の平均値を上回っている。</a:t>
          </a:r>
          <a:endParaRPr kumimoji="1" lang="en-US" altLang="ja-JP" sz="1300">
            <a:latin typeface="ＭＳ Ｐゴシック"/>
          </a:endParaRPr>
        </a:p>
        <a:p>
          <a:r>
            <a:rPr kumimoji="1" lang="ja-JP" altLang="en-US" sz="1300">
              <a:latin typeface="ＭＳ Ｐゴシック"/>
            </a:rPr>
            <a:t>　今年度については、入間東部地区消防組合の負担金が増額となったことから、比率は悪化した。（</a:t>
          </a:r>
          <a:r>
            <a:rPr kumimoji="1" lang="en-US" altLang="ja-JP" sz="1300">
              <a:latin typeface="ＭＳ Ｐゴシック"/>
            </a:rPr>
            <a:t>11.3</a:t>
          </a:r>
          <a:r>
            <a:rPr kumimoji="1" lang="ja-JP" altLang="en-US" sz="1300">
              <a:latin typeface="ＭＳ Ｐゴシック"/>
            </a:rPr>
            <a:t>％⇒</a:t>
          </a:r>
          <a:r>
            <a:rPr kumimoji="1" lang="en-US" altLang="ja-JP" sz="1300">
              <a:latin typeface="ＭＳ Ｐゴシック"/>
            </a:rPr>
            <a:t>12.8</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今後については、大規模な施設の更新時等に、一時的な負担金の増額が見込まれるが、適正な負担金とすべく構成市町と連携して、経費の削減に努める。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6" name="直線コネクタ 305"/>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7"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8" name="直線コネクタ 307"/>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168910</xdr:rowOff>
    </xdr:from>
    <xdr:to>
      <xdr:col>24</xdr:col>
      <xdr:colOff>31750</xdr:colOff>
      <xdr:row>38</xdr:row>
      <xdr:rowOff>111760</xdr:rowOff>
    </xdr:to>
    <xdr:cxnSp macro="">
      <xdr:nvCxnSpPr>
        <xdr:cNvPr id="311" name="直線コネクタ 310"/>
        <xdr:cNvCxnSpPr/>
      </xdr:nvCxnSpPr>
      <xdr:spPr>
        <a:xfrm>
          <a:off x="15671800" y="6512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2"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3" name="フローチャート : 判断 312"/>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168910</xdr:rowOff>
    </xdr:from>
    <xdr:to>
      <xdr:col>22</xdr:col>
      <xdr:colOff>565150</xdr:colOff>
      <xdr:row>39</xdr:row>
      <xdr:rowOff>16510</xdr:rowOff>
    </xdr:to>
    <xdr:cxnSp macro="">
      <xdr:nvCxnSpPr>
        <xdr:cNvPr id="314" name="直線コネクタ 313"/>
        <xdr:cNvCxnSpPr/>
      </xdr:nvCxnSpPr>
      <xdr:spPr>
        <a:xfrm flipV="1">
          <a:off x="14782800" y="6512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5" name="フローチャート : 判断 314"/>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6" name="テキスト ボックス 315"/>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16510</xdr:rowOff>
    </xdr:from>
    <xdr:to>
      <xdr:col>21</xdr:col>
      <xdr:colOff>361950</xdr:colOff>
      <xdr:row>39</xdr:row>
      <xdr:rowOff>46990</xdr:rowOff>
    </xdr:to>
    <xdr:cxnSp macro="">
      <xdr:nvCxnSpPr>
        <xdr:cNvPr id="317" name="直線コネクタ 316"/>
        <xdr:cNvCxnSpPr/>
      </xdr:nvCxnSpPr>
      <xdr:spPr>
        <a:xfrm flipV="1">
          <a:off x="13893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8" name="フローチャート : 判断 31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9" name="テキスト ボックス 31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46990</xdr:rowOff>
    </xdr:to>
    <xdr:cxnSp macro="">
      <xdr:nvCxnSpPr>
        <xdr:cNvPr id="320" name="直線コネクタ 319"/>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1" name="フローチャート : 判断 320"/>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2" name="テキスト ボックス 321"/>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3" name="フローチャート : 判断 322"/>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4" name="テキスト ボックス 323"/>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60960</xdr:rowOff>
    </xdr:from>
    <xdr:to>
      <xdr:col>24</xdr:col>
      <xdr:colOff>82550</xdr:colOff>
      <xdr:row>38</xdr:row>
      <xdr:rowOff>162560</xdr:rowOff>
    </xdr:to>
    <xdr:sp macro="" textlink="">
      <xdr:nvSpPr>
        <xdr:cNvPr id="330" name="円/楕円 329"/>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33037</xdr:rowOff>
    </xdr:from>
    <xdr:ext cx="762000" cy="259045"/>
    <xdr:sp macro="" textlink="">
      <xdr:nvSpPr>
        <xdr:cNvPr id="331" name="補助費等該当値テキスト"/>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118110</xdr:rowOff>
    </xdr:from>
    <xdr:to>
      <xdr:col>22</xdr:col>
      <xdr:colOff>615950</xdr:colOff>
      <xdr:row>38</xdr:row>
      <xdr:rowOff>48260</xdr:rowOff>
    </xdr:to>
    <xdr:sp macro="" textlink="">
      <xdr:nvSpPr>
        <xdr:cNvPr id="332" name="円/楕円 331"/>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33" name="テキスト ボックス 332"/>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137160</xdr:rowOff>
    </xdr:from>
    <xdr:to>
      <xdr:col>21</xdr:col>
      <xdr:colOff>412750</xdr:colOff>
      <xdr:row>39</xdr:row>
      <xdr:rowOff>67310</xdr:rowOff>
    </xdr:to>
    <xdr:sp macro="" textlink="">
      <xdr:nvSpPr>
        <xdr:cNvPr id="334" name="円/楕円 333"/>
        <xdr:cNvSpPr/>
      </xdr:nvSpPr>
      <xdr:spPr>
        <a:xfrm>
          <a:off x="14732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52087</xdr:rowOff>
    </xdr:from>
    <xdr:ext cx="762000" cy="259045"/>
    <xdr:sp macro="" textlink="">
      <xdr:nvSpPr>
        <xdr:cNvPr id="335" name="テキスト ボックス 334"/>
        <xdr:cNvSpPr txBox="1"/>
      </xdr:nvSpPr>
      <xdr:spPr>
        <a:xfrm>
          <a:off x="14401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6" name="円/楕円 335"/>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7" name="テキスト ボックス 336"/>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38" name="円/楕円 337"/>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39" name="テキスト ボックス 338"/>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類似団体の平均値を下回り、比率は改善（</a:t>
          </a:r>
          <a:r>
            <a:rPr kumimoji="1" lang="en-US" altLang="ja-JP" sz="1300">
              <a:latin typeface="ＭＳ Ｐゴシック"/>
            </a:rPr>
            <a:t>15.3</a:t>
          </a:r>
          <a:r>
            <a:rPr kumimoji="1" lang="ja-JP" altLang="en-US" sz="1300">
              <a:latin typeface="ＭＳ Ｐゴシック"/>
            </a:rPr>
            <a:t>％⇒</a:t>
          </a:r>
          <a:r>
            <a:rPr kumimoji="1" lang="en-US" altLang="ja-JP" sz="1300">
              <a:latin typeface="ＭＳ Ｐゴシック"/>
            </a:rPr>
            <a:t>14.4</a:t>
          </a:r>
          <a:r>
            <a:rPr kumimoji="1" lang="ja-JP" altLang="en-US" sz="1300">
              <a:latin typeface="ＭＳ Ｐゴシック"/>
            </a:rPr>
            <a:t>％）している。</a:t>
          </a:r>
          <a:endParaRPr kumimoji="1" lang="en-US" altLang="ja-JP" sz="1300">
            <a:latin typeface="ＭＳ Ｐゴシック"/>
          </a:endParaRPr>
        </a:p>
        <a:p>
          <a:r>
            <a:rPr kumimoji="1" lang="ja-JP" altLang="en-US" sz="1300">
              <a:latin typeface="ＭＳ Ｐゴシック"/>
            </a:rPr>
            <a:t>　しかし、債務残高全体に占める臨時財政対策債残高の割合が大幅に伸びてきており（約</a:t>
          </a:r>
          <a:r>
            <a:rPr kumimoji="1" lang="en-US" altLang="ja-JP" sz="1300">
              <a:latin typeface="ＭＳ Ｐゴシック"/>
            </a:rPr>
            <a:t>60</a:t>
          </a:r>
          <a:r>
            <a:rPr kumimoji="1" lang="ja-JP" altLang="en-US" sz="1300">
              <a:latin typeface="ＭＳ Ｐゴシック"/>
            </a:rPr>
            <a:t>％）また、今年度末より債務残高が増加に転じる状況である。</a:t>
          </a:r>
          <a:endParaRPr kumimoji="1" lang="en-US" altLang="ja-JP" sz="1300">
            <a:latin typeface="ＭＳ Ｐゴシック"/>
          </a:endParaRPr>
        </a:p>
        <a:p>
          <a:r>
            <a:rPr kumimoji="1" lang="ja-JP" altLang="en-US" sz="1300">
              <a:latin typeface="ＭＳ Ｐゴシック"/>
            </a:rPr>
            <a:t>　今後については、収支状況等を考慮しながら、地方債の新規借入れの抑制に努める。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4" name="直線コネクタ 363"/>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5"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6" name="直線コネクタ 365"/>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7"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8" name="直線コネクタ 367"/>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83565</xdr:rowOff>
    </xdr:to>
    <xdr:cxnSp macro="">
      <xdr:nvCxnSpPr>
        <xdr:cNvPr id="369" name="直線コネクタ 368"/>
        <xdr:cNvCxnSpPr/>
      </xdr:nvCxnSpPr>
      <xdr:spPr>
        <a:xfrm flipV="1">
          <a:off x="3987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0"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1" name="フローチャート : 判断 370"/>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101854</xdr:rowOff>
    </xdr:to>
    <xdr:cxnSp macro="">
      <xdr:nvCxnSpPr>
        <xdr:cNvPr id="372" name="直線コネクタ 371"/>
        <xdr:cNvCxnSpPr/>
      </xdr:nvCxnSpPr>
      <xdr:spPr>
        <a:xfrm flipV="1">
          <a:off x="3098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3" name="フローチャート : 判断 372"/>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4" name="テキスト ボックス 373"/>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133858</xdr:rowOff>
    </xdr:to>
    <xdr:cxnSp macro="">
      <xdr:nvCxnSpPr>
        <xdr:cNvPr id="375" name="直線コネクタ 374"/>
        <xdr:cNvCxnSpPr/>
      </xdr:nvCxnSpPr>
      <xdr:spPr>
        <a:xfrm flipV="1">
          <a:off x="2209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7" name="テキスト ボックス 376"/>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58420</xdr:rowOff>
    </xdr:to>
    <xdr:cxnSp macro="">
      <xdr:nvCxnSpPr>
        <xdr:cNvPr id="378" name="直線コネクタ 377"/>
        <xdr:cNvCxnSpPr/>
      </xdr:nvCxnSpPr>
      <xdr:spPr>
        <a:xfrm flipV="1">
          <a:off x="1320800" y="13335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9" name="フローチャート : 判断 378"/>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80" name="テキスト ボックス 379"/>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1" name="フローチャート : 判断 380"/>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2" name="テキスト ボックス 381"/>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8" name="円/楕円 38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90" name="円/楕円 389"/>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91" name="テキスト ボックス 39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2" name="円/楕円 391"/>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3" name="テキスト ボックス 392"/>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4" name="円/楕円 393"/>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5" name="テキスト ボックス 394"/>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6" name="円/楕円 39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7" name="テキスト ボックス 396"/>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一部事務組合負担金の増により比率は悪化した。（</a:t>
          </a:r>
          <a:r>
            <a:rPr kumimoji="1" lang="en-US" altLang="ja-JP" sz="1300">
              <a:latin typeface="ＭＳ Ｐゴシック"/>
            </a:rPr>
            <a:t>72.9</a:t>
          </a:r>
          <a:r>
            <a:rPr kumimoji="1" lang="ja-JP" altLang="en-US" sz="1300">
              <a:latin typeface="ＭＳ Ｐゴシック"/>
            </a:rPr>
            <a:t>％⇒</a:t>
          </a:r>
          <a:r>
            <a:rPr kumimoji="1" lang="en-US" altLang="ja-JP" sz="1300">
              <a:latin typeface="ＭＳ Ｐゴシック"/>
            </a:rPr>
            <a:t>74.0</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類似団体平均と同水準となっているが、引き続き、健全な財政運営に関する条例に基づき、計画的な財政運営により、弾力的かつ持続可能な財政基盤の確立を目指す。</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3" name="直線コネクタ 422"/>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4"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5" name="直線コネクタ 424"/>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6"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7" name="直線コネクタ 426"/>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77</xdr:row>
      <xdr:rowOff>24130</xdr:rowOff>
    </xdr:to>
    <xdr:cxnSp macro="">
      <xdr:nvCxnSpPr>
        <xdr:cNvPr id="428" name="直線コネクタ 427"/>
        <xdr:cNvCxnSpPr/>
      </xdr:nvCxnSpPr>
      <xdr:spPr>
        <a:xfrm>
          <a:off x="15671800" y="131754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9"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30" name="フローチャート : 判断 429"/>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88137</xdr:rowOff>
    </xdr:to>
    <xdr:cxnSp macro="">
      <xdr:nvCxnSpPr>
        <xdr:cNvPr id="431" name="直線コネクタ 430"/>
        <xdr:cNvCxnSpPr/>
      </xdr:nvCxnSpPr>
      <xdr:spPr>
        <a:xfrm flipV="1">
          <a:off x="14782800" y="131754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2" name="フローチャート : 判断 431"/>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3" name="テキスト ボックス 432"/>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88137</xdr:rowOff>
    </xdr:to>
    <xdr:cxnSp macro="">
      <xdr:nvCxnSpPr>
        <xdr:cNvPr id="434" name="直線コネクタ 433"/>
        <xdr:cNvCxnSpPr/>
      </xdr:nvCxnSpPr>
      <xdr:spPr>
        <a:xfrm>
          <a:off x="13893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5" name="フローチャート : 判断 434"/>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6" name="テキスト ボックス 435"/>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69850</xdr:rowOff>
    </xdr:to>
    <xdr:cxnSp macro="">
      <xdr:nvCxnSpPr>
        <xdr:cNvPr id="437" name="直線コネクタ 436"/>
        <xdr:cNvCxnSpPr/>
      </xdr:nvCxnSpPr>
      <xdr:spPr>
        <a:xfrm>
          <a:off x="13004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8" name="フローチャート : 判断 437"/>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9" name="テキスト ボックス 438"/>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40" name="フローチャート : 判断 439"/>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41" name="テキスト ボックス 440"/>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7" name="円/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161307</xdr:rowOff>
    </xdr:from>
    <xdr:ext cx="762000" cy="259045"/>
    <xdr:sp macro="" textlink="">
      <xdr:nvSpPr>
        <xdr:cNvPr id="448"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49" name="円/楕円 448"/>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9414</xdr:rowOff>
    </xdr:from>
    <xdr:ext cx="736600" cy="259045"/>
    <xdr:sp macro="" textlink="">
      <xdr:nvSpPr>
        <xdr:cNvPr id="450" name="テキスト ボックス 449"/>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1" name="円/楕円 450"/>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2" name="テキスト ボックス 451"/>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3" name="円/楕円 45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4" name="テキスト ボックス 453"/>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5" name="円/楕円 454"/>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112540</xdr:rowOff>
    </xdr:from>
    <xdr:ext cx="762000" cy="259045"/>
    <xdr:sp macro="" textlink="">
      <xdr:nvSpPr>
        <xdr:cNvPr id="456" name="テキスト ボックス 455"/>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埼玉県富士見市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27668</xdr:rowOff>
    </xdr:from>
    <xdr:to>
      <xdr:col>4</xdr:col>
      <xdr:colOff>1117600</xdr:colOff>
      <xdr:row>18</xdr:row>
      <xdr:rowOff>154835</xdr:rowOff>
    </xdr:to>
    <xdr:cxnSp macro="">
      <xdr:nvCxnSpPr>
        <xdr:cNvPr id="52" name="直線コネクタ 51"/>
        <xdr:cNvCxnSpPr/>
      </xdr:nvCxnSpPr>
      <xdr:spPr bwMode="auto">
        <a:xfrm flipV="1">
          <a:off x="5003800" y="3161393"/>
          <a:ext cx="647700" cy="127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125476</xdr:rowOff>
    </xdr:from>
    <xdr:to>
      <xdr:col>4</xdr:col>
      <xdr:colOff>469900</xdr:colOff>
      <xdr:row>18</xdr:row>
      <xdr:rowOff>154835</xdr:rowOff>
    </xdr:to>
    <xdr:cxnSp macro="">
      <xdr:nvCxnSpPr>
        <xdr:cNvPr id="55" name="直線コネクタ 54"/>
        <xdr:cNvCxnSpPr/>
      </xdr:nvCxnSpPr>
      <xdr:spPr bwMode="auto">
        <a:xfrm>
          <a:off x="4305300" y="3087751"/>
          <a:ext cx="698500" cy="20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99481</xdr:rowOff>
    </xdr:from>
    <xdr:to>
      <xdr:col>3</xdr:col>
      <xdr:colOff>904875</xdr:colOff>
      <xdr:row>17</xdr:row>
      <xdr:rowOff>125476</xdr:rowOff>
    </xdr:to>
    <xdr:cxnSp macro="">
      <xdr:nvCxnSpPr>
        <xdr:cNvPr id="58" name="直線コネクタ 57"/>
        <xdr:cNvCxnSpPr/>
      </xdr:nvCxnSpPr>
      <xdr:spPr bwMode="auto">
        <a:xfrm>
          <a:off x="3606800" y="3061756"/>
          <a:ext cx="6985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77339</xdr:rowOff>
    </xdr:from>
    <xdr:to>
      <xdr:col>3</xdr:col>
      <xdr:colOff>206375</xdr:colOff>
      <xdr:row>17</xdr:row>
      <xdr:rowOff>99481</xdr:rowOff>
    </xdr:to>
    <xdr:cxnSp macro="">
      <xdr:nvCxnSpPr>
        <xdr:cNvPr id="61" name="直線コネクタ 60"/>
        <xdr:cNvCxnSpPr/>
      </xdr:nvCxnSpPr>
      <xdr:spPr bwMode="auto">
        <a:xfrm>
          <a:off x="2908300" y="3039614"/>
          <a:ext cx="698500" cy="2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148318</xdr:rowOff>
    </xdr:from>
    <xdr:to>
      <xdr:col>5</xdr:col>
      <xdr:colOff>34925</xdr:colOff>
      <xdr:row>18</xdr:row>
      <xdr:rowOff>78468</xdr:rowOff>
    </xdr:to>
    <xdr:sp macro="" textlink="">
      <xdr:nvSpPr>
        <xdr:cNvPr id="71" name="円/楕円 70"/>
        <xdr:cNvSpPr/>
      </xdr:nvSpPr>
      <xdr:spPr bwMode="auto">
        <a:xfrm>
          <a:off x="5600700" y="31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120395</xdr:rowOff>
    </xdr:from>
    <xdr:ext cx="762000" cy="259045"/>
    <xdr:sp macro="" textlink="">
      <xdr:nvSpPr>
        <xdr:cNvPr id="72" name="人口1人当たり決算額の推移該当値テキスト130"/>
        <xdr:cNvSpPr txBox="1"/>
      </xdr:nvSpPr>
      <xdr:spPr>
        <a:xfrm>
          <a:off x="5740400" y="308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104035</xdr:rowOff>
    </xdr:from>
    <xdr:to>
      <xdr:col>4</xdr:col>
      <xdr:colOff>520700</xdr:colOff>
      <xdr:row>19</xdr:row>
      <xdr:rowOff>34185</xdr:rowOff>
    </xdr:to>
    <xdr:sp macro="" textlink="">
      <xdr:nvSpPr>
        <xdr:cNvPr id="73" name="円/楕円 72"/>
        <xdr:cNvSpPr/>
      </xdr:nvSpPr>
      <xdr:spPr bwMode="auto">
        <a:xfrm>
          <a:off x="4953000" y="323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18962</xdr:rowOff>
    </xdr:from>
    <xdr:ext cx="736600" cy="259045"/>
    <xdr:sp macro="" textlink="">
      <xdr:nvSpPr>
        <xdr:cNvPr id="74" name="テキスト ボックス 73"/>
        <xdr:cNvSpPr txBox="1"/>
      </xdr:nvSpPr>
      <xdr:spPr>
        <a:xfrm>
          <a:off x="4622800" y="332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74676</xdr:rowOff>
    </xdr:from>
    <xdr:to>
      <xdr:col>3</xdr:col>
      <xdr:colOff>955675</xdr:colOff>
      <xdr:row>18</xdr:row>
      <xdr:rowOff>4826</xdr:rowOff>
    </xdr:to>
    <xdr:sp macro="" textlink="">
      <xdr:nvSpPr>
        <xdr:cNvPr id="75" name="円/楕円 74"/>
        <xdr:cNvSpPr/>
      </xdr:nvSpPr>
      <xdr:spPr bwMode="auto">
        <a:xfrm>
          <a:off x="4254500" y="303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161053</xdr:rowOff>
    </xdr:from>
    <xdr:ext cx="762000" cy="259045"/>
    <xdr:sp macro="" textlink="">
      <xdr:nvSpPr>
        <xdr:cNvPr id="76" name="テキスト ボックス 75"/>
        <xdr:cNvSpPr txBox="1"/>
      </xdr:nvSpPr>
      <xdr:spPr>
        <a:xfrm>
          <a:off x="3924300" y="31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48681</xdr:rowOff>
    </xdr:from>
    <xdr:to>
      <xdr:col>3</xdr:col>
      <xdr:colOff>257175</xdr:colOff>
      <xdr:row>17</xdr:row>
      <xdr:rowOff>150281</xdr:rowOff>
    </xdr:to>
    <xdr:sp macro="" textlink="">
      <xdr:nvSpPr>
        <xdr:cNvPr id="77" name="円/楕円 76"/>
        <xdr:cNvSpPr/>
      </xdr:nvSpPr>
      <xdr:spPr bwMode="auto">
        <a:xfrm>
          <a:off x="3556000" y="301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135058</xdr:rowOff>
    </xdr:from>
    <xdr:ext cx="762000" cy="259045"/>
    <xdr:sp macro="" textlink="">
      <xdr:nvSpPr>
        <xdr:cNvPr id="78" name="テキスト ボックス 77"/>
        <xdr:cNvSpPr txBox="1"/>
      </xdr:nvSpPr>
      <xdr:spPr>
        <a:xfrm>
          <a:off x="3225800" y="309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26539</xdr:rowOff>
    </xdr:from>
    <xdr:to>
      <xdr:col>2</xdr:col>
      <xdr:colOff>692150</xdr:colOff>
      <xdr:row>17</xdr:row>
      <xdr:rowOff>128139</xdr:rowOff>
    </xdr:to>
    <xdr:sp macro="" textlink="">
      <xdr:nvSpPr>
        <xdr:cNvPr id="79" name="円/楕円 78"/>
        <xdr:cNvSpPr/>
      </xdr:nvSpPr>
      <xdr:spPr bwMode="auto">
        <a:xfrm>
          <a:off x="2857500" y="298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112916</xdr:rowOff>
    </xdr:from>
    <xdr:ext cx="762000" cy="259045"/>
    <xdr:sp macro="" textlink="">
      <xdr:nvSpPr>
        <xdr:cNvPr id="80" name="テキスト ボックス 79"/>
        <xdr:cNvSpPr txBox="1"/>
      </xdr:nvSpPr>
      <xdr:spPr>
        <a:xfrm>
          <a:off x="2527300" y="307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45945</xdr:rowOff>
    </xdr:from>
    <xdr:to>
      <xdr:col>4</xdr:col>
      <xdr:colOff>1117600</xdr:colOff>
      <xdr:row>36</xdr:row>
      <xdr:rowOff>156946</xdr:rowOff>
    </xdr:to>
    <xdr:cxnSp macro="">
      <xdr:nvCxnSpPr>
        <xdr:cNvPr id="115" name="直線コネクタ 114"/>
        <xdr:cNvCxnSpPr/>
      </xdr:nvCxnSpPr>
      <xdr:spPr bwMode="auto">
        <a:xfrm>
          <a:off x="5003800" y="6999195"/>
          <a:ext cx="647700" cy="11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45945</xdr:rowOff>
    </xdr:from>
    <xdr:to>
      <xdr:col>4</xdr:col>
      <xdr:colOff>469900</xdr:colOff>
      <xdr:row>36</xdr:row>
      <xdr:rowOff>128861</xdr:rowOff>
    </xdr:to>
    <xdr:cxnSp macro="">
      <xdr:nvCxnSpPr>
        <xdr:cNvPr id="118" name="直線コネクタ 117"/>
        <xdr:cNvCxnSpPr/>
      </xdr:nvCxnSpPr>
      <xdr:spPr bwMode="auto">
        <a:xfrm flipV="1">
          <a:off x="4305300" y="6999195"/>
          <a:ext cx="698500" cy="8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53325</xdr:rowOff>
    </xdr:from>
    <xdr:to>
      <xdr:col>3</xdr:col>
      <xdr:colOff>904875</xdr:colOff>
      <xdr:row>36</xdr:row>
      <xdr:rowOff>128861</xdr:rowOff>
    </xdr:to>
    <xdr:cxnSp macro="">
      <xdr:nvCxnSpPr>
        <xdr:cNvPr id="121" name="直線コネクタ 120"/>
        <xdr:cNvCxnSpPr/>
      </xdr:nvCxnSpPr>
      <xdr:spPr bwMode="auto">
        <a:xfrm>
          <a:off x="3606800" y="7006575"/>
          <a:ext cx="698500" cy="7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244827</xdr:rowOff>
    </xdr:from>
    <xdr:to>
      <xdr:col>3</xdr:col>
      <xdr:colOff>206375</xdr:colOff>
      <xdr:row>36</xdr:row>
      <xdr:rowOff>53325</xdr:rowOff>
    </xdr:to>
    <xdr:cxnSp macro="">
      <xdr:nvCxnSpPr>
        <xdr:cNvPr id="124" name="直線コネクタ 123"/>
        <xdr:cNvCxnSpPr/>
      </xdr:nvCxnSpPr>
      <xdr:spPr bwMode="auto">
        <a:xfrm>
          <a:off x="2908300" y="6855177"/>
          <a:ext cx="698500" cy="151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106146</xdr:rowOff>
    </xdr:from>
    <xdr:to>
      <xdr:col>5</xdr:col>
      <xdr:colOff>34925</xdr:colOff>
      <xdr:row>37</xdr:row>
      <xdr:rowOff>36296</xdr:rowOff>
    </xdr:to>
    <xdr:sp macro="" textlink="">
      <xdr:nvSpPr>
        <xdr:cNvPr id="134" name="円/楕円 133"/>
        <xdr:cNvSpPr/>
      </xdr:nvSpPr>
      <xdr:spPr bwMode="auto">
        <a:xfrm>
          <a:off x="5600700" y="705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78223</xdr:rowOff>
    </xdr:from>
    <xdr:ext cx="762000" cy="259045"/>
    <xdr:sp macro="" textlink="">
      <xdr:nvSpPr>
        <xdr:cNvPr id="135" name="人口1人当たり決算額の推移該当値テキスト445"/>
        <xdr:cNvSpPr txBox="1"/>
      </xdr:nvSpPr>
      <xdr:spPr>
        <a:xfrm>
          <a:off x="5740400" y="70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338045</xdr:rowOff>
    </xdr:from>
    <xdr:to>
      <xdr:col>4</xdr:col>
      <xdr:colOff>520700</xdr:colOff>
      <xdr:row>36</xdr:row>
      <xdr:rowOff>96745</xdr:rowOff>
    </xdr:to>
    <xdr:sp macro="" textlink="">
      <xdr:nvSpPr>
        <xdr:cNvPr id="136" name="円/楕円 135"/>
        <xdr:cNvSpPr/>
      </xdr:nvSpPr>
      <xdr:spPr bwMode="auto">
        <a:xfrm>
          <a:off x="4953000" y="694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81522</xdr:rowOff>
    </xdr:from>
    <xdr:ext cx="736600" cy="259045"/>
    <xdr:sp macro="" textlink="">
      <xdr:nvSpPr>
        <xdr:cNvPr id="137" name="テキスト ボックス 136"/>
        <xdr:cNvSpPr txBox="1"/>
      </xdr:nvSpPr>
      <xdr:spPr>
        <a:xfrm>
          <a:off x="4622800" y="703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78061</xdr:rowOff>
    </xdr:from>
    <xdr:to>
      <xdr:col>3</xdr:col>
      <xdr:colOff>955675</xdr:colOff>
      <xdr:row>37</xdr:row>
      <xdr:rowOff>8211</xdr:rowOff>
    </xdr:to>
    <xdr:sp macro="" textlink="">
      <xdr:nvSpPr>
        <xdr:cNvPr id="138" name="円/楕円 137"/>
        <xdr:cNvSpPr/>
      </xdr:nvSpPr>
      <xdr:spPr bwMode="auto">
        <a:xfrm>
          <a:off x="4254500" y="703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164438</xdr:rowOff>
    </xdr:from>
    <xdr:ext cx="762000" cy="259045"/>
    <xdr:sp macro="" textlink="">
      <xdr:nvSpPr>
        <xdr:cNvPr id="139" name="テキスト ボックス 138"/>
        <xdr:cNvSpPr txBox="1"/>
      </xdr:nvSpPr>
      <xdr:spPr>
        <a:xfrm>
          <a:off x="3924300" y="71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2525</xdr:rowOff>
    </xdr:from>
    <xdr:to>
      <xdr:col>3</xdr:col>
      <xdr:colOff>257175</xdr:colOff>
      <xdr:row>36</xdr:row>
      <xdr:rowOff>104125</xdr:rowOff>
    </xdr:to>
    <xdr:sp macro="" textlink="">
      <xdr:nvSpPr>
        <xdr:cNvPr id="140" name="円/楕円 139"/>
        <xdr:cNvSpPr/>
      </xdr:nvSpPr>
      <xdr:spPr bwMode="auto">
        <a:xfrm>
          <a:off x="3556000" y="695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88902</xdr:rowOff>
    </xdr:from>
    <xdr:ext cx="762000" cy="259045"/>
    <xdr:sp macro="" textlink="">
      <xdr:nvSpPr>
        <xdr:cNvPr id="141" name="テキスト ボックス 140"/>
        <xdr:cNvSpPr txBox="1"/>
      </xdr:nvSpPr>
      <xdr:spPr>
        <a:xfrm>
          <a:off x="3225800" y="70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194027</xdr:rowOff>
    </xdr:from>
    <xdr:to>
      <xdr:col>2</xdr:col>
      <xdr:colOff>692150</xdr:colOff>
      <xdr:row>35</xdr:row>
      <xdr:rowOff>295627</xdr:rowOff>
    </xdr:to>
    <xdr:sp macro="" textlink="">
      <xdr:nvSpPr>
        <xdr:cNvPr id="142" name="円/楕円 141"/>
        <xdr:cNvSpPr/>
      </xdr:nvSpPr>
      <xdr:spPr bwMode="auto">
        <a:xfrm>
          <a:off x="2857500" y="680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305804</xdr:rowOff>
    </xdr:from>
    <xdr:ext cx="762000" cy="259045"/>
    <xdr:sp macro="" textlink="">
      <xdr:nvSpPr>
        <xdr:cNvPr id="143" name="テキスト ボックス 142"/>
        <xdr:cNvSpPr txBox="1"/>
      </xdr:nvSpPr>
      <xdr:spPr>
        <a:xfrm>
          <a:off x="2527300" y="657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年度については予算執行上の関係から財政調整基金の取崩し額を</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億円（前年度と比べ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億円の増）となったことに伴い基金残高については減少した。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健全な財政運営に関する条例に基づき定めた目標値（</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％）を下回らないよう、引き続き基金繰入額については慎重に調整し比率の維持に努める。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すべての会計において実質収支額（剰余額・資金不足）は黒字となっている。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比率自体は、標準財政規模による影響を受けるものであるが、今後においても黒字を確保できるよう、自主財源の確保及び歳出の削減に努め、弾力的かつ持続可能な財政基盤の確立を目指す。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普通会計元利償還金及び債務負担行為に基づく支出額の減などにより、実質公債費比率は前年度比で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今後も事業費の抑制、交付税措置のある地方債の優先的な借入れ等を行い、比率の維持向上を図る。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債務負担行為の支出予定額の減等により、将来負担総額が減少したこと及び、標準財政規模が増加したことに伴い比率が改善した。</a:t>
          </a:r>
          <a:endParaRPr lang="ja-JP" altLang="ja-JP" sz="1300" baseline="0">
            <a:effectLst/>
          </a:endParaRPr>
        </a:p>
        <a:p>
          <a:r>
            <a:rPr kumimoji="1" lang="ja-JP" altLang="ja-JP" sz="1300" baseline="0">
              <a:solidFill>
                <a:schemeClr val="dk1"/>
              </a:solidFill>
              <a:effectLst/>
              <a:latin typeface="+mn-lt"/>
              <a:ea typeface="+mn-ea"/>
              <a:cs typeface="+mn-cs"/>
            </a:rPr>
            <a:t>　今後においても</a:t>
          </a:r>
          <a:r>
            <a:rPr kumimoji="1" lang="ja-JP" altLang="ja-JP" sz="1300" b="0" baseline="0">
              <a:solidFill>
                <a:schemeClr val="dk1"/>
              </a:solidFill>
              <a:effectLst/>
              <a:latin typeface="+mn-lt"/>
              <a:ea typeface="+mn-ea"/>
              <a:cs typeface="+mn-cs"/>
            </a:rPr>
            <a:t>事業費</a:t>
          </a:r>
          <a:r>
            <a:rPr kumimoji="1" lang="ja-JP" altLang="ja-JP" sz="1300" baseline="0">
              <a:solidFill>
                <a:schemeClr val="dk1"/>
              </a:solidFill>
              <a:effectLst/>
              <a:latin typeface="+mn-lt"/>
              <a:ea typeface="+mn-ea"/>
              <a:cs typeface="+mn-cs"/>
            </a:rPr>
            <a:t>の圧縮、起債の抑制等を行い、比率の維持に努める。</a:t>
          </a:r>
          <a:endParaRPr lang="ja-JP" altLang="ja-JP" sz="1300" baseline="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13" sqref="AC13:AG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34302470</v>
      </c>
      <c r="BO4" s="349"/>
      <c r="BP4" s="349"/>
      <c r="BQ4" s="349"/>
      <c r="BR4" s="349"/>
      <c r="BS4" s="349"/>
      <c r="BT4" s="349"/>
      <c r="BU4" s="350"/>
      <c r="BV4" s="348">
        <v>32143843</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32868266</v>
      </c>
      <c r="BO5" s="386"/>
      <c r="BP5" s="386"/>
      <c r="BQ5" s="386"/>
      <c r="BR5" s="386"/>
      <c r="BS5" s="386"/>
      <c r="BT5" s="386"/>
      <c r="BU5" s="387"/>
      <c r="BV5" s="385">
        <v>30754320</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1434204</v>
      </c>
      <c r="BO6" s="386"/>
      <c r="BP6" s="386"/>
      <c r="BQ6" s="386"/>
      <c r="BR6" s="386"/>
      <c r="BS6" s="386"/>
      <c r="BT6" s="386"/>
      <c r="BU6" s="387"/>
      <c r="BV6" s="385">
        <v>1389523</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95.7</v>
      </c>
      <c r="CU6" s="423"/>
      <c r="CV6" s="423"/>
      <c r="CW6" s="423"/>
      <c r="CX6" s="423"/>
      <c r="CY6" s="423"/>
      <c r="CZ6" s="423"/>
      <c r="DA6" s="424"/>
      <c r="DB6" s="422">
        <v>94.1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624928</v>
      </c>
      <c r="BO7" s="386"/>
      <c r="BP7" s="386"/>
      <c r="BQ7" s="386"/>
      <c r="BR7" s="386"/>
      <c r="BS7" s="386"/>
      <c r="BT7" s="386"/>
      <c r="BU7" s="387"/>
      <c r="BV7" s="385">
        <v>716801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19487029</v>
      </c>
      <c r="CU7" s="386"/>
      <c r="CV7" s="386"/>
      <c r="CW7" s="386"/>
      <c r="CX7" s="386"/>
      <c r="CY7" s="386"/>
      <c r="CZ7" s="386"/>
      <c r="DA7" s="387"/>
      <c r="DB7" s="385">
        <v>19378914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809276</v>
      </c>
      <c r="BO8" s="386"/>
      <c r="BP8" s="386"/>
      <c r="BQ8" s="386"/>
      <c r="BR8" s="386"/>
      <c r="BS8" s="386"/>
      <c r="BT8" s="386"/>
      <c r="BU8" s="387"/>
      <c r="BV8" s="385">
        <v>672722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106736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136554</v>
      </c>
      <c r="BO9" s="386"/>
      <c r="BP9" s="386"/>
      <c r="BQ9" s="386"/>
      <c r="BR9" s="386"/>
      <c r="BS9" s="386"/>
      <c r="BT9" s="386"/>
      <c r="BU9" s="387"/>
      <c r="BV9" s="385">
        <v>-684999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104748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2490</v>
      </c>
      <c r="BO10" s="386"/>
      <c r="BP10" s="386"/>
      <c r="BQ10" s="386"/>
      <c r="BR10" s="386"/>
      <c r="BS10" s="386"/>
      <c r="BT10" s="386"/>
      <c r="BU10" s="387"/>
      <c r="BV10" s="385">
        <v>3238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109164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200000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107439</v>
      </c>
      <c r="S13" s="467"/>
      <c r="T13" s="467"/>
      <c r="U13" s="467"/>
      <c r="V13" s="468"/>
      <c r="W13" s="401" t="s">
        <v>123</v>
      </c>
      <c r="X13" s="402"/>
      <c r="Y13" s="402"/>
      <c r="Z13" s="402"/>
      <c r="AA13" s="402"/>
      <c r="AB13" s="392"/>
      <c r="AC13" s="436">
        <v>714</v>
      </c>
      <c r="AD13" s="437"/>
      <c r="AE13" s="437"/>
      <c r="AF13" s="437"/>
      <c r="AG13" s="476"/>
      <c r="AH13" s="436">
        <v>874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-360956</v>
      </c>
      <c r="BO13" s="386"/>
      <c r="BP13" s="386"/>
      <c r="BQ13" s="386"/>
      <c r="BR13" s="386"/>
      <c r="BS13" s="386"/>
      <c r="BT13" s="386"/>
      <c r="BU13" s="387"/>
      <c r="BV13" s="385">
        <v>-881761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4.3</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108469</v>
      </c>
      <c r="S14" s="467"/>
      <c r="T14" s="467"/>
      <c r="U14" s="467"/>
      <c r="V14" s="468"/>
      <c r="W14" s="375"/>
      <c r="X14" s="376"/>
      <c r="Y14" s="376"/>
      <c r="Z14" s="376"/>
      <c r="AA14" s="376"/>
      <c r="AB14" s="365"/>
      <c r="AC14" s="469">
        <v>1.5</v>
      </c>
      <c r="AD14" s="470"/>
      <c r="AE14" s="470"/>
      <c r="AF14" s="470"/>
      <c r="AG14" s="471"/>
      <c r="AH14" s="469">
        <v>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2.2999999999999998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106869</v>
      </c>
      <c r="S15" s="467"/>
      <c r="T15" s="467"/>
      <c r="U15" s="467"/>
      <c r="V15" s="468"/>
      <c r="W15" s="401" t="s">
        <v>130</v>
      </c>
      <c r="X15" s="402"/>
      <c r="Y15" s="402"/>
      <c r="Z15" s="402"/>
      <c r="AA15" s="402"/>
      <c r="AB15" s="392"/>
      <c r="AC15" s="436">
        <v>11312</v>
      </c>
      <c r="AD15" s="437"/>
      <c r="AE15" s="437"/>
      <c r="AF15" s="437"/>
      <c r="AG15" s="476"/>
      <c r="AH15" s="436">
        <v>13451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11100880</v>
      </c>
      <c r="BO15" s="349"/>
      <c r="BP15" s="349"/>
      <c r="BQ15" s="349"/>
      <c r="BR15" s="349"/>
      <c r="BS15" s="349"/>
      <c r="BT15" s="349"/>
      <c r="BU15" s="350"/>
      <c r="BV15" s="348">
        <v>10996829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23.8</v>
      </c>
      <c r="AD16" s="470"/>
      <c r="AE16" s="470"/>
      <c r="AF16" s="470"/>
      <c r="AG16" s="471"/>
      <c r="AH16" s="469">
        <v>25.8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14466629</v>
      </c>
      <c r="BO16" s="386"/>
      <c r="BP16" s="386"/>
      <c r="BQ16" s="386"/>
      <c r="BR16" s="386"/>
      <c r="BS16" s="386"/>
      <c r="BT16" s="386"/>
      <c r="BU16" s="387"/>
      <c r="BV16" s="385">
        <v>14368426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35497</v>
      </c>
      <c r="AD17" s="437"/>
      <c r="AE17" s="437"/>
      <c r="AF17" s="437"/>
      <c r="AG17" s="476"/>
      <c r="AH17" s="436">
        <v>36657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14346255</v>
      </c>
      <c r="BO17" s="386"/>
      <c r="BP17" s="386"/>
      <c r="BQ17" s="386"/>
      <c r="BR17" s="386"/>
      <c r="BS17" s="386"/>
      <c r="BT17" s="386"/>
      <c r="BU17" s="387"/>
      <c r="BV17" s="385">
        <v>14240123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19.77</v>
      </c>
      <c r="M18" s="498"/>
      <c r="N18" s="498"/>
      <c r="O18" s="498"/>
      <c r="P18" s="498"/>
      <c r="Q18" s="498"/>
      <c r="R18" s="499"/>
      <c r="S18" s="499"/>
      <c r="T18" s="499"/>
      <c r="U18" s="499"/>
      <c r="V18" s="500"/>
      <c r="W18" s="403"/>
      <c r="X18" s="404"/>
      <c r="Y18" s="404"/>
      <c r="Z18" s="404"/>
      <c r="AA18" s="404"/>
      <c r="AB18" s="395"/>
      <c r="AC18" s="501">
        <v>74.7</v>
      </c>
      <c r="AD18" s="502"/>
      <c r="AE18" s="502"/>
      <c r="AF18" s="502"/>
      <c r="AG18" s="503"/>
      <c r="AH18" s="501">
        <v>70.2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17422573</v>
      </c>
      <c r="BO18" s="386"/>
      <c r="BP18" s="386"/>
      <c r="BQ18" s="386"/>
      <c r="BR18" s="386"/>
      <c r="BS18" s="386"/>
      <c r="BT18" s="386"/>
      <c r="BU18" s="387"/>
      <c r="BV18" s="385">
        <v>16720074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5399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22989223</v>
      </c>
      <c r="BO19" s="386"/>
      <c r="BP19" s="386"/>
      <c r="BQ19" s="386"/>
      <c r="BR19" s="386"/>
      <c r="BS19" s="386"/>
      <c r="BT19" s="386"/>
      <c r="BU19" s="387"/>
      <c r="BV19" s="385">
        <v>22283427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44642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22018262</v>
      </c>
      <c r="BO23" s="386"/>
      <c r="BP23" s="386"/>
      <c r="BQ23" s="386"/>
      <c r="BR23" s="386"/>
      <c r="BS23" s="386"/>
      <c r="BT23" s="386"/>
      <c r="BU23" s="387"/>
      <c r="BV23" s="385">
        <v>21585912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6097</v>
      </c>
      <c r="R24" s="437"/>
      <c r="S24" s="437"/>
      <c r="T24" s="437"/>
      <c r="U24" s="437"/>
      <c r="V24" s="476"/>
      <c r="W24" s="531"/>
      <c r="X24" s="519"/>
      <c r="Y24" s="520"/>
      <c r="Z24" s="435" t="s">
        <v>154</v>
      </c>
      <c r="AA24" s="415"/>
      <c r="AB24" s="415"/>
      <c r="AC24" s="415"/>
      <c r="AD24" s="415"/>
      <c r="AE24" s="415"/>
      <c r="AF24" s="415"/>
      <c r="AG24" s="416"/>
      <c r="AH24" s="436">
        <v>512</v>
      </c>
      <c r="AI24" s="437"/>
      <c r="AJ24" s="437"/>
      <c r="AK24" s="437"/>
      <c r="AL24" s="476"/>
      <c r="AM24" s="436">
        <v>1660416</v>
      </c>
      <c r="AN24" s="437"/>
      <c r="AO24" s="437"/>
      <c r="AP24" s="437"/>
      <c r="AQ24" s="437"/>
      <c r="AR24" s="476"/>
      <c r="AS24" s="436">
        <v>3243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17297530</v>
      </c>
      <c r="BO24" s="386"/>
      <c r="BP24" s="386"/>
      <c r="BQ24" s="386"/>
      <c r="BR24" s="386"/>
      <c r="BS24" s="386"/>
      <c r="BT24" s="386"/>
      <c r="BU24" s="387"/>
      <c r="BV24" s="385">
        <v>16067434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5928</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1314642</v>
      </c>
      <c r="BO25" s="349"/>
      <c r="BP25" s="349"/>
      <c r="BQ25" s="349"/>
      <c r="BR25" s="349"/>
      <c r="BS25" s="349"/>
      <c r="BT25" s="349"/>
      <c r="BU25" s="350"/>
      <c r="BV25" s="348">
        <v>2863992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5840</v>
      </c>
      <c r="R26" s="437"/>
      <c r="S26" s="437"/>
      <c r="T26" s="437"/>
      <c r="U26" s="437"/>
      <c r="V26" s="476"/>
      <c r="W26" s="531"/>
      <c r="X26" s="519"/>
      <c r="Y26" s="520"/>
      <c r="Z26" s="435" t="s">
        <v>160</v>
      </c>
      <c r="AA26" s="541"/>
      <c r="AB26" s="541"/>
      <c r="AC26" s="541"/>
      <c r="AD26" s="541"/>
      <c r="AE26" s="541"/>
      <c r="AF26" s="541"/>
      <c r="AG26" s="542"/>
      <c r="AH26" s="436">
        <v>23</v>
      </c>
      <c r="AI26" s="437"/>
      <c r="AJ26" s="437"/>
      <c r="AK26" s="437"/>
      <c r="AL26" s="476"/>
      <c r="AM26" s="436">
        <v>78039</v>
      </c>
      <c r="AN26" s="437"/>
      <c r="AO26" s="437"/>
      <c r="AP26" s="437"/>
      <c r="AQ26" s="437"/>
      <c r="AR26" s="476"/>
      <c r="AS26" s="436">
        <v>3393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4400</v>
      </c>
      <c r="R27" s="437"/>
      <c r="S27" s="437"/>
      <c r="T27" s="437"/>
      <c r="U27" s="437"/>
      <c r="V27" s="476"/>
      <c r="W27" s="531"/>
      <c r="X27" s="519"/>
      <c r="Y27" s="520"/>
      <c r="Z27" s="435" t="s">
        <v>163</v>
      </c>
      <c r="AA27" s="415"/>
      <c r="AB27" s="415"/>
      <c r="AC27" s="415"/>
      <c r="AD27" s="415"/>
      <c r="AE27" s="415"/>
      <c r="AF27" s="415"/>
      <c r="AG27" s="416"/>
      <c r="AH27" s="436">
        <v>9</v>
      </c>
      <c r="AI27" s="437"/>
      <c r="AJ27" s="437"/>
      <c r="AK27" s="437"/>
      <c r="AL27" s="476"/>
      <c r="AM27" s="436">
        <v>36495</v>
      </c>
      <c r="AN27" s="437"/>
      <c r="AO27" s="437"/>
      <c r="AP27" s="437"/>
      <c r="AQ27" s="437"/>
      <c r="AR27" s="476"/>
      <c r="AS27" s="436">
        <v>4055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2663530</v>
      </c>
      <c r="BO28" s="349"/>
      <c r="BP28" s="349"/>
      <c r="BQ28" s="349"/>
      <c r="BR28" s="349"/>
      <c r="BS28" s="349"/>
      <c r="BT28" s="349"/>
      <c r="BU28" s="350"/>
      <c r="BV28" s="348">
        <v>2844382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19</v>
      </c>
      <c r="M29" s="437"/>
      <c r="N29" s="437"/>
      <c r="O29" s="437"/>
      <c r="P29" s="476"/>
      <c r="Q29" s="436">
        <v>3690</v>
      </c>
      <c r="R29" s="437"/>
      <c r="S29" s="437"/>
      <c r="T29" s="437"/>
      <c r="U29" s="437"/>
      <c r="V29" s="476"/>
      <c r="W29" s="532"/>
      <c r="X29" s="533"/>
      <c r="Y29" s="534"/>
      <c r="Z29" s="435" t="s">
        <v>170</v>
      </c>
      <c r="AA29" s="415"/>
      <c r="AB29" s="415"/>
      <c r="AC29" s="415"/>
      <c r="AD29" s="415"/>
      <c r="AE29" s="415"/>
      <c r="AF29" s="415"/>
      <c r="AG29" s="416"/>
      <c r="AH29" s="436">
        <v>521</v>
      </c>
      <c r="AI29" s="437"/>
      <c r="AJ29" s="437"/>
      <c r="AK29" s="437"/>
      <c r="AL29" s="476"/>
      <c r="AM29" s="436">
        <v>1696911</v>
      </c>
      <c r="AN29" s="437"/>
      <c r="AO29" s="437"/>
      <c r="AP29" s="437"/>
      <c r="AQ29" s="437"/>
      <c r="AR29" s="476"/>
      <c r="AS29" s="436">
        <v>3257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1475180</v>
      </c>
      <c r="BO30" s="555"/>
      <c r="BP30" s="555"/>
      <c r="BQ30" s="555"/>
      <c r="BR30" s="555"/>
      <c r="BS30" s="555"/>
      <c r="BT30" s="555"/>
      <c r="BU30" s="556"/>
      <c r="BV30" s="554">
        <v>1561249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志木地区衛生組合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キラリ財団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鶴瀬駅西口土地区画整理事業特別会計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入間東部地区衛生組合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富士見市土地開発公社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鶴瀬駅東口土地区画整理事業特別会計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入間東部地区消防組合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埼玉県後期高齢者医療広域連合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埼玉県後期高齢者医療広域連合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埼玉県市町村総合事務組合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埼玉県市町村総合事務組合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彩の国さいたま人づくり広域連合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SheetLayoutView="100" workbookViewId="0">
      <selection activeCell="E47" sqref="E47:H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23719</v>
      </c>
      <c r="J41" s="83">
        <v>22720</v>
      </c>
      <c r="K41" s="83">
        <v>21932</v>
      </c>
      <c r="L41" s="83">
        <v>21586</v>
      </c>
      <c r="M41" s="84">
        <v>22018</v>
      </c>
    </row>
    <row r="42" spans="2:13" ht="27.75" customHeight="1">
      <c r="B42" s="1171"/>
      <c r="C42" s="1172"/>
      <c r="D42" s="85"/>
      <c r="E42" s="1177" t="s">
        <v>26</v>
      </c>
      <c r="F42" s="1177"/>
      <c r="G42" s="1177"/>
      <c r="H42" s="1178"/>
      <c r="I42" s="86">
        <v>2751</v>
      </c>
      <c r="J42" s="87">
        <v>2708</v>
      </c>
      <c r="K42" s="87">
        <v>2666</v>
      </c>
      <c r="L42" s="87">
        <v>1924</v>
      </c>
      <c r="M42" s="88">
        <v>920</v>
      </c>
    </row>
    <row r="43" spans="2:13" ht="27.75" customHeight="1">
      <c r="B43" s="1171"/>
      <c r="C43" s="1172"/>
      <c r="D43" s="85"/>
      <c r="E43" s="1177" t="s">
        <v>27</v>
      </c>
      <c r="F43" s="1177"/>
      <c r="G43" s="1177"/>
      <c r="H43" s="1178"/>
      <c r="I43" s="86">
        <v>5812</v>
      </c>
      <c r="J43" s="87">
        <v>5472</v>
      </c>
      <c r="K43" s="87">
        <v>4967</v>
      </c>
      <c r="L43" s="87">
        <v>4395</v>
      </c>
      <c r="M43" s="88">
        <v>4063</v>
      </c>
    </row>
    <row r="44" spans="2:13" ht="27.75" customHeight="1">
      <c r="B44" s="1171"/>
      <c r="C44" s="1172"/>
      <c r="D44" s="85"/>
      <c r="E44" s="1177" t="s">
        <v>28</v>
      </c>
      <c r="F44" s="1177"/>
      <c r="G44" s="1177"/>
      <c r="H44" s="1178"/>
      <c r="I44" s="86">
        <v>1586</v>
      </c>
      <c r="J44" s="87">
        <v>1581</v>
      </c>
      <c r="K44" s="87">
        <v>1666</v>
      </c>
      <c r="L44" s="87">
        <v>1953</v>
      </c>
      <c r="M44" s="88">
        <v>2024</v>
      </c>
    </row>
    <row r="45" spans="2:13" ht="27.75" customHeight="1">
      <c r="B45" s="1171"/>
      <c r="C45" s="1172"/>
      <c r="D45" s="85"/>
      <c r="E45" s="1177" t="s">
        <v>29</v>
      </c>
      <c r="F45" s="1177"/>
      <c r="G45" s="1177"/>
      <c r="H45" s="1178"/>
      <c r="I45" s="86">
        <v>4783</v>
      </c>
      <c r="J45" s="87">
        <v>4665</v>
      </c>
      <c r="K45" s="87">
        <v>4668</v>
      </c>
      <c r="L45" s="87">
        <v>4373</v>
      </c>
      <c r="M45" s="88">
        <v>3909</v>
      </c>
    </row>
    <row r="46" spans="2:13" ht="27.75" customHeight="1">
      <c r="B46" s="1171"/>
      <c r="C46" s="1172"/>
      <c r="D46" s="85"/>
      <c r="E46" s="1177" t="s">
        <v>30</v>
      </c>
      <c r="F46" s="1177"/>
      <c r="G46" s="1177"/>
      <c r="H46" s="1178"/>
      <c r="I46" s="86">
        <v>0</v>
      </c>
      <c r="J46" s="87" t="s">
        <v>474</v>
      </c>
      <c r="K46" s="87" t="s">
        <v>474</v>
      </c>
      <c r="L46" s="87" t="s">
        <v>474</v>
      </c>
      <c r="M46" s="88">
        <v>0</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3719</v>
      </c>
      <c r="J49" s="87">
        <v>3526</v>
      </c>
      <c r="K49" s="87">
        <v>3693</v>
      </c>
      <c r="L49" s="87">
        <v>4634</v>
      </c>
      <c r="M49" s="88">
        <v>4324</v>
      </c>
    </row>
    <row r="50" spans="2:13" ht="27.75" customHeight="1">
      <c r="B50" s="1171"/>
      <c r="C50" s="1172"/>
      <c r="D50" s="85"/>
      <c r="E50" s="1177" t="s">
        <v>35</v>
      </c>
      <c r="F50" s="1177"/>
      <c r="G50" s="1177"/>
      <c r="H50" s="1178"/>
      <c r="I50" s="86">
        <v>4675</v>
      </c>
      <c r="J50" s="87">
        <v>4369</v>
      </c>
      <c r="K50" s="87">
        <v>4403</v>
      </c>
      <c r="L50" s="87">
        <v>4638</v>
      </c>
      <c r="M50" s="88">
        <v>5072</v>
      </c>
    </row>
    <row r="51" spans="2:13" ht="27.75" customHeight="1">
      <c r="B51" s="1173"/>
      <c r="C51" s="1174"/>
      <c r="D51" s="85"/>
      <c r="E51" s="1177" t="s">
        <v>36</v>
      </c>
      <c r="F51" s="1177"/>
      <c r="G51" s="1177"/>
      <c r="H51" s="1178"/>
      <c r="I51" s="86">
        <v>23745</v>
      </c>
      <c r="J51" s="87">
        <v>23856</v>
      </c>
      <c r="K51" s="87">
        <v>24179</v>
      </c>
      <c r="L51" s="87">
        <v>24567</v>
      </c>
      <c r="M51" s="88">
        <v>24626</v>
      </c>
    </row>
    <row r="52" spans="2:13" ht="27.75" customHeight="1" thickBot="1">
      <c r="B52" s="1181" t="s">
        <v>37</v>
      </c>
      <c r="C52" s="1182"/>
      <c r="D52" s="90"/>
      <c r="E52" s="1183" t="s">
        <v>38</v>
      </c>
      <c r="F52" s="1183"/>
      <c r="G52" s="1183"/>
      <c r="H52" s="1184"/>
      <c r="I52" s="91">
        <v>6512</v>
      </c>
      <c r="J52" s="92">
        <v>5394</v>
      </c>
      <c r="K52" s="92">
        <v>3623</v>
      </c>
      <c r="L52" s="92">
        <v>392</v>
      </c>
      <c r="M52" s="93">
        <v>-1087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24721</v>
      </c>
      <c r="E3" s="116"/>
      <c r="F3" s="117">
        <v>35965</v>
      </c>
      <c r="G3" s="118"/>
      <c r="H3" s="119"/>
    </row>
    <row r="4" spans="1:8">
      <c r="A4" s="120"/>
      <c r="B4" s="121"/>
      <c r="C4" s="122"/>
      <c r="D4" s="123">
        <v>16149</v>
      </c>
      <c r="E4" s="124"/>
      <c r="F4" s="125">
        <v>20136</v>
      </c>
      <c r="G4" s="126"/>
      <c r="H4" s="127"/>
    </row>
    <row r="5" spans="1:8">
      <c r="A5" s="108" t="s">
        <v>507</v>
      </c>
      <c r="B5" s="113"/>
      <c r="C5" s="114"/>
      <c r="D5" s="115">
        <v>18521</v>
      </c>
      <c r="E5" s="116"/>
      <c r="F5" s="117">
        <v>41433</v>
      </c>
      <c r="G5" s="118"/>
      <c r="H5" s="119"/>
    </row>
    <row r="6" spans="1:8">
      <c r="A6" s="120"/>
      <c r="B6" s="121"/>
      <c r="C6" s="122"/>
      <c r="D6" s="123">
        <v>13779</v>
      </c>
      <c r="E6" s="124"/>
      <c r="F6" s="125">
        <v>22351</v>
      </c>
      <c r="G6" s="126"/>
      <c r="H6" s="127"/>
    </row>
    <row r="7" spans="1:8">
      <c r="A7" s="108" t="s">
        <v>508</v>
      </c>
      <c r="B7" s="113"/>
      <c r="C7" s="114"/>
      <c r="D7" s="115">
        <v>26510</v>
      </c>
      <c r="E7" s="116"/>
      <c r="F7" s="117">
        <v>43493</v>
      </c>
      <c r="G7" s="118"/>
      <c r="H7" s="119"/>
    </row>
    <row r="8" spans="1:8">
      <c r="A8" s="120"/>
      <c r="B8" s="121"/>
      <c r="C8" s="122"/>
      <c r="D8" s="123">
        <v>16284</v>
      </c>
      <c r="E8" s="124"/>
      <c r="F8" s="125">
        <v>23254</v>
      </c>
      <c r="G8" s="126"/>
      <c r="H8" s="127"/>
    </row>
    <row r="9" spans="1:8">
      <c r="A9" s="108" t="s">
        <v>509</v>
      </c>
      <c r="B9" s="113"/>
      <c r="C9" s="114"/>
      <c r="D9" s="115">
        <v>44536</v>
      </c>
      <c r="E9" s="116"/>
      <c r="F9" s="117">
        <v>50840</v>
      </c>
      <c r="G9" s="118"/>
      <c r="H9" s="119"/>
    </row>
    <row r="10" spans="1:8">
      <c r="A10" s="120"/>
      <c r="B10" s="121"/>
      <c r="C10" s="122"/>
      <c r="D10" s="123">
        <v>18814</v>
      </c>
      <c r="E10" s="124"/>
      <c r="F10" s="125">
        <v>25367</v>
      </c>
      <c r="G10" s="126"/>
      <c r="H10" s="127"/>
    </row>
    <row r="11" spans="1:8">
      <c r="A11" s="108" t="s">
        <v>510</v>
      </c>
      <c r="B11" s="113"/>
      <c r="C11" s="114"/>
      <c r="D11" s="115">
        <v>53916</v>
      </c>
      <c r="E11" s="116"/>
      <c r="F11" s="117">
        <v>53605</v>
      </c>
      <c r="G11" s="118"/>
      <c r="H11" s="119"/>
    </row>
    <row r="12" spans="1:8">
      <c r="A12" s="120"/>
      <c r="B12" s="121"/>
      <c r="C12" s="128"/>
      <c r="D12" s="123">
        <v>25866</v>
      </c>
      <c r="E12" s="124"/>
      <c r="F12" s="125">
        <v>28343</v>
      </c>
      <c r="G12" s="126"/>
      <c r="H12" s="127"/>
    </row>
    <row r="13" spans="1:8">
      <c r="A13" s="108"/>
      <c r="B13" s="113"/>
      <c r="C13" s="129"/>
      <c r="D13" s="130">
        <v>33641</v>
      </c>
      <c r="E13" s="131"/>
      <c r="F13" s="132">
        <v>45067</v>
      </c>
      <c r="G13" s="133"/>
      <c r="H13" s="119"/>
    </row>
    <row r="14" spans="1:8">
      <c r="A14" s="120"/>
      <c r="B14" s="121"/>
      <c r="C14" s="122"/>
      <c r="D14" s="123">
        <v>18178</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4.05</v>
      </c>
      <c r="C19" s="134">
        <f>ROUND(VALUE(SUBSTITUTE(実質収支比率等に係る経年分析!G$48,"▲","-")),2)</f>
        <v>5.72</v>
      </c>
      <c r="D19" s="134">
        <f>ROUND(VALUE(SUBSTITUTE(実質収支比率等に係る経年分析!H$48,"▲","-")),2)</f>
        <v>7.09</v>
      </c>
      <c r="E19" s="134">
        <f>ROUND(VALUE(SUBSTITUTE(実質収支比率等に係る経年分析!I$48,"▲","-")),2)</f>
        <v>3.47</v>
      </c>
      <c r="F19" s="134">
        <f>ROUND(VALUE(SUBSTITUTE(実質収支比率等に係る経年分析!J$48,"▲","-")),2)</f>
        <v>4.1500000000000004</v>
      </c>
    </row>
    <row r="20" spans="1:11">
      <c r="A20" s="134" t="s">
        <v>43</v>
      </c>
      <c r="B20" s="134">
        <f>ROUND(VALUE(SUBSTITUTE(実質収支比率等に係る経年分析!F$47,"▲","-")),2)</f>
        <v>12.94</v>
      </c>
      <c r="C20" s="134">
        <f>ROUND(VALUE(SUBSTITUTE(実質収支比率等に係る経年分析!G$47,"▲","-")),2)</f>
        <v>12.53</v>
      </c>
      <c r="D20" s="134">
        <f>ROUND(VALUE(SUBSTITUTE(実質収支比率等に係る経年分析!H$47,"▲","-")),2)</f>
        <v>13.53</v>
      </c>
      <c r="E20" s="134">
        <f>ROUND(VALUE(SUBSTITUTE(実質収支比率等に係る経年分析!I$47,"▲","-")),2)</f>
        <v>14.68</v>
      </c>
      <c r="F20" s="134">
        <f>ROUND(VALUE(SUBSTITUTE(実質収支比率等に係る経年分析!J$47,"▲","-")),2)</f>
        <v>13.67</v>
      </c>
    </row>
    <row r="21" spans="1:11">
      <c r="A21" s="134" t="s">
        <v>44</v>
      </c>
      <c r="B21" s="134">
        <f>IF(ISNUMBER(VALUE(SUBSTITUTE(実質収支比率等に係る経年分析!F$49,"▲","-"))),ROUND(VALUE(SUBSTITUTE(実質収支比率等に係る経年分析!F$49,"▲","-")),2),NA())</f>
        <v>-4.29</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0.36</v>
      </c>
      <c r="E21" s="134">
        <f>IF(ISNUMBER(VALUE(SUBSTITUTE(実質収支比率等に係る経年分析!I$49,"▲","-"))),ROUND(VALUE(SUBSTITUTE(実質収支比率等に係る経年分析!I$49,"▲","-")),2),NA())</f>
        <v>-4.55</v>
      </c>
      <c r="F21" s="134">
        <f>IF(ISNUMBER(VALUE(SUBSTITUTE(実質収支比率等に係る経年分析!J$49,"▲","-"))),ROUND(VALUE(SUBSTITUTE(実質収支比率等に係る経年分析!J$49,"▲","-")),2),NA())</f>
        <v>-1.85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鶴瀬駅東口土地区画整理事業特別会計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鶴瀬駅西口土地区画整理事業特別会計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3056</v>
      </c>
      <c r="E42" s="136"/>
      <c r="F42" s="136"/>
      <c r="G42" s="136">
        <f>'実質公債費比率（分子）の構造'!L$52</f>
        <v>3128</v>
      </c>
      <c r="H42" s="136"/>
      <c r="I42" s="136"/>
      <c r="J42" s="136">
        <f>'実質公債費比率（分子）の構造'!M$52</f>
        <v>3148</v>
      </c>
      <c r="K42" s="136"/>
      <c r="L42" s="136"/>
      <c r="M42" s="136">
        <f>'実質公債費比率（分子）の構造'!N$52</f>
        <v>3116</v>
      </c>
      <c r="N42" s="136"/>
      <c r="O42" s="136"/>
      <c r="P42" s="136">
        <f>'実質公債費比率（分子）の構造'!O$52</f>
        <v>3238</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v>
      </c>
      <c r="C44" s="136"/>
      <c r="D44" s="136"/>
      <c r="E44" s="136">
        <f>'実質公債費比率（分子）の構造'!L$50</f>
        <v>51</v>
      </c>
      <c r="F44" s="136"/>
      <c r="G44" s="136"/>
      <c r="H44" s="136">
        <f>'実質公債費比率（分子）の構造'!M$50</f>
        <v>50</v>
      </c>
      <c r="I44" s="136"/>
      <c r="J44" s="136"/>
      <c r="K44" s="136">
        <f>'実質公債費比率（分子）の構造'!N$50</f>
        <v>535</v>
      </c>
      <c r="L44" s="136"/>
      <c r="M44" s="136"/>
      <c r="N44" s="136">
        <f>'実質公債費比率（分子）の構造'!O$50</f>
        <v>256</v>
      </c>
      <c r="O44" s="136"/>
      <c r="P44" s="136"/>
    </row>
    <row r="45" spans="1:16">
      <c r="A45" s="136" t="s">
        <v>54</v>
      </c>
      <c r="B45" s="136">
        <f>'実質公債費比率（分子）の構造'!K$49</f>
        <v>251</v>
      </c>
      <c r="C45" s="136"/>
      <c r="D45" s="136"/>
      <c r="E45" s="136">
        <f>'実質公債費比率（分子）の構造'!L$49</f>
        <v>245</v>
      </c>
      <c r="F45" s="136"/>
      <c r="G45" s="136"/>
      <c r="H45" s="136">
        <f>'実質公債費比率（分子）の構造'!M$49</f>
        <v>225</v>
      </c>
      <c r="I45" s="136"/>
      <c r="J45" s="136"/>
      <c r="K45" s="136">
        <f>'実質公債費比率（分子）の構造'!N$49</f>
        <v>140</v>
      </c>
      <c r="L45" s="136"/>
      <c r="M45" s="136"/>
      <c r="N45" s="136">
        <f>'実質公債費比率（分子）の構造'!O$49</f>
        <v>207</v>
      </c>
      <c r="O45" s="136"/>
      <c r="P45" s="136"/>
    </row>
    <row r="46" spans="1:16">
      <c r="A46" s="136" t="s">
        <v>55</v>
      </c>
      <c r="B46" s="136">
        <f>'実質公債費比率（分子）の構造'!K$48</f>
        <v>709</v>
      </c>
      <c r="C46" s="136"/>
      <c r="D46" s="136"/>
      <c r="E46" s="136">
        <f>'実質公債費比率（分子）の構造'!L$48</f>
        <v>671</v>
      </c>
      <c r="F46" s="136"/>
      <c r="G46" s="136"/>
      <c r="H46" s="136">
        <f>'実質公債費比率（分子）の構造'!M$48</f>
        <v>570</v>
      </c>
      <c r="I46" s="136"/>
      <c r="J46" s="136"/>
      <c r="K46" s="136">
        <f>'実質公債費比率（分子）の構造'!N$48</f>
        <v>492</v>
      </c>
      <c r="L46" s="136"/>
      <c r="M46" s="136"/>
      <c r="N46" s="136">
        <f>'実質公債費比率（分子）の構造'!O$48</f>
        <v>525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3436</v>
      </c>
      <c r="C49" s="136"/>
      <c r="D49" s="136"/>
      <c r="E49" s="136">
        <f>'実質公債費比率（分子）の構造'!L$45</f>
        <v>3064</v>
      </c>
      <c r="F49" s="136"/>
      <c r="G49" s="136"/>
      <c r="H49" s="136">
        <f>'実質公債費比率（分子）の構造'!M$45</f>
        <v>2972</v>
      </c>
      <c r="I49" s="136"/>
      <c r="J49" s="136"/>
      <c r="K49" s="136">
        <f>'実質公債費比率（分子）の構造'!N$45</f>
        <v>2894</v>
      </c>
      <c r="L49" s="136"/>
      <c r="M49" s="136"/>
      <c r="N49" s="136">
        <f>'実質公債費比率（分子）の構造'!O$45</f>
        <v>2832</v>
      </c>
      <c r="O49" s="136"/>
      <c r="P49" s="136"/>
    </row>
    <row r="50" spans="1:16">
      <c r="A50" s="136" t="s">
        <v>57</v>
      </c>
      <c r="B50" s="136" t="e">
        <f>NA()</f>
        <v>#N/A</v>
      </c>
      <c r="C50" s="136">
        <f>IF(ISNUMBER('実質公債費比率（分子）の構造'!K$53),'実質公債費比率（分子）の構造'!K$53,NA())</f>
        <v>1391</v>
      </c>
      <c r="D50" s="136" t="e">
        <f>NA()</f>
        <v>#N/A</v>
      </c>
      <c r="E50" s="136" t="e">
        <f>NA()</f>
        <v>#N/A</v>
      </c>
      <c r="F50" s="136">
        <f>IF(ISNUMBER('実質公債費比率（分子）の構造'!L$53),'実質公債費比率（分子）の構造'!L$53,NA())</f>
        <v>903</v>
      </c>
      <c r="G50" s="136" t="e">
        <f>NA()</f>
        <v>#N/A</v>
      </c>
      <c r="H50" s="136" t="e">
        <f>NA()</f>
        <v>#N/A</v>
      </c>
      <c r="I50" s="136">
        <f>IF(ISNUMBER('実質公債費比率（分子）の構造'!M$53),'実質公債費比率（分子）の構造'!M$53,NA())</f>
        <v>669</v>
      </c>
      <c r="J50" s="136" t="e">
        <f>NA()</f>
        <v>#N/A</v>
      </c>
      <c r="K50" s="136" t="e">
        <f>NA()</f>
        <v>#N/A</v>
      </c>
      <c r="L50" s="136">
        <f>IF(ISNUMBER('実質公債費比率（分子）の構造'!N$53),'実質公債費比率（分子）の構造'!N$53,NA())</f>
        <v>945</v>
      </c>
      <c r="M50" s="136" t="e">
        <f>NA()</f>
        <v>#N/A</v>
      </c>
      <c r="N50" s="136" t="e">
        <f>NA()</f>
        <v>#N/A</v>
      </c>
      <c r="O50" s="136">
        <f>IF(ISNUMBER('実質公債費比率（分子）の構造'!O$53),'実質公債費比率（分子）の構造'!O$53,NA())</f>
        <v>582</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36</v>
      </c>
      <c r="B56" s="135"/>
      <c r="C56" s="135"/>
      <c r="D56" s="135">
        <f>'将来負担比率（分子）の構造'!I$51</f>
        <v>23745</v>
      </c>
      <c r="E56" s="135"/>
      <c r="F56" s="135"/>
      <c r="G56" s="135">
        <f>'将来負担比率（分子）の構造'!J$51</f>
        <v>23856</v>
      </c>
      <c r="H56" s="135"/>
      <c r="I56" s="135"/>
      <c r="J56" s="135">
        <f>'将来負担比率（分子）の構造'!K$51</f>
        <v>24179</v>
      </c>
      <c r="K56" s="135"/>
      <c r="L56" s="135"/>
      <c r="M56" s="135">
        <f>'将来負担比率（分子）の構造'!L$51</f>
        <v>24567</v>
      </c>
      <c r="N56" s="135"/>
      <c r="O56" s="135"/>
      <c r="P56" s="135">
        <f>'将来負担比率（分子）の構造'!M$51</f>
        <v>24626</v>
      </c>
    </row>
    <row r="57" spans="1:16">
      <c r="A57" s="135" t="s">
        <v>35</v>
      </c>
      <c r="B57" s="135"/>
      <c r="C57" s="135"/>
      <c r="D57" s="135">
        <f>'将来負担比率（分子）の構造'!I$50</f>
        <v>4675</v>
      </c>
      <c r="E57" s="135"/>
      <c r="F57" s="135"/>
      <c r="G57" s="135">
        <f>'将来負担比率（分子）の構造'!J$50</f>
        <v>4369</v>
      </c>
      <c r="H57" s="135"/>
      <c r="I57" s="135"/>
      <c r="J57" s="135">
        <f>'将来負担比率（分子）の構造'!K$50</f>
        <v>4403</v>
      </c>
      <c r="K57" s="135"/>
      <c r="L57" s="135"/>
      <c r="M57" s="135">
        <f>'将来負担比率（分子）の構造'!L$50</f>
        <v>4638</v>
      </c>
      <c r="N57" s="135"/>
      <c r="O57" s="135"/>
      <c r="P57" s="135">
        <f>'将来負担比率（分子）の構造'!M$50</f>
        <v>5072</v>
      </c>
    </row>
    <row r="58" spans="1:16">
      <c r="A58" s="135" t="s">
        <v>34</v>
      </c>
      <c r="B58" s="135"/>
      <c r="C58" s="135"/>
      <c r="D58" s="135">
        <f>'将来負担比率（分子）の構造'!I$49</f>
        <v>3719</v>
      </c>
      <c r="E58" s="135"/>
      <c r="F58" s="135"/>
      <c r="G58" s="135">
        <f>'将来負担比率（分子）の構造'!J$49</f>
        <v>3526</v>
      </c>
      <c r="H58" s="135"/>
      <c r="I58" s="135"/>
      <c r="J58" s="135">
        <f>'将来負担比率（分子）の構造'!K$49</f>
        <v>3693</v>
      </c>
      <c r="K58" s="135"/>
      <c r="L58" s="135"/>
      <c r="M58" s="135">
        <f>'将来負担比率（分子）の構造'!L$49</f>
        <v>4634</v>
      </c>
      <c r="N58" s="135"/>
      <c r="O58" s="135"/>
      <c r="P58" s="135">
        <f>'将来負担比率（分子）の構造'!M$49</f>
        <v>4324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c r="A62" s="135" t="s">
        <v>29</v>
      </c>
      <c r="B62" s="135">
        <f>'将来負担比率（分子）の構造'!I$45</f>
        <v>4783</v>
      </c>
      <c r="C62" s="135"/>
      <c r="D62" s="135"/>
      <c r="E62" s="135">
        <f>'将来負担比率（分子）の構造'!J$45</f>
        <v>4665</v>
      </c>
      <c r="F62" s="135"/>
      <c r="G62" s="135"/>
      <c r="H62" s="135">
        <f>'将来負担比率（分子）の構造'!K$45</f>
        <v>4668</v>
      </c>
      <c r="I62" s="135"/>
      <c r="J62" s="135"/>
      <c r="K62" s="135">
        <f>'将来負担比率（分子）の構造'!L$45</f>
        <v>4373</v>
      </c>
      <c r="L62" s="135"/>
      <c r="M62" s="135"/>
      <c r="N62" s="135">
        <f>'将来負担比率（分子）の構造'!M$45</f>
        <v>3909</v>
      </c>
      <c r="O62" s="135"/>
      <c r="P62" s="135"/>
    </row>
    <row r="63" spans="1:16">
      <c r="A63" s="135" t="s">
        <v>28</v>
      </c>
      <c r="B63" s="135">
        <f>'将来負担比率（分子）の構造'!I$44</f>
        <v>1586</v>
      </c>
      <c r="C63" s="135"/>
      <c r="D63" s="135"/>
      <c r="E63" s="135">
        <f>'将来負担比率（分子）の構造'!J$44</f>
        <v>1581</v>
      </c>
      <c r="F63" s="135"/>
      <c r="G63" s="135"/>
      <c r="H63" s="135">
        <f>'将来負担比率（分子）の構造'!K$44</f>
        <v>1666</v>
      </c>
      <c r="I63" s="135"/>
      <c r="J63" s="135"/>
      <c r="K63" s="135">
        <f>'将来負担比率（分子）の構造'!L$44</f>
        <v>1953</v>
      </c>
      <c r="L63" s="135"/>
      <c r="M63" s="135"/>
      <c r="N63" s="135">
        <f>'将来負担比率（分子）の構造'!M$44</f>
        <v>2024</v>
      </c>
      <c r="O63" s="135"/>
      <c r="P63" s="135"/>
    </row>
    <row r="64" spans="1:16">
      <c r="A64" s="135" t="s">
        <v>27</v>
      </c>
      <c r="B64" s="135">
        <f>'将来負担比率（分子）の構造'!I$43</f>
        <v>5812</v>
      </c>
      <c r="C64" s="135"/>
      <c r="D64" s="135"/>
      <c r="E64" s="135">
        <f>'将来負担比率（分子）の構造'!J$43</f>
        <v>5472</v>
      </c>
      <c r="F64" s="135"/>
      <c r="G64" s="135"/>
      <c r="H64" s="135">
        <f>'将来負担比率（分子）の構造'!K$43</f>
        <v>4967</v>
      </c>
      <c r="I64" s="135"/>
      <c r="J64" s="135"/>
      <c r="K64" s="135">
        <f>'将来負担比率（分子）の構造'!L$43</f>
        <v>4395</v>
      </c>
      <c r="L64" s="135"/>
      <c r="M64" s="135"/>
      <c r="N64" s="135">
        <f>'将来負担比率（分子）の構造'!M$43</f>
        <v>4063</v>
      </c>
      <c r="O64" s="135"/>
      <c r="P64" s="135"/>
    </row>
    <row r="65" spans="1:16">
      <c r="A65" s="135" t="s">
        <v>26</v>
      </c>
      <c r="B65" s="135">
        <f>'将来負担比率（分子）の構造'!I$42</f>
        <v>2751</v>
      </c>
      <c r="C65" s="135"/>
      <c r="D65" s="135"/>
      <c r="E65" s="135">
        <f>'将来負担比率（分子）の構造'!J$42</f>
        <v>2708</v>
      </c>
      <c r="F65" s="135"/>
      <c r="G65" s="135"/>
      <c r="H65" s="135">
        <f>'将来負担比率（分子）の構造'!K$42</f>
        <v>2666</v>
      </c>
      <c r="I65" s="135"/>
      <c r="J65" s="135"/>
      <c r="K65" s="135">
        <f>'将来負担比率（分子）の構造'!L$42</f>
        <v>1924</v>
      </c>
      <c r="L65" s="135"/>
      <c r="M65" s="135"/>
      <c r="N65" s="135">
        <f>'将来負担比率（分子）の構造'!M$42</f>
        <v>920</v>
      </c>
      <c r="O65" s="135"/>
      <c r="P65" s="135"/>
    </row>
    <row r="66" spans="1:16">
      <c r="A66" s="135" t="s">
        <v>25</v>
      </c>
      <c r="B66" s="135">
        <f>'将来負担比率（分子）の構造'!I$41</f>
        <v>23719</v>
      </c>
      <c r="C66" s="135"/>
      <c r="D66" s="135"/>
      <c r="E66" s="135">
        <f>'将来負担比率（分子）の構造'!J$41</f>
        <v>22720</v>
      </c>
      <c r="F66" s="135"/>
      <c r="G66" s="135"/>
      <c r="H66" s="135">
        <f>'将来負担比率（分子）の構造'!K$41</f>
        <v>21932</v>
      </c>
      <c r="I66" s="135"/>
      <c r="J66" s="135"/>
      <c r="K66" s="135">
        <f>'将来負担比率（分子）の構造'!L$41</f>
        <v>21586</v>
      </c>
      <c r="L66" s="135"/>
      <c r="M66" s="135"/>
      <c r="N66" s="135">
        <f>'将来負担比率（分子）の構造'!M$41</f>
        <v>22018</v>
      </c>
      <c r="O66" s="135"/>
      <c r="P66" s="135"/>
    </row>
    <row r="67" spans="1:16">
      <c r="A67" s="135" t="s">
        <v>61</v>
      </c>
      <c r="B67" s="135" t="e">
        <f>NA()</f>
        <v>#N/A</v>
      </c>
      <c r="C67" s="135">
        <f>IF(ISNUMBER('将来負担比率（分子）の構造'!I$52), IF('将来負担比率（分子）の構造'!I$52 &lt; 0, 0, '将来負担比率（分子）の構造'!I$52), NA())</f>
        <v>6512</v>
      </c>
      <c r="D67" s="135" t="e">
        <f>NA()</f>
        <v>#N/A</v>
      </c>
      <c r="E67" s="135" t="e">
        <f>NA()</f>
        <v>#N/A</v>
      </c>
      <c r="F67" s="135">
        <f>IF(ISNUMBER('将来負担比率（分子）の構造'!J$52), IF('将来負担比率（分子）の構造'!J$52 &lt; 0, 0, '将来負担比率（分子）の構造'!J$52), NA())</f>
        <v>5394</v>
      </c>
      <c r="G67" s="135" t="e">
        <f>NA()</f>
        <v>#N/A</v>
      </c>
      <c r="H67" s="135" t="e">
        <f>NA()</f>
        <v>#N/A</v>
      </c>
      <c r="I67" s="135">
        <f>IF(ISNUMBER('将来負担比率（分子）の構造'!K$52), IF('将来負担比率（分子）の構造'!K$52 &lt; 0, 0, '将来負担比率（分子）の構造'!K$52), NA())</f>
        <v>3623</v>
      </c>
      <c r="J67" s="135" t="e">
        <f>NA()</f>
        <v>#N/A</v>
      </c>
      <c r="K67" s="135" t="e">
        <f>NA()</f>
        <v>#N/A</v>
      </c>
      <c r="L67" s="135">
        <f>IF(ISNUMBER('将来負担比率（分子）の構造'!L$52), IF('将来負担比率（分子）の構造'!L$52 &lt; 0, 0, '将来負担比率（分子）の構造'!L$52), NA())</f>
        <v>392</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19" sqref="BG19:BN1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14338294</v>
      </c>
      <c r="S5" s="583"/>
      <c r="T5" s="583"/>
      <c r="U5" s="583"/>
      <c r="V5" s="583"/>
      <c r="W5" s="583"/>
      <c r="X5" s="583"/>
      <c r="Y5" s="584"/>
      <c r="Z5" s="585">
        <v>41.8</v>
      </c>
      <c r="AA5" s="585"/>
      <c r="AB5" s="585"/>
      <c r="AC5" s="585"/>
      <c r="AD5" s="586">
        <v>13338100</v>
      </c>
      <c r="AE5" s="586"/>
      <c r="AF5" s="586"/>
      <c r="AG5" s="586"/>
      <c r="AH5" s="586"/>
      <c r="AI5" s="586"/>
      <c r="AJ5" s="586"/>
      <c r="AK5" s="586"/>
      <c r="AL5" s="587">
        <v>73.3</v>
      </c>
      <c r="AM5" s="588"/>
      <c r="AN5" s="588"/>
      <c r="AO5" s="589"/>
      <c r="AP5" s="579" t="s">
        <v>208</v>
      </c>
      <c r="AQ5" s="580"/>
      <c r="AR5" s="580"/>
      <c r="AS5" s="580"/>
      <c r="AT5" s="580"/>
      <c r="AU5" s="580"/>
      <c r="AV5" s="580"/>
      <c r="AW5" s="580"/>
      <c r="AX5" s="580"/>
      <c r="AY5" s="580"/>
      <c r="AZ5" s="580"/>
      <c r="BA5" s="580"/>
      <c r="BB5" s="580"/>
      <c r="BC5" s="580"/>
      <c r="BD5" s="580"/>
      <c r="BE5" s="580"/>
      <c r="BF5" s="581"/>
      <c r="BG5" s="593">
        <v>13338100</v>
      </c>
      <c r="BH5" s="594"/>
      <c r="BI5" s="594"/>
      <c r="BJ5" s="594"/>
      <c r="BK5" s="594"/>
      <c r="BL5" s="594"/>
      <c r="BM5" s="594"/>
      <c r="BN5" s="595"/>
      <c r="BO5" s="596">
        <v>93</v>
      </c>
      <c r="BP5" s="596"/>
      <c r="BQ5" s="596"/>
      <c r="BR5" s="596"/>
      <c r="BS5" s="597">
        <v>44210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182559</v>
      </c>
      <c r="S6" s="594"/>
      <c r="T6" s="594"/>
      <c r="U6" s="594"/>
      <c r="V6" s="594"/>
      <c r="W6" s="594"/>
      <c r="X6" s="594"/>
      <c r="Y6" s="595"/>
      <c r="Z6" s="596">
        <v>0.5</v>
      </c>
      <c r="AA6" s="596"/>
      <c r="AB6" s="596"/>
      <c r="AC6" s="596"/>
      <c r="AD6" s="597">
        <v>182559</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13338100</v>
      </c>
      <c r="BH6" s="594"/>
      <c r="BI6" s="594"/>
      <c r="BJ6" s="594"/>
      <c r="BK6" s="594"/>
      <c r="BL6" s="594"/>
      <c r="BM6" s="594"/>
      <c r="BN6" s="595"/>
      <c r="BO6" s="596">
        <v>93</v>
      </c>
      <c r="BP6" s="596"/>
      <c r="BQ6" s="596"/>
      <c r="BR6" s="596"/>
      <c r="BS6" s="597">
        <v>44210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261627</v>
      </c>
      <c r="CS6" s="594"/>
      <c r="CT6" s="594"/>
      <c r="CU6" s="594"/>
      <c r="CV6" s="594"/>
      <c r="CW6" s="594"/>
      <c r="CX6" s="594"/>
      <c r="CY6" s="595"/>
      <c r="CZ6" s="596">
        <v>0.8</v>
      </c>
      <c r="DA6" s="596"/>
      <c r="DB6" s="596"/>
      <c r="DC6" s="596"/>
      <c r="DD6" s="602">
        <v>6804</v>
      </c>
      <c r="DE6" s="594"/>
      <c r="DF6" s="594"/>
      <c r="DG6" s="594"/>
      <c r="DH6" s="594"/>
      <c r="DI6" s="594"/>
      <c r="DJ6" s="594"/>
      <c r="DK6" s="594"/>
      <c r="DL6" s="594"/>
      <c r="DM6" s="594"/>
      <c r="DN6" s="594"/>
      <c r="DO6" s="594"/>
      <c r="DP6" s="595"/>
      <c r="DQ6" s="602">
        <v>261563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26156</v>
      </c>
      <c r="S7" s="594"/>
      <c r="T7" s="594"/>
      <c r="U7" s="594"/>
      <c r="V7" s="594"/>
      <c r="W7" s="594"/>
      <c r="X7" s="594"/>
      <c r="Y7" s="595"/>
      <c r="Z7" s="596">
        <v>0.1</v>
      </c>
      <c r="AA7" s="596"/>
      <c r="AB7" s="596"/>
      <c r="AC7" s="596"/>
      <c r="AD7" s="597">
        <v>26156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7165701</v>
      </c>
      <c r="BH7" s="594"/>
      <c r="BI7" s="594"/>
      <c r="BJ7" s="594"/>
      <c r="BK7" s="594"/>
      <c r="BL7" s="594"/>
      <c r="BM7" s="594"/>
      <c r="BN7" s="595"/>
      <c r="BO7" s="596">
        <v>50</v>
      </c>
      <c r="BP7" s="596"/>
      <c r="BQ7" s="596"/>
      <c r="BR7" s="596"/>
      <c r="BS7" s="597">
        <v>44210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4565853</v>
      </c>
      <c r="CS7" s="594"/>
      <c r="CT7" s="594"/>
      <c r="CU7" s="594"/>
      <c r="CV7" s="594"/>
      <c r="CW7" s="594"/>
      <c r="CX7" s="594"/>
      <c r="CY7" s="595"/>
      <c r="CZ7" s="596">
        <v>13.9</v>
      </c>
      <c r="DA7" s="596"/>
      <c r="DB7" s="596"/>
      <c r="DC7" s="596"/>
      <c r="DD7" s="602">
        <v>1491151</v>
      </c>
      <c r="DE7" s="594"/>
      <c r="DF7" s="594"/>
      <c r="DG7" s="594"/>
      <c r="DH7" s="594"/>
      <c r="DI7" s="594"/>
      <c r="DJ7" s="594"/>
      <c r="DK7" s="594"/>
      <c r="DL7" s="594"/>
      <c r="DM7" s="594"/>
      <c r="DN7" s="594"/>
      <c r="DO7" s="594"/>
      <c r="DP7" s="595"/>
      <c r="DQ7" s="602">
        <v>3317824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118970</v>
      </c>
      <c r="S8" s="594"/>
      <c r="T8" s="594"/>
      <c r="U8" s="594"/>
      <c r="V8" s="594"/>
      <c r="W8" s="594"/>
      <c r="X8" s="594"/>
      <c r="Y8" s="595"/>
      <c r="Z8" s="596">
        <v>0.3</v>
      </c>
      <c r="AA8" s="596"/>
      <c r="AB8" s="596"/>
      <c r="AC8" s="596"/>
      <c r="AD8" s="597">
        <v>118970</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185776</v>
      </c>
      <c r="BH8" s="594"/>
      <c r="BI8" s="594"/>
      <c r="BJ8" s="594"/>
      <c r="BK8" s="594"/>
      <c r="BL8" s="594"/>
      <c r="BM8" s="594"/>
      <c r="BN8" s="595"/>
      <c r="BO8" s="596">
        <v>1.3</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14230211</v>
      </c>
      <c r="CS8" s="594"/>
      <c r="CT8" s="594"/>
      <c r="CU8" s="594"/>
      <c r="CV8" s="594"/>
      <c r="CW8" s="594"/>
      <c r="CX8" s="594"/>
      <c r="CY8" s="595"/>
      <c r="CZ8" s="596">
        <v>43.3</v>
      </c>
      <c r="DA8" s="596"/>
      <c r="DB8" s="596"/>
      <c r="DC8" s="596"/>
      <c r="DD8" s="602">
        <v>396078</v>
      </c>
      <c r="DE8" s="594"/>
      <c r="DF8" s="594"/>
      <c r="DG8" s="594"/>
      <c r="DH8" s="594"/>
      <c r="DI8" s="594"/>
      <c r="DJ8" s="594"/>
      <c r="DK8" s="594"/>
      <c r="DL8" s="594"/>
      <c r="DM8" s="594"/>
      <c r="DN8" s="594"/>
      <c r="DO8" s="594"/>
      <c r="DP8" s="595"/>
      <c r="DQ8" s="602">
        <v>7159116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72974</v>
      </c>
      <c r="S9" s="594"/>
      <c r="T9" s="594"/>
      <c r="U9" s="594"/>
      <c r="V9" s="594"/>
      <c r="W9" s="594"/>
      <c r="X9" s="594"/>
      <c r="Y9" s="595"/>
      <c r="Z9" s="596">
        <v>0.2</v>
      </c>
      <c r="AA9" s="596"/>
      <c r="AB9" s="596"/>
      <c r="AC9" s="596"/>
      <c r="AD9" s="597">
        <v>72974</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6412859</v>
      </c>
      <c r="BH9" s="594"/>
      <c r="BI9" s="594"/>
      <c r="BJ9" s="594"/>
      <c r="BK9" s="594"/>
      <c r="BL9" s="594"/>
      <c r="BM9" s="594"/>
      <c r="BN9" s="595"/>
      <c r="BO9" s="596">
        <v>44.7</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1828599</v>
      </c>
      <c r="CS9" s="594"/>
      <c r="CT9" s="594"/>
      <c r="CU9" s="594"/>
      <c r="CV9" s="594"/>
      <c r="CW9" s="594"/>
      <c r="CX9" s="594"/>
      <c r="CY9" s="595"/>
      <c r="CZ9" s="596">
        <v>5.6</v>
      </c>
      <c r="DA9" s="596"/>
      <c r="DB9" s="596"/>
      <c r="DC9" s="596"/>
      <c r="DD9" s="602">
        <v>24296</v>
      </c>
      <c r="DE9" s="594"/>
      <c r="DF9" s="594"/>
      <c r="DG9" s="594"/>
      <c r="DH9" s="594"/>
      <c r="DI9" s="594"/>
      <c r="DJ9" s="594"/>
      <c r="DK9" s="594"/>
      <c r="DL9" s="594"/>
      <c r="DM9" s="594"/>
      <c r="DN9" s="594"/>
      <c r="DO9" s="594"/>
      <c r="DP9" s="595"/>
      <c r="DQ9" s="602">
        <v>1796633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875452</v>
      </c>
      <c r="S10" s="594"/>
      <c r="T10" s="594"/>
      <c r="U10" s="594"/>
      <c r="V10" s="594"/>
      <c r="W10" s="594"/>
      <c r="X10" s="594"/>
      <c r="Y10" s="595"/>
      <c r="Z10" s="596">
        <v>2.6</v>
      </c>
      <c r="AA10" s="596"/>
      <c r="AB10" s="596"/>
      <c r="AC10" s="596"/>
      <c r="AD10" s="597">
        <v>875452</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175187</v>
      </c>
      <c r="BH10" s="594"/>
      <c r="BI10" s="594"/>
      <c r="BJ10" s="594"/>
      <c r="BK10" s="594"/>
      <c r="BL10" s="594"/>
      <c r="BM10" s="594"/>
      <c r="BN10" s="595"/>
      <c r="BO10" s="596">
        <v>1.2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27787</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16823</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2051</v>
      </c>
      <c r="S11" s="594"/>
      <c r="T11" s="594"/>
      <c r="U11" s="594"/>
      <c r="V11" s="594"/>
      <c r="W11" s="594"/>
      <c r="X11" s="594"/>
      <c r="Y11" s="595"/>
      <c r="Z11" s="596">
        <v>0</v>
      </c>
      <c r="AA11" s="596"/>
      <c r="AB11" s="596"/>
      <c r="AC11" s="596"/>
      <c r="AD11" s="597">
        <v>2051</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391879</v>
      </c>
      <c r="BH11" s="594"/>
      <c r="BI11" s="594"/>
      <c r="BJ11" s="594"/>
      <c r="BK11" s="594"/>
      <c r="BL11" s="594"/>
      <c r="BM11" s="594"/>
      <c r="BN11" s="595"/>
      <c r="BO11" s="596">
        <v>2.7</v>
      </c>
      <c r="BP11" s="596"/>
      <c r="BQ11" s="596"/>
      <c r="BR11" s="596"/>
      <c r="BS11" s="602">
        <v>44210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188903</v>
      </c>
      <c r="CS11" s="594"/>
      <c r="CT11" s="594"/>
      <c r="CU11" s="594"/>
      <c r="CV11" s="594"/>
      <c r="CW11" s="594"/>
      <c r="CX11" s="594"/>
      <c r="CY11" s="595"/>
      <c r="CZ11" s="596">
        <v>0.6</v>
      </c>
      <c r="DA11" s="596"/>
      <c r="DB11" s="596"/>
      <c r="DC11" s="596"/>
      <c r="DD11" s="602">
        <v>11286</v>
      </c>
      <c r="DE11" s="594"/>
      <c r="DF11" s="594"/>
      <c r="DG11" s="594"/>
      <c r="DH11" s="594"/>
      <c r="DI11" s="594"/>
      <c r="DJ11" s="594"/>
      <c r="DK11" s="594"/>
      <c r="DL11" s="594"/>
      <c r="DM11" s="594"/>
      <c r="DN11" s="594"/>
      <c r="DO11" s="594"/>
      <c r="DP11" s="595"/>
      <c r="DQ11" s="602">
        <v>134079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5304739</v>
      </c>
      <c r="BH12" s="594"/>
      <c r="BI12" s="594"/>
      <c r="BJ12" s="594"/>
      <c r="BK12" s="594"/>
      <c r="BL12" s="594"/>
      <c r="BM12" s="594"/>
      <c r="BN12" s="595"/>
      <c r="BO12" s="596">
        <v>37</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80482</v>
      </c>
      <c r="CS12" s="594"/>
      <c r="CT12" s="594"/>
      <c r="CU12" s="594"/>
      <c r="CV12" s="594"/>
      <c r="CW12" s="594"/>
      <c r="CX12" s="594"/>
      <c r="CY12" s="595"/>
      <c r="CZ12" s="596">
        <v>0.2</v>
      </c>
      <c r="DA12" s="596"/>
      <c r="DB12" s="596"/>
      <c r="DC12" s="596"/>
      <c r="DD12" s="602">
        <v>13017</v>
      </c>
      <c r="DE12" s="594"/>
      <c r="DF12" s="594"/>
      <c r="DG12" s="594"/>
      <c r="DH12" s="594"/>
      <c r="DI12" s="594"/>
      <c r="DJ12" s="594"/>
      <c r="DK12" s="594"/>
      <c r="DL12" s="594"/>
      <c r="DM12" s="594"/>
      <c r="DN12" s="594"/>
      <c r="DO12" s="594"/>
      <c r="DP12" s="595"/>
      <c r="DQ12" s="602">
        <v>77716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35444</v>
      </c>
      <c r="S13" s="594"/>
      <c r="T13" s="594"/>
      <c r="U13" s="594"/>
      <c r="V13" s="594"/>
      <c r="W13" s="594"/>
      <c r="X13" s="594"/>
      <c r="Y13" s="595"/>
      <c r="Z13" s="596">
        <v>0.1</v>
      </c>
      <c r="AA13" s="596"/>
      <c r="AB13" s="596"/>
      <c r="AC13" s="596"/>
      <c r="AD13" s="597">
        <v>35444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5296782</v>
      </c>
      <c r="BH13" s="594"/>
      <c r="BI13" s="594"/>
      <c r="BJ13" s="594"/>
      <c r="BK13" s="594"/>
      <c r="BL13" s="594"/>
      <c r="BM13" s="594"/>
      <c r="BN13" s="595"/>
      <c r="BO13" s="596">
        <v>36.9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4658594</v>
      </c>
      <c r="CS13" s="594"/>
      <c r="CT13" s="594"/>
      <c r="CU13" s="594"/>
      <c r="CV13" s="594"/>
      <c r="CW13" s="594"/>
      <c r="CX13" s="594"/>
      <c r="CY13" s="595"/>
      <c r="CZ13" s="596">
        <v>14.2</v>
      </c>
      <c r="DA13" s="596"/>
      <c r="DB13" s="596"/>
      <c r="DC13" s="596"/>
      <c r="DD13" s="602">
        <v>3016192</v>
      </c>
      <c r="DE13" s="594"/>
      <c r="DF13" s="594"/>
      <c r="DG13" s="594"/>
      <c r="DH13" s="594"/>
      <c r="DI13" s="594"/>
      <c r="DJ13" s="594"/>
      <c r="DK13" s="594"/>
      <c r="DL13" s="594"/>
      <c r="DM13" s="594"/>
      <c r="DN13" s="594"/>
      <c r="DO13" s="594"/>
      <c r="DP13" s="595"/>
      <c r="DQ13" s="602">
        <v>2466366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91167</v>
      </c>
      <c r="BH14" s="594"/>
      <c r="BI14" s="594"/>
      <c r="BJ14" s="594"/>
      <c r="BK14" s="594"/>
      <c r="BL14" s="594"/>
      <c r="BM14" s="594"/>
      <c r="BN14" s="595"/>
      <c r="BO14" s="596">
        <v>0.6</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1084194</v>
      </c>
      <c r="CS14" s="594"/>
      <c r="CT14" s="594"/>
      <c r="CU14" s="594"/>
      <c r="CV14" s="594"/>
      <c r="CW14" s="594"/>
      <c r="CX14" s="594"/>
      <c r="CY14" s="595"/>
      <c r="CZ14" s="596">
        <v>3.3</v>
      </c>
      <c r="DA14" s="596"/>
      <c r="DB14" s="596"/>
      <c r="DC14" s="596"/>
      <c r="DD14" s="602">
        <v>21647</v>
      </c>
      <c r="DE14" s="594"/>
      <c r="DF14" s="594"/>
      <c r="DG14" s="594"/>
      <c r="DH14" s="594"/>
      <c r="DI14" s="594"/>
      <c r="DJ14" s="594"/>
      <c r="DK14" s="594"/>
      <c r="DL14" s="594"/>
      <c r="DM14" s="594"/>
      <c r="DN14" s="594"/>
      <c r="DO14" s="594"/>
      <c r="DP14" s="595"/>
      <c r="DQ14" s="602">
        <v>1083805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84571</v>
      </c>
      <c r="S15" s="594"/>
      <c r="T15" s="594"/>
      <c r="U15" s="594"/>
      <c r="V15" s="594"/>
      <c r="W15" s="594"/>
      <c r="X15" s="594"/>
      <c r="Y15" s="595"/>
      <c r="Z15" s="596">
        <v>0.2</v>
      </c>
      <c r="AA15" s="596"/>
      <c r="AB15" s="596"/>
      <c r="AC15" s="596"/>
      <c r="AD15" s="597">
        <v>84571</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776493</v>
      </c>
      <c r="BH15" s="594"/>
      <c r="BI15" s="594"/>
      <c r="BJ15" s="594"/>
      <c r="BK15" s="594"/>
      <c r="BL15" s="594"/>
      <c r="BM15" s="594"/>
      <c r="BN15" s="595"/>
      <c r="BO15" s="596">
        <v>5.4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3069563</v>
      </c>
      <c r="CS15" s="594"/>
      <c r="CT15" s="594"/>
      <c r="CU15" s="594"/>
      <c r="CV15" s="594"/>
      <c r="CW15" s="594"/>
      <c r="CX15" s="594"/>
      <c r="CY15" s="595"/>
      <c r="CZ15" s="596">
        <v>9.3000000000000007</v>
      </c>
      <c r="DA15" s="596"/>
      <c r="DB15" s="596"/>
      <c r="DC15" s="596"/>
      <c r="DD15" s="602">
        <v>905169</v>
      </c>
      <c r="DE15" s="594"/>
      <c r="DF15" s="594"/>
      <c r="DG15" s="594"/>
      <c r="DH15" s="594"/>
      <c r="DI15" s="594"/>
      <c r="DJ15" s="594"/>
      <c r="DK15" s="594"/>
      <c r="DL15" s="594"/>
      <c r="DM15" s="594"/>
      <c r="DN15" s="594"/>
      <c r="DO15" s="594"/>
      <c r="DP15" s="595"/>
      <c r="DQ15" s="602">
        <v>2368641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3662871</v>
      </c>
      <c r="S16" s="594"/>
      <c r="T16" s="594"/>
      <c r="U16" s="594"/>
      <c r="V16" s="594"/>
      <c r="W16" s="594"/>
      <c r="X16" s="594"/>
      <c r="Y16" s="595"/>
      <c r="Z16" s="596">
        <v>10.7</v>
      </c>
      <c r="AA16" s="596"/>
      <c r="AB16" s="596"/>
      <c r="AC16" s="596"/>
      <c r="AD16" s="597">
        <v>3386693</v>
      </c>
      <c r="AE16" s="597"/>
      <c r="AF16" s="597"/>
      <c r="AG16" s="597"/>
      <c r="AH16" s="597"/>
      <c r="AI16" s="597"/>
      <c r="AJ16" s="597"/>
      <c r="AK16" s="597"/>
      <c r="AL16" s="598">
        <v>18.600000000000001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40230</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40230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3386693</v>
      </c>
      <c r="S17" s="594"/>
      <c r="T17" s="594"/>
      <c r="U17" s="594"/>
      <c r="V17" s="594"/>
      <c r="W17" s="594"/>
      <c r="X17" s="594"/>
      <c r="Y17" s="595"/>
      <c r="Z17" s="596">
        <v>9.9</v>
      </c>
      <c r="AA17" s="596"/>
      <c r="AB17" s="596"/>
      <c r="AC17" s="596"/>
      <c r="AD17" s="597">
        <v>3386693</v>
      </c>
      <c r="AE17" s="597"/>
      <c r="AF17" s="597"/>
      <c r="AG17" s="597"/>
      <c r="AH17" s="597"/>
      <c r="AI17" s="597"/>
      <c r="AJ17" s="597"/>
      <c r="AK17" s="597"/>
      <c r="AL17" s="598">
        <v>18.600000000000001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2832223</v>
      </c>
      <c r="CS17" s="594"/>
      <c r="CT17" s="594"/>
      <c r="CU17" s="594"/>
      <c r="CV17" s="594"/>
      <c r="CW17" s="594"/>
      <c r="CX17" s="594"/>
      <c r="CY17" s="595"/>
      <c r="CZ17" s="596">
        <v>8.6</v>
      </c>
      <c r="DA17" s="596"/>
      <c r="DB17" s="596"/>
      <c r="DC17" s="596"/>
      <c r="DD17" s="602" t="s">
        <v>220</v>
      </c>
      <c r="DE17" s="594"/>
      <c r="DF17" s="594"/>
      <c r="DG17" s="594"/>
      <c r="DH17" s="594"/>
      <c r="DI17" s="594"/>
      <c r="DJ17" s="594"/>
      <c r="DK17" s="594"/>
      <c r="DL17" s="594"/>
      <c r="DM17" s="594"/>
      <c r="DN17" s="594"/>
      <c r="DO17" s="594"/>
      <c r="DP17" s="595"/>
      <c r="DQ17" s="602">
        <v>2832223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276178</v>
      </c>
      <c r="S18" s="594"/>
      <c r="T18" s="594"/>
      <c r="U18" s="594"/>
      <c r="V18" s="594"/>
      <c r="W18" s="594"/>
      <c r="X18" s="594"/>
      <c r="Y18" s="595"/>
      <c r="Z18" s="596">
        <v>0.8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1000194</v>
      </c>
      <c r="BH19" s="594"/>
      <c r="BI19" s="594"/>
      <c r="BJ19" s="594"/>
      <c r="BK19" s="594"/>
      <c r="BL19" s="594"/>
      <c r="BM19" s="594"/>
      <c r="BN19" s="595"/>
      <c r="BO19" s="596">
        <v>7</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19399342</v>
      </c>
      <c r="S20" s="594"/>
      <c r="T20" s="594"/>
      <c r="U20" s="594"/>
      <c r="V20" s="594"/>
      <c r="W20" s="594"/>
      <c r="X20" s="594"/>
      <c r="Y20" s="595"/>
      <c r="Z20" s="596">
        <v>56.6</v>
      </c>
      <c r="AA20" s="596"/>
      <c r="AB20" s="596"/>
      <c r="AC20" s="596"/>
      <c r="AD20" s="597">
        <v>18122970</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1000194</v>
      </c>
      <c r="BH20" s="594"/>
      <c r="BI20" s="594"/>
      <c r="BJ20" s="594"/>
      <c r="BK20" s="594"/>
      <c r="BL20" s="594"/>
      <c r="BM20" s="594"/>
      <c r="BN20" s="595"/>
      <c r="BO20" s="596">
        <v>7</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32868266</v>
      </c>
      <c r="CS20" s="594"/>
      <c r="CT20" s="594"/>
      <c r="CU20" s="594"/>
      <c r="CV20" s="594"/>
      <c r="CW20" s="594"/>
      <c r="CX20" s="594"/>
      <c r="CY20" s="595"/>
      <c r="CZ20" s="596">
        <v>100</v>
      </c>
      <c r="DA20" s="596"/>
      <c r="DB20" s="596"/>
      <c r="DC20" s="596"/>
      <c r="DD20" s="602">
        <v>5885640</v>
      </c>
      <c r="DE20" s="594"/>
      <c r="DF20" s="594"/>
      <c r="DG20" s="594"/>
      <c r="DH20" s="594"/>
      <c r="DI20" s="594"/>
      <c r="DJ20" s="594"/>
      <c r="DK20" s="594"/>
      <c r="DL20" s="594"/>
      <c r="DM20" s="594"/>
      <c r="DN20" s="594"/>
      <c r="DO20" s="594"/>
      <c r="DP20" s="595"/>
      <c r="DQ20" s="602">
        <v>21555019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11602</v>
      </c>
      <c r="S21" s="594"/>
      <c r="T21" s="594"/>
      <c r="U21" s="594"/>
      <c r="V21" s="594"/>
      <c r="W21" s="594"/>
      <c r="X21" s="594"/>
      <c r="Y21" s="595"/>
      <c r="Z21" s="596">
        <v>0</v>
      </c>
      <c r="AA21" s="596"/>
      <c r="AB21" s="596"/>
      <c r="AC21" s="596"/>
      <c r="AD21" s="597">
        <v>11602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397367</v>
      </c>
      <c r="S22" s="594"/>
      <c r="T22" s="594"/>
      <c r="U22" s="594"/>
      <c r="V22" s="594"/>
      <c r="W22" s="594"/>
      <c r="X22" s="594"/>
      <c r="Y22" s="595"/>
      <c r="Z22" s="596">
        <v>1.2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482576</v>
      </c>
      <c r="S23" s="594"/>
      <c r="T23" s="594"/>
      <c r="U23" s="594"/>
      <c r="V23" s="594"/>
      <c r="W23" s="594"/>
      <c r="X23" s="594"/>
      <c r="Y23" s="595"/>
      <c r="Z23" s="596">
        <v>1.4</v>
      </c>
      <c r="AA23" s="596"/>
      <c r="AB23" s="596"/>
      <c r="AC23" s="596"/>
      <c r="AD23" s="597">
        <v>53142</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1000194</v>
      </c>
      <c r="BH23" s="594"/>
      <c r="BI23" s="594"/>
      <c r="BJ23" s="594"/>
      <c r="BK23" s="594"/>
      <c r="BL23" s="594"/>
      <c r="BM23" s="594"/>
      <c r="BN23" s="595"/>
      <c r="BO23" s="596">
        <v>7</v>
      </c>
      <c r="BP23" s="596"/>
      <c r="BQ23" s="596"/>
      <c r="BR23" s="596"/>
      <c r="BS23" s="602" t="s">
        <v>220</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50902</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15914028</v>
      </c>
      <c r="CS24" s="583"/>
      <c r="CT24" s="583"/>
      <c r="CU24" s="583"/>
      <c r="CV24" s="583"/>
      <c r="CW24" s="583"/>
      <c r="CX24" s="583"/>
      <c r="CY24" s="584"/>
      <c r="CZ24" s="620">
        <v>48.4</v>
      </c>
      <c r="DA24" s="621"/>
      <c r="DB24" s="621"/>
      <c r="DC24" s="622"/>
      <c r="DD24" s="619">
        <v>9830557</v>
      </c>
      <c r="DE24" s="583"/>
      <c r="DF24" s="583"/>
      <c r="DG24" s="583"/>
      <c r="DH24" s="583"/>
      <c r="DI24" s="583"/>
      <c r="DJ24" s="583"/>
      <c r="DK24" s="584"/>
      <c r="DL24" s="619">
        <v>9801689</v>
      </c>
      <c r="DM24" s="583"/>
      <c r="DN24" s="583"/>
      <c r="DO24" s="583"/>
      <c r="DP24" s="583"/>
      <c r="DQ24" s="583"/>
      <c r="DR24" s="583"/>
      <c r="DS24" s="583"/>
      <c r="DT24" s="583"/>
      <c r="DU24" s="583"/>
      <c r="DV24" s="584"/>
      <c r="DW24" s="587">
        <v>49.7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6238053</v>
      </c>
      <c r="S25" s="594"/>
      <c r="T25" s="594"/>
      <c r="U25" s="594"/>
      <c r="V25" s="594"/>
      <c r="W25" s="594"/>
      <c r="X25" s="594"/>
      <c r="Y25" s="595"/>
      <c r="Z25" s="596">
        <v>18.2</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4819812</v>
      </c>
      <c r="CS25" s="625"/>
      <c r="CT25" s="625"/>
      <c r="CU25" s="625"/>
      <c r="CV25" s="625"/>
      <c r="CW25" s="625"/>
      <c r="CX25" s="625"/>
      <c r="CY25" s="626"/>
      <c r="CZ25" s="627">
        <v>14.7</v>
      </c>
      <c r="DA25" s="628"/>
      <c r="DB25" s="628"/>
      <c r="DC25" s="629"/>
      <c r="DD25" s="602">
        <v>4529296</v>
      </c>
      <c r="DE25" s="625"/>
      <c r="DF25" s="625"/>
      <c r="DG25" s="625"/>
      <c r="DH25" s="625"/>
      <c r="DI25" s="625"/>
      <c r="DJ25" s="625"/>
      <c r="DK25" s="626"/>
      <c r="DL25" s="602">
        <v>4500713</v>
      </c>
      <c r="DM25" s="625"/>
      <c r="DN25" s="625"/>
      <c r="DO25" s="625"/>
      <c r="DP25" s="625"/>
      <c r="DQ25" s="625"/>
      <c r="DR25" s="625"/>
      <c r="DS25" s="625"/>
      <c r="DT25" s="625"/>
      <c r="DU25" s="625"/>
      <c r="DV25" s="626"/>
      <c r="DW25" s="598">
        <v>22.8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3236477</v>
      </c>
      <c r="CS26" s="594"/>
      <c r="CT26" s="594"/>
      <c r="CU26" s="594"/>
      <c r="CV26" s="594"/>
      <c r="CW26" s="594"/>
      <c r="CX26" s="594"/>
      <c r="CY26" s="595"/>
      <c r="CZ26" s="627">
        <v>9.8000000000000007</v>
      </c>
      <c r="DA26" s="628"/>
      <c r="DB26" s="628"/>
      <c r="DC26" s="629"/>
      <c r="DD26" s="602">
        <v>2980542</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1899067</v>
      </c>
      <c r="S27" s="594"/>
      <c r="T27" s="594"/>
      <c r="U27" s="594"/>
      <c r="V27" s="594"/>
      <c r="W27" s="594"/>
      <c r="X27" s="594"/>
      <c r="Y27" s="595"/>
      <c r="Z27" s="596">
        <v>5.5</v>
      </c>
      <c r="AA27" s="596"/>
      <c r="AB27" s="596"/>
      <c r="AC27" s="596"/>
      <c r="AD27" s="597" t="s">
        <v>220</v>
      </c>
      <c r="AE27" s="597"/>
      <c r="AF27" s="597"/>
      <c r="AG27" s="597"/>
      <c r="AH27" s="597"/>
      <c r="AI27" s="597"/>
      <c r="AJ27" s="597"/>
      <c r="AK27" s="597"/>
      <c r="AL27" s="598" t="s">
        <v>220</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14338294</v>
      </c>
      <c r="BH27" s="594"/>
      <c r="BI27" s="594"/>
      <c r="BJ27" s="594"/>
      <c r="BK27" s="594"/>
      <c r="BL27" s="594"/>
      <c r="BM27" s="594"/>
      <c r="BN27" s="595"/>
      <c r="BO27" s="596">
        <v>100</v>
      </c>
      <c r="BP27" s="596"/>
      <c r="BQ27" s="596"/>
      <c r="BR27" s="596"/>
      <c r="BS27" s="602">
        <v>44210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8261993</v>
      </c>
      <c r="CS27" s="625"/>
      <c r="CT27" s="625"/>
      <c r="CU27" s="625"/>
      <c r="CV27" s="625"/>
      <c r="CW27" s="625"/>
      <c r="CX27" s="625"/>
      <c r="CY27" s="626"/>
      <c r="CZ27" s="627">
        <v>25.1</v>
      </c>
      <c r="DA27" s="628"/>
      <c r="DB27" s="628"/>
      <c r="DC27" s="629"/>
      <c r="DD27" s="602">
        <v>2469038</v>
      </c>
      <c r="DE27" s="625"/>
      <c r="DF27" s="625"/>
      <c r="DG27" s="625"/>
      <c r="DH27" s="625"/>
      <c r="DI27" s="625"/>
      <c r="DJ27" s="625"/>
      <c r="DK27" s="626"/>
      <c r="DL27" s="602">
        <v>2468753</v>
      </c>
      <c r="DM27" s="625"/>
      <c r="DN27" s="625"/>
      <c r="DO27" s="625"/>
      <c r="DP27" s="625"/>
      <c r="DQ27" s="625"/>
      <c r="DR27" s="625"/>
      <c r="DS27" s="625"/>
      <c r="DT27" s="625"/>
      <c r="DU27" s="625"/>
      <c r="DV27" s="626"/>
      <c r="DW27" s="598">
        <v>12.5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48289</v>
      </c>
      <c r="S28" s="594"/>
      <c r="T28" s="594"/>
      <c r="U28" s="594"/>
      <c r="V28" s="594"/>
      <c r="W28" s="594"/>
      <c r="X28" s="594"/>
      <c r="Y28" s="595"/>
      <c r="Z28" s="596">
        <v>0.1</v>
      </c>
      <c r="AA28" s="596"/>
      <c r="AB28" s="596"/>
      <c r="AC28" s="596"/>
      <c r="AD28" s="597">
        <v>11978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2832223</v>
      </c>
      <c r="CS28" s="594"/>
      <c r="CT28" s="594"/>
      <c r="CU28" s="594"/>
      <c r="CV28" s="594"/>
      <c r="CW28" s="594"/>
      <c r="CX28" s="594"/>
      <c r="CY28" s="595"/>
      <c r="CZ28" s="627">
        <v>8.6</v>
      </c>
      <c r="DA28" s="628"/>
      <c r="DB28" s="628"/>
      <c r="DC28" s="629"/>
      <c r="DD28" s="602">
        <v>2832223</v>
      </c>
      <c r="DE28" s="594"/>
      <c r="DF28" s="594"/>
      <c r="DG28" s="594"/>
      <c r="DH28" s="594"/>
      <c r="DI28" s="594"/>
      <c r="DJ28" s="594"/>
      <c r="DK28" s="595"/>
      <c r="DL28" s="602">
        <v>2832223</v>
      </c>
      <c r="DM28" s="594"/>
      <c r="DN28" s="594"/>
      <c r="DO28" s="594"/>
      <c r="DP28" s="594"/>
      <c r="DQ28" s="594"/>
      <c r="DR28" s="594"/>
      <c r="DS28" s="594"/>
      <c r="DT28" s="594"/>
      <c r="DU28" s="594"/>
      <c r="DV28" s="595"/>
      <c r="DW28" s="598">
        <v>14.4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9510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56</v>
      </c>
      <c r="CG29" s="608"/>
      <c r="CH29" s="608"/>
      <c r="CI29" s="608"/>
      <c r="CJ29" s="608"/>
      <c r="CK29" s="608"/>
      <c r="CL29" s="608"/>
      <c r="CM29" s="608"/>
      <c r="CN29" s="608"/>
      <c r="CO29" s="608"/>
      <c r="CP29" s="608"/>
      <c r="CQ29" s="609"/>
      <c r="CR29" s="593">
        <v>2832223</v>
      </c>
      <c r="CS29" s="625"/>
      <c r="CT29" s="625"/>
      <c r="CU29" s="625"/>
      <c r="CV29" s="625"/>
      <c r="CW29" s="625"/>
      <c r="CX29" s="625"/>
      <c r="CY29" s="626"/>
      <c r="CZ29" s="627">
        <v>8.6</v>
      </c>
      <c r="DA29" s="628"/>
      <c r="DB29" s="628"/>
      <c r="DC29" s="629"/>
      <c r="DD29" s="602">
        <v>2832223</v>
      </c>
      <c r="DE29" s="625"/>
      <c r="DF29" s="625"/>
      <c r="DG29" s="625"/>
      <c r="DH29" s="625"/>
      <c r="DI29" s="625"/>
      <c r="DJ29" s="625"/>
      <c r="DK29" s="626"/>
      <c r="DL29" s="602">
        <v>2832223</v>
      </c>
      <c r="DM29" s="625"/>
      <c r="DN29" s="625"/>
      <c r="DO29" s="625"/>
      <c r="DP29" s="625"/>
      <c r="DQ29" s="625"/>
      <c r="DR29" s="625"/>
      <c r="DS29" s="625"/>
      <c r="DT29" s="625"/>
      <c r="DU29" s="625"/>
      <c r="DV29" s="626"/>
      <c r="DW29" s="598">
        <v>14.4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643427</v>
      </c>
      <c r="S30" s="594"/>
      <c r="T30" s="594"/>
      <c r="U30" s="594"/>
      <c r="V30" s="594"/>
      <c r="W30" s="594"/>
      <c r="X30" s="594"/>
      <c r="Y30" s="595"/>
      <c r="Z30" s="596">
        <v>1.9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98.3</v>
      </c>
      <c r="BH30" s="652"/>
      <c r="BI30" s="652"/>
      <c r="BJ30" s="652"/>
      <c r="BK30" s="652"/>
      <c r="BL30" s="652"/>
      <c r="BM30" s="588">
        <v>93.6</v>
      </c>
      <c r="BN30" s="652"/>
      <c r="BO30" s="652"/>
      <c r="BP30" s="652"/>
      <c r="BQ30" s="653"/>
      <c r="BR30" s="651">
        <v>98</v>
      </c>
      <c r="BS30" s="652"/>
      <c r="BT30" s="652"/>
      <c r="BU30" s="652"/>
      <c r="BV30" s="652"/>
      <c r="BW30" s="652"/>
      <c r="BX30" s="588">
        <v>92.3</v>
      </c>
      <c r="BY30" s="652"/>
      <c r="BZ30" s="652"/>
      <c r="CA30" s="652"/>
      <c r="CB30" s="653"/>
      <c r="CD30" s="656"/>
      <c r="CE30" s="657"/>
      <c r="CF30" s="607" t="s">
        <v>292</v>
      </c>
      <c r="CG30" s="608"/>
      <c r="CH30" s="608"/>
      <c r="CI30" s="608"/>
      <c r="CJ30" s="608"/>
      <c r="CK30" s="608"/>
      <c r="CL30" s="608"/>
      <c r="CM30" s="608"/>
      <c r="CN30" s="608"/>
      <c r="CO30" s="608"/>
      <c r="CP30" s="608"/>
      <c r="CQ30" s="609"/>
      <c r="CR30" s="593">
        <v>2599650</v>
      </c>
      <c r="CS30" s="594"/>
      <c r="CT30" s="594"/>
      <c r="CU30" s="594"/>
      <c r="CV30" s="594"/>
      <c r="CW30" s="594"/>
      <c r="CX30" s="594"/>
      <c r="CY30" s="595"/>
      <c r="CZ30" s="627">
        <v>7.9</v>
      </c>
      <c r="DA30" s="628"/>
      <c r="DB30" s="628"/>
      <c r="DC30" s="629"/>
      <c r="DD30" s="602">
        <v>2599650</v>
      </c>
      <c r="DE30" s="594"/>
      <c r="DF30" s="594"/>
      <c r="DG30" s="594"/>
      <c r="DH30" s="594"/>
      <c r="DI30" s="594"/>
      <c r="DJ30" s="594"/>
      <c r="DK30" s="595"/>
      <c r="DL30" s="602">
        <v>2599650</v>
      </c>
      <c r="DM30" s="594"/>
      <c r="DN30" s="594"/>
      <c r="DO30" s="594"/>
      <c r="DP30" s="594"/>
      <c r="DQ30" s="594"/>
      <c r="DR30" s="594"/>
      <c r="DS30" s="594"/>
      <c r="DT30" s="594"/>
      <c r="DU30" s="594"/>
      <c r="DV30" s="595"/>
      <c r="DW30" s="598">
        <v>13.2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1072865</v>
      </c>
      <c r="S31" s="594"/>
      <c r="T31" s="594"/>
      <c r="U31" s="594"/>
      <c r="V31" s="594"/>
      <c r="W31" s="594"/>
      <c r="X31" s="594"/>
      <c r="Y31" s="595"/>
      <c r="Z31" s="596">
        <v>3.1</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97.8</v>
      </c>
      <c r="BH31" s="625"/>
      <c r="BI31" s="625"/>
      <c r="BJ31" s="625"/>
      <c r="BK31" s="625"/>
      <c r="BL31" s="625"/>
      <c r="BM31" s="599">
        <v>91.4</v>
      </c>
      <c r="BN31" s="649"/>
      <c r="BO31" s="649"/>
      <c r="BP31" s="649"/>
      <c r="BQ31" s="650"/>
      <c r="BR31" s="648">
        <v>97.5</v>
      </c>
      <c r="BS31" s="625"/>
      <c r="BT31" s="625"/>
      <c r="BU31" s="625"/>
      <c r="BV31" s="625"/>
      <c r="BW31" s="625"/>
      <c r="BX31" s="599">
        <v>90.1</v>
      </c>
      <c r="BY31" s="649"/>
      <c r="BZ31" s="649"/>
      <c r="CA31" s="649"/>
      <c r="CB31" s="650"/>
      <c r="CD31" s="656"/>
      <c r="CE31" s="657"/>
      <c r="CF31" s="607" t="s">
        <v>296</v>
      </c>
      <c r="CG31" s="608"/>
      <c r="CH31" s="608"/>
      <c r="CI31" s="608"/>
      <c r="CJ31" s="608"/>
      <c r="CK31" s="608"/>
      <c r="CL31" s="608"/>
      <c r="CM31" s="608"/>
      <c r="CN31" s="608"/>
      <c r="CO31" s="608"/>
      <c r="CP31" s="608"/>
      <c r="CQ31" s="609"/>
      <c r="CR31" s="593">
        <v>232573</v>
      </c>
      <c r="CS31" s="625"/>
      <c r="CT31" s="625"/>
      <c r="CU31" s="625"/>
      <c r="CV31" s="625"/>
      <c r="CW31" s="625"/>
      <c r="CX31" s="625"/>
      <c r="CY31" s="626"/>
      <c r="CZ31" s="627">
        <v>0.7</v>
      </c>
      <c r="DA31" s="628"/>
      <c r="DB31" s="628"/>
      <c r="DC31" s="629"/>
      <c r="DD31" s="602">
        <v>232573</v>
      </c>
      <c r="DE31" s="625"/>
      <c r="DF31" s="625"/>
      <c r="DG31" s="625"/>
      <c r="DH31" s="625"/>
      <c r="DI31" s="625"/>
      <c r="DJ31" s="625"/>
      <c r="DK31" s="626"/>
      <c r="DL31" s="602">
        <v>232573</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1017470</v>
      </c>
      <c r="S32" s="594"/>
      <c r="T32" s="594"/>
      <c r="U32" s="594"/>
      <c r="V32" s="594"/>
      <c r="W32" s="594"/>
      <c r="X32" s="594"/>
      <c r="Y32" s="595"/>
      <c r="Z32" s="596">
        <v>3</v>
      </c>
      <c r="AA32" s="596"/>
      <c r="AB32" s="596"/>
      <c r="AC32" s="596"/>
      <c r="AD32" s="597">
        <v>7719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95.5</v>
      </c>
      <c r="BN32" s="661"/>
      <c r="BO32" s="661"/>
      <c r="BP32" s="661"/>
      <c r="BQ32" s="663"/>
      <c r="BR32" s="660">
        <v>98.3</v>
      </c>
      <c r="BS32" s="661"/>
      <c r="BT32" s="661"/>
      <c r="BU32" s="661"/>
      <c r="BV32" s="661"/>
      <c r="BW32" s="661"/>
      <c r="BX32" s="662">
        <v>94.1</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3032000</v>
      </c>
      <c r="S33" s="594"/>
      <c r="T33" s="594"/>
      <c r="U33" s="594"/>
      <c r="V33" s="594"/>
      <c r="W33" s="594"/>
      <c r="X33" s="594"/>
      <c r="Y33" s="595"/>
      <c r="Z33" s="596">
        <v>8.8000000000000007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11028368</v>
      </c>
      <c r="CS33" s="625"/>
      <c r="CT33" s="625"/>
      <c r="CU33" s="625"/>
      <c r="CV33" s="625"/>
      <c r="CW33" s="625"/>
      <c r="CX33" s="625"/>
      <c r="CY33" s="626"/>
      <c r="CZ33" s="627">
        <v>33.6</v>
      </c>
      <c r="DA33" s="628"/>
      <c r="DB33" s="628"/>
      <c r="DC33" s="629"/>
      <c r="DD33" s="602">
        <v>9441105</v>
      </c>
      <c r="DE33" s="625"/>
      <c r="DF33" s="625"/>
      <c r="DG33" s="625"/>
      <c r="DH33" s="625"/>
      <c r="DI33" s="625"/>
      <c r="DJ33" s="625"/>
      <c r="DK33" s="626"/>
      <c r="DL33" s="602">
        <v>7620884</v>
      </c>
      <c r="DM33" s="625"/>
      <c r="DN33" s="625"/>
      <c r="DO33" s="625"/>
      <c r="DP33" s="625"/>
      <c r="DQ33" s="625"/>
      <c r="DR33" s="625"/>
      <c r="DS33" s="625"/>
      <c r="DT33" s="625"/>
      <c r="DU33" s="625"/>
      <c r="DV33" s="626"/>
      <c r="DW33" s="598">
        <v>38.700000000000003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4448626</v>
      </c>
      <c r="CS34" s="594"/>
      <c r="CT34" s="594"/>
      <c r="CU34" s="594"/>
      <c r="CV34" s="594"/>
      <c r="CW34" s="594"/>
      <c r="CX34" s="594"/>
      <c r="CY34" s="595"/>
      <c r="CZ34" s="627">
        <v>13.5</v>
      </c>
      <c r="DA34" s="628"/>
      <c r="DB34" s="628"/>
      <c r="DC34" s="629"/>
      <c r="DD34" s="602">
        <v>3433683</v>
      </c>
      <c r="DE34" s="594"/>
      <c r="DF34" s="594"/>
      <c r="DG34" s="594"/>
      <c r="DH34" s="594"/>
      <c r="DI34" s="594"/>
      <c r="DJ34" s="594"/>
      <c r="DK34" s="595"/>
      <c r="DL34" s="602">
        <v>3297881</v>
      </c>
      <c r="DM34" s="594"/>
      <c r="DN34" s="594"/>
      <c r="DO34" s="594"/>
      <c r="DP34" s="594"/>
      <c r="DQ34" s="594"/>
      <c r="DR34" s="594"/>
      <c r="DS34" s="594"/>
      <c r="DT34" s="594"/>
      <c r="DU34" s="594"/>
      <c r="DV34" s="595"/>
      <c r="DW34" s="598">
        <v>16.7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1499900</v>
      </c>
      <c r="S35" s="594"/>
      <c r="T35" s="594"/>
      <c r="U35" s="594"/>
      <c r="V35" s="594"/>
      <c r="W35" s="594"/>
      <c r="X35" s="594"/>
      <c r="Y35" s="595"/>
      <c r="Z35" s="596">
        <v>4.4000000000000004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3518654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60938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91779</v>
      </c>
      <c r="CS35" s="625"/>
      <c r="CT35" s="625"/>
      <c r="CU35" s="625"/>
      <c r="CV35" s="625"/>
      <c r="CW35" s="625"/>
      <c r="CX35" s="625"/>
      <c r="CY35" s="626"/>
      <c r="CZ35" s="627">
        <v>0.3</v>
      </c>
      <c r="DA35" s="628"/>
      <c r="DB35" s="628"/>
      <c r="DC35" s="629"/>
      <c r="DD35" s="602">
        <v>90630</v>
      </c>
      <c r="DE35" s="625"/>
      <c r="DF35" s="625"/>
      <c r="DG35" s="625"/>
      <c r="DH35" s="625"/>
      <c r="DI35" s="625"/>
      <c r="DJ35" s="625"/>
      <c r="DK35" s="626"/>
      <c r="DL35" s="602">
        <v>90630</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34302470</v>
      </c>
      <c r="S36" s="666"/>
      <c r="T36" s="666"/>
      <c r="U36" s="666"/>
      <c r="V36" s="666"/>
      <c r="W36" s="666"/>
      <c r="X36" s="666"/>
      <c r="Y36" s="667"/>
      <c r="Z36" s="668">
        <v>100</v>
      </c>
      <c r="AA36" s="668"/>
      <c r="AB36" s="668"/>
      <c r="AC36" s="668"/>
      <c r="AD36" s="669">
        <v>18207411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714081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-779258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3586002</v>
      </c>
      <c r="CS36" s="594"/>
      <c r="CT36" s="594"/>
      <c r="CU36" s="594"/>
      <c r="CV36" s="594"/>
      <c r="CW36" s="594"/>
      <c r="CX36" s="594"/>
      <c r="CY36" s="595"/>
      <c r="CZ36" s="627">
        <v>10.9</v>
      </c>
      <c r="DA36" s="628"/>
      <c r="DB36" s="628"/>
      <c r="DC36" s="629"/>
      <c r="DD36" s="602">
        <v>3301355</v>
      </c>
      <c r="DE36" s="594"/>
      <c r="DF36" s="594"/>
      <c r="DG36" s="594"/>
      <c r="DH36" s="594"/>
      <c r="DI36" s="594"/>
      <c r="DJ36" s="594"/>
      <c r="DK36" s="595"/>
      <c r="DL36" s="602">
        <v>2521973</v>
      </c>
      <c r="DM36" s="594"/>
      <c r="DN36" s="594"/>
      <c r="DO36" s="594"/>
      <c r="DP36" s="594"/>
      <c r="DQ36" s="594"/>
      <c r="DR36" s="594"/>
      <c r="DS36" s="594"/>
      <c r="DT36" s="594"/>
      <c r="DU36" s="594"/>
      <c r="DV36" s="595"/>
      <c r="DW36" s="598">
        <v>12.8</v>
      </c>
      <c r="DX36" s="623"/>
      <c r="DY36" s="623"/>
      <c r="DZ36" s="623"/>
      <c r="EA36" s="623"/>
      <c r="EB36" s="623"/>
      <c r="EC36" s="624"/>
    </row>
    <row r="37" spans="2:133" ht="11.25" customHeight="1">
      <c r="AQ37" s="672" t="s">
        <v>314</v>
      </c>
      <c r="AR37" s="673"/>
      <c r="AS37" s="673"/>
      <c r="AT37" s="673"/>
      <c r="AU37" s="673"/>
      <c r="AV37" s="673"/>
      <c r="AW37" s="673"/>
      <c r="AX37" s="673"/>
      <c r="AY37" s="674"/>
      <c r="AZ37" s="593">
        <v>2069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17491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1713777</v>
      </c>
      <c r="CS37" s="625"/>
      <c r="CT37" s="625"/>
      <c r="CU37" s="625"/>
      <c r="CV37" s="625"/>
      <c r="CW37" s="625"/>
      <c r="CX37" s="625"/>
      <c r="CY37" s="626"/>
      <c r="CZ37" s="627">
        <v>5.2</v>
      </c>
      <c r="DA37" s="628"/>
      <c r="DB37" s="628"/>
      <c r="DC37" s="629"/>
      <c r="DD37" s="602">
        <v>1713777</v>
      </c>
      <c r="DE37" s="625"/>
      <c r="DF37" s="625"/>
      <c r="DG37" s="625"/>
      <c r="DH37" s="625"/>
      <c r="DI37" s="625"/>
      <c r="DJ37" s="625"/>
      <c r="DK37" s="626"/>
      <c r="DL37" s="602">
        <v>1624649</v>
      </c>
      <c r="DM37" s="625"/>
      <c r="DN37" s="625"/>
      <c r="DO37" s="625"/>
      <c r="DP37" s="625"/>
      <c r="DQ37" s="625"/>
      <c r="DR37" s="625"/>
      <c r="DS37" s="625"/>
      <c r="DT37" s="625"/>
      <c r="DU37" s="625"/>
      <c r="DV37" s="626"/>
      <c r="DW37" s="598">
        <v>8.1999999999999993</v>
      </c>
      <c r="DX37" s="623"/>
      <c r="DY37" s="623"/>
      <c r="DZ37" s="623"/>
      <c r="EA37" s="623"/>
      <c r="EB37" s="623"/>
      <c r="EC37" s="624"/>
    </row>
    <row r="38" spans="2:133" ht="11.25" customHeight="1">
      <c r="AQ38" s="672" t="s">
        <v>317</v>
      </c>
      <c r="AR38" s="673"/>
      <c r="AS38" s="673"/>
      <c r="AT38" s="673"/>
      <c r="AU38" s="673"/>
      <c r="AV38" s="673"/>
      <c r="AW38" s="673"/>
      <c r="AX38" s="673"/>
      <c r="AY38" s="674"/>
      <c r="AZ38" s="593" t="s">
        <v>111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29357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2802504</v>
      </c>
      <c r="CS38" s="594"/>
      <c r="CT38" s="594"/>
      <c r="CU38" s="594"/>
      <c r="CV38" s="594"/>
      <c r="CW38" s="594"/>
      <c r="CX38" s="594"/>
      <c r="CY38" s="595"/>
      <c r="CZ38" s="627">
        <v>8.5</v>
      </c>
      <c r="DA38" s="628"/>
      <c r="DB38" s="628"/>
      <c r="DC38" s="629"/>
      <c r="DD38" s="602">
        <v>2533333</v>
      </c>
      <c r="DE38" s="594"/>
      <c r="DF38" s="594"/>
      <c r="DG38" s="594"/>
      <c r="DH38" s="594"/>
      <c r="DI38" s="594"/>
      <c r="DJ38" s="594"/>
      <c r="DK38" s="595"/>
      <c r="DL38" s="602">
        <v>1710400</v>
      </c>
      <c r="DM38" s="594"/>
      <c r="DN38" s="594"/>
      <c r="DO38" s="594"/>
      <c r="DP38" s="594"/>
      <c r="DQ38" s="594"/>
      <c r="DR38" s="594"/>
      <c r="DS38" s="594"/>
      <c r="DT38" s="594"/>
      <c r="DU38" s="594"/>
      <c r="DV38" s="595"/>
      <c r="DW38" s="598">
        <v>8.6999999999999993</v>
      </c>
      <c r="DX38" s="623"/>
      <c r="DY38" s="623"/>
      <c r="DZ38" s="623"/>
      <c r="EA38" s="623"/>
      <c r="EB38" s="623"/>
      <c r="EC38" s="624"/>
    </row>
    <row r="39" spans="2:133" ht="11.25" customHeight="1">
      <c r="AQ39" s="672" t="s">
        <v>320</v>
      </c>
      <c r="AR39" s="673"/>
      <c r="AS39" s="673"/>
      <c r="AT39" s="673"/>
      <c r="AU39" s="673"/>
      <c r="AV39" s="673"/>
      <c r="AW39" s="673"/>
      <c r="AX39" s="673"/>
      <c r="AY39" s="674"/>
      <c r="AZ39" s="593" t="s">
        <v>111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59848</v>
      </c>
      <c r="CS39" s="625"/>
      <c r="CT39" s="625"/>
      <c r="CU39" s="625"/>
      <c r="CV39" s="625"/>
      <c r="CW39" s="625"/>
      <c r="CX39" s="625"/>
      <c r="CY39" s="626"/>
      <c r="CZ39" s="627">
        <v>0.2</v>
      </c>
      <c r="DA39" s="628"/>
      <c r="DB39" s="628"/>
      <c r="DC39" s="629"/>
      <c r="DD39" s="602">
        <v>50001</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1208353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39609</v>
      </c>
      <c r="CS40" s="594"/>
      <c r="CT40" s="594"/>
      <c r="CU40" s="594"/>
      <c r="CV40" s="594"/>
      <c r="CW40" s="594"/>
      <c r="CX40" s="594"/>
      <c r="CY40" s="595"/>
      <c r="CZ40" s="627">
        <v>0.1</v>
      </c>
      <c r="DA40" s="628"/>
      <c r="DB40" s="628"/>
      <c r="DC40" s="629"/>
      <c r="DD40" s="602">
        <v>32103</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1594151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5925870</v>
      </c>
      <c r="CS42" s="594"/>
      <c r="CT42" s="594"/>
      <c r="CU42" s="594"/>
      <c r="CV42" s="594"/>
      <c r="CW42" s="594"/>
      <c r="CX42" s="594"/>
      <c r="CY42" s="595"/>
      <c r="CZ42" s="627">
        <v>18</v>
      </c>
      <c r="DA42" s="676"/>
      <c r="DB42" s="676"/>
      <c r="DC42" s="677"/>
      <c r="DD42" s="602">
        <v>2283357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142401</v>
      </c>
      <c r="CS43" s="625"/>
      <c r="CT43" s="625"/>
      <c r="CU43" s="625"/>
      <c r="CV43" s="625"/>
      <c r="CW43" s="625"/>
      <c r="CX43" s="625"/>
      <c r="CY43" s="626"/>
      <c r="CZ43" s="627">
        <v>0.4</v>
      </c>
      <c r="DA43" s="628"/>
      <c r="DB43" s="628"/>
      <c r="DC43" s="629"/>
      <c r="DD43" s="602">
        <v>142401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5885640</v>
      </c>
      <c r="CS44" s="594"/>
      <c r="CT44" s="594"/>
      <c r="CU44" s="594"/>
      <c r="CV44" s="594"/>
      <c r="CW44" s="594"/>
      <c r="CX44" s="594"/>
      <c r="CY44" s="595"/>
      <c r="CZ44" s="627">
        <v>17.899999999999999</v>
      </c>
      <c r="DA44" s="676"/>
      <c r="DB44" s="676"/>
      <c r="DC44" s="677"/>
      <c r="DD44" s="602">
        <v>2243127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3058608</v>
      </c>
      <c r="CS45" s="625"/>
      <c r="CT45" s="625"/>
      <c r="CU45" s="625"/>
      <c r="CV45" s="625"/>
      <c r="CW45" s="625"/>
      <c r="CX45" s="625"/>
      <c r="CY45" s="626"/>
      <c r="CZ45" s="627">
        <v>9.3000000000000007</v>
      </c>
      <c r="DA45" s="628"/>
      <c r="DB45" s="628"/>
      <c r="DC45" s="629"/>
      <c r="DD45" s="602">
        <v>308438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2823624</v>
      </c>
      <c r="CS46" s="594"/>
      <c r="CT46" s="594"/>
      <c r="CU46" s="594"/>
      <c r="CV46" s="594"/>
      <c r="CW46" s="594"/>
      <c r="CX46" s="594"/>
      <c r="CY46" s="595"/>
      <c r="CZ46" s="627">
        <v>8.6</v>
      </c>
      <c r="DA46" s="676"/>
      <c r="DB46" s="676"/>
      <c r="DC46" s="677"/>
      <c r="DD46" s="602">
        <v>1931281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40230</v>
      </c>
      <c r="CS47" s="625"/>
      <c r="CT47" s="625"/>
      <c r="CU47" s="625"/>
      <c r="CV47" s="625"/>
      <c r="CW47" s="625"/>
      <c r="CX47" s="625"/>
      <c r="CY47" s="626"/>
      <c r="CZ47" s="627">
        <v>0.1</v>
      </c>
      <c r="DA47" s="628"/>
      <c r="DB47" s="628"/>
      <c r="DC47" s="629"/>
      <c r="DD47" s="602">
        <v>40230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32868266</v>
      </c>
      <c r="CS49" s="661"/>
      <c r="CT49" s="661"/>
      <c r="CU49" s="661"/>
      <c r="CV49" s="661"/>
      <c r="CW49" s="661"/>
      <c r="CX49" s="661"/>
      <c r="CY49" s="688"/>
      <c r="CZ49" s="689">
        <v>100</v>
      </c>
      <c r="DA49" s="690"/>
      <c r="DB49" s="690"/>
      <c r="DC49" s="691"/>
      <c r="DD49" s="692">
        <v>21555019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 zoomScale="70" zoomScaleNormal="25" zoomScaleSheetLayoutView="70" workbookViewId="0">
      <selection activeCell="B22" sqref="B22:P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33511</v>
      </c>
      <c r="R7" s="723"/>
      <c r="S7" s="723"/>
      <c r="T7" s="723"/>
      <c r="U7" s="723"/>
      <c r="V7" s="723">
        <v>32507</v>
      </c>
      <c r="W7" s="723"/>
      <c r="X7" s="723"/>
      <c r="Y7" s="723"/>
      <c r="Z7" s="723"/>
      <c r="AA7" s="723">
        <v>1004</v>
      </c>
      <c r="AB7" s="723"/>
      <c r="AC7" s="723"/>
      <c r="AD7" s="723"/>
      <c r="AE7" s="724"/>
      <c r="AF7" s="725">
        <v>612</v>
      </c>
      <c r="AG7" s="726"/>
      <c r="AH7" s="726"/>
      <c r="AI7" s="726"/>
      <c r="AJ7" s="727"/>
      <c r="AK7" s="762">
        <v>643</v>
      </c>
      <c r="AL7" s="763"/>
      <c r="AM7" s="763"/>
      <c r="AN7" s="763"/>
      <c r="AO7" s="763"/>
      <c r="AP7" s="763">
        <v>20225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-1</v>
      </c>
      <c r="CI7" s="760"/>
      <c r="CJ7" s="760"/>
      <c r="CK7" s="760"/>
      <c r="CL7" s="761"/>
      <c r="CM7" s="759">
        <v>129</v>
      </c>
      <c r="CN7" s="760"/>
      <c r="CO7" s="760"/>
      <c r="CP7" s="760"/>
      <c r="CQ7" s="761"/>
      <c r="CR7" s="759">
        <v>10</v>
      </c>
      <c r="CS7" s="760"/>
      <c r="CT7" s="760"/>
      <c r="CU7" s="760"/>
      <c r="CV7" s="761"/>
      <c r="CW7" s="759" t="s">
        <v>540</v>
      </c>
      <c r="CX7" s="760"/>
      <c r="CY7" s="760"/>
      <c r="CZ7" s="760"/>
      <c r="DA7" s="761"/>
      <c r="DB7" s="759" t="s">
        <v>540</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969</v>
      </c>
      <c r="R8" s="747"/>
      <c r="S8" s="747"/>
      <c r="T8" s="747"/>
      <c r="U8" s="747"/>
      <c r="V8" s="747">
        <v>571</v>
      </c>
      <c r="W8" s="747"/>
      <c r="X8" s="747"/>
      <c r="Y8" s="747"/>
      <c r="Z8" s="747"/>
      <c r="AA8" s="747">
        <v>398</v>
      </c>
      <c r="AB8" s="747"/>
      <c r="AC8" s="747"/>
      <c r="AD8" s="747"/>
      <c r="AE8" s="748"/>
      <c r="AF8" s="749">
        <v>184</v>
      </c>
      <c r="AG8" s="750"/>
      <c r="AH8" s="750"/>
      <c r="AI8" s="750"/>
      <c r="AJ8" s="751"/>
      <c r="AK8" s="752">
        <v>450</v>
      </c>
      <c r="AL8" s="753"/>
      <c r="AM8" s="753"/>
      <c r="AN8" s="753"/>
      <c r="AO8" s="753"/>
      <c r="AP8" s="753">
        <v>1603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544</v>
      </c>
      <c r="BS8" s="756" t="s">
        <v>543</v>
      </c>
      <c r="BT8" s="757"/>
      <c r="BU8" s="757"/>
      <c r="BV8" s="757"/>
      <c r="BW8" s="757"/>
      <c r="BX8" s="757"/>
      <c r="BY8" s="757"/>
      <c r="BZ8" s="757"/>
      <c r="CA8" s="757"/>
      <c r="CB8" s="757"/>
      <c r="CC8" s="757"/>
      <c r="CD8" s="757"/>
      <c r="CE8" s="757"/>
      <c r="CF8" s="757"/>
      <c r="CG8" s="758"/>
      <c r="CH8" s="769">
        <v>-14</v>
      </c>
      <c r="CI8" s="770"/>
      <c r="CJ8" s="770"/>
      <c r="CK8" s="770"/>
      <c r="CL8" s="771"/>
      <c r="CM8" s="769">
        <v>1553</v>
      </c>
      <c r="CN8" s="770"/>
      <c r="CO8" s="770"/>
      <c r="CP8" s="770"/>
      <c r="CQ8" s="771"/>
      <c r="CR8" s="769">
        <v>3</v>
      </c>
      <c r="CS8" s="770"/>
      <c r="CT8" s="770"/>
      <c r="CU8" s="770"/>
      <c r="CV8" s="771"/>
      <c r="CW8" s="769">
        <v>2</v>
      </c>
      <c r="CX8" s="770"/>
      <c r="CY8" s="770"/>
      <c r="CZ8" s="770"/>
      <c r="DA8" s="771"/>
      <c r="DB8" s="769">
        <v>182</v>
      </c>
      <c r="DC8" s="770"/>
      <c r="DD8" s="770"/>
      <c r="DE8" s="770"/>
      <c r="DF8" s="771"/>
      <c r="DG8" s="769">
        <v>399</v>
      </c>
      <c r="DH8" s="770"/>
      <c r="DI8" s="770"/>
      <c r="DJ8" s="770"/>
      <c r="DK8" s="771"/>
      <c r="DL8" s="769" t="s">
        <v>540</v>
      </c>
      <c r="DM8" s="770"/>
      <c r="DN8" s="770"/>
      <c r="DO8" s="770"/>
      <c r="DP8" s="771"/>
      <c r="DQ8" s="769" t="s">
        <v>540</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585</v>
      </c>
      <c r="R9" s="747"/>
      <c r="S9" s="747"/>
      <c r="T9" s="747"/>
      <c r="U9" s="747"/>
      <c r="V9" s="747">
        <v>552</v>
      </c>
      <c r="W9" s="747"/>
      <c r="X9" s="747"/>
      <c r="Y9" s="747"/>
      <c r="Z9" s="747"/>
      <c r="AA9" s="747">
        <v>32</v>
      </c>
      <c r="AB9" s="747"/>
      <c r="AC9" s="747"/>
      <c r="AD9" s="747"/>
      <c r="AE9" s="748"/>
      <c r="AF9" s="749">
        <v>14</v>
      </c>
      <c r="AG9" s="750"/>
      <c r="AH9" s="750"/>
      <c r="AI9" s="750"/>
      <c r="AJ9" s="751"/>
      <c r="AK9" s="752">
        <v>312</v>
      </c>
      <c r="AL9" s="753"/>
      <c r="AM9" s="753"/>
      <c r="AN9" s="753"/>
      <c r="AO9" s="753"/>
      <c r="AP9" s="753">
        <v>190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34302</v>
      </c>
      <c r="R23" s="782"/>
      <c r="S23" s="782"/>
      <c r="T23" s="782"/>
      <c r="U23" s="782"/>
      <c r="V23" s="782">
        <v>32868</v>
      </c>
      <c r="W23" s="782"/>
      <c r="X23" s="782"/>
      <c r="Y23" s="782"/>
      <c r="Z23" s="782"/>
      <c r="AA23" s="782">
        <v>1434</v>
      </c>
      <c r="AB23" s="782"/>
      <c r="AC23" s="782"/>
      <c r="AD23" s="782"/>
      <c r="AE23" s="783"/>
      <c r="AF23" s="784">
        <v>809</v>
      </c>
      <c r="AG23" s="782"/>
      <c r="AH23" s="782"/>
      <c r="AI23" s="782"/>
      <c r="AJ23" s="785"/>
      <c r="AK23" s="786"/>
      <c r="AL23" s="787"/>
      <c r="AM23" s="787"/>
      <c r="AN23" s="787"/>
      <c r="AO23" s="787"/>
      <c r="AP23" s="782">
        <v>22018</v>
      </c>
      <c r="AQ23" s="782"/>
      <c r="AR23" s="782"/>
      <c r="AS23" s="782"/>
      <c r="AT23" s="782"/>
      <c r="AU23" s="788"/>
      <c r="AV23" s="788"/>
      <c r="AW23" s="788"/>
      <c r="AX23" s="788"/>
      <c r="AY23" s="789"/>
      <c r="AZ23" s="797" t="s">
        <v>220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11605</v>
      </c>
      <c r="R28" s="811"/>
      <c r="S28" s="811"/>
      <c r="T28" s="811"/>
      <c r="U28" s="811"/>
      <c r="V28" s="811">
        <v>11545</v>
      </c>
      <c r="W28" s="811"/>
      <c r="X28" s="811"/>
      <c r="Y28" s="811"/>
      <c r="Z28" s="811"/>
      <c r="AA28" s="811">
        <v>61</v>
      </c>
      <c r="AB28" s="811"/>
      <c r="AC28" s="811"/>
      <c r="AD28" s="811"/>
      <c r="AE28" s="812"/>
      <c r="AF28" s="813">
        <v>61</v>
      </c>
      <c r="AG28" s="811"/>
      <c r="AH28" s="811"/>
      <c r="AI28" s="811"/>
      <c r="AJ28" s="814"/>
      <c r="AK28" s="815">
        <v>1208</v>
      </c>
      <c r="AL28" s="806"/>
      <c r="AM28" s="806"/>
      <c r="AN28" s="806"/>
      <c r="AO28" s="806"/>
      <c r="AP28" s="806" t="s">
        <v>545</v>
      </c>
      <c r="AQ28" s="806"/>
      <c r="AR28" s="806"/>
      <c r="AS28" s="806"/>
      <c r="AT28" s="806"/>
      <c r="AU28" s="806" t="s">
        <v>545</v>
      </c>
      <c r="AV28" s="806"/>
      <c r="AW28" s="806"/>
      <c r="AX28" s="806"/>
      <c r="AY28" s="806"/>
      <c r="AZ28" s="807" t="s">
        <v>540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5520</v>
      </c>
      <c r="R29" s="747"/>
      <c r="S29" s="747"/>
      <c r="T29" s="747"/>
      <c r="U29" s="747"/>
      <c r="V29" s="747">
        <v>5486</v>
      </c>
      <c r="W29" s="747"/>
      <c r="X29" s="747"/>
      <c r="Y29" s="747"/>
      <c r="Z29" s="747"/>
      <c r="AA29" s="747">
        <v>34</v>
      </c>
      <c r="AB29" s="747"/>
      <c r="AC29" s="747"/>
      <c r="AD29" s="747"/>
      <c r="AE29" s="748"/>
      <c r="AF29" s="749">
        <v>34</v>
      </c>
      <c r="AG29" s="750"/>
      <c r="AH29" s="750"/>
      <c r="AI29" s="750"/>
      <c r="AJ29" s="751"/>
      <c r="AK29" s="818">
        <v>846</v>
      </c>
      <c r="AL29" s="819"/>
      <c r="AM29" s="819"/>
      <c r="AN29" s="819"/>
      <c r="AO29" s="819"/>
      <c r="AP29" s="819" t="s">
        <v>546</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879</v>
      </c>
      <c r="R30" s="747"/>
      <c r="S30" s="747"/>
      <c r="T30" s="747"/>
      <c r="U30" s="747"/>
      <c r="V30" s="747">
        <v>875</v>
      </c>
      <c r="W30" s="747"/>
      <c r="X30" s="747"/>
      <c r="Y30" s="747"/>
      <c r="Z30" s="747"/>
      <c r="AA30" s="747">
        <v>4</v>
      </c>
      <c r="AB30" s="747"/>
      <c r="AC30" s="747"/>
      <c r="AD30" s="747"/>
      <c r="AE30" s="748"/>
      <c r="AF30" s="749">
        <v>4</v>
      </c>
      <c r="AG30" s="750"/>
      <c r="AH30" s="750"/>
      <c r="AI30" s="750"/>
      <c r="AJ30" s="751"/>
      <c r="AK30" s="818">
        <v>174</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1708</v>
      </c>
      <c r="R31" s="747"/>
      <c r="S31" s="747"/>
      <c r="T31" s="747"/>
      <c r="U31" s="747"/>
      <c r="V31" s="747">
        <v>1496</v>
      </c>
      <c r="W31" s="747"/>
      <c r="X31" s="747"/>
      <c r="Y31" s="747"/>
      <c r="Z31" s="747"/>
      <c r="AA31" s="747">
        <v>212</v>
      </c>
      <c r="AB31" s="747"/>
      <c r="AC31" s="747"/>
      <c r="AD31" s="747"/>
      <c r="AE31" s="748"/>
      <c r="AF31" s="749">
        <v>1258</v>
      </c>
      <c r="AG31" s="750"/>
      <c r="AH31" s="750"/>
      <c r="AI31" s="750"/>
      <c r="AJ31" s="751"/>
      <c r="AK31" s="818">
        <v>2</v>
      </c>
      <c r="AL31" s="819"/>
      <c r="AM31" s="819"/>
      <c r="AN31" s="819"/>
      <c r="AO31" s="819"/>
      <c r="AP31" s="819">
        <v>2067</v>
      </c>
      <c r="AQ31" s="819"/>
      <c r="AR31" s="819"/>
      <c r="AS31" s="819"/>
      <c r="AT31" s="819"/>
      <c r="AU31" s="819" t="s">
        <v>545</v>
      </c>
      <c r="AV31" s="819"/>
      <c r="AW31" s="819"/>
      <c r="AX31" s="819"/>
      <c r="AY31" s="819"/>
      <c r="AZ31" s="820" t="s">
        <v>545</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1691</v>
      </c>
      <c r="R32" s="747"/>
      <c r="S32" s="747"/>
      <c r="T32" s="747"/>
      <c r="U32" s="747"/>
      <c r="V32" s="747">
        <v>1534</v>
      </c>
      <c r="W32" s="747"/>
      <c r="X32" s="747"/>
      <c r="Y32" s="747"/>
      <c r="Z32" s="747"/>
      <c r="AA32" s="747">
        <v>157</v>
      </c>
      <c r="AB32" s="747"/>
      <c r="AC32" s="747"/>
      <c r="AD32" s="747"/>
      <c r="AE32" s="748"/>
      <c r="AF32" s="749">
        <v>300</v>
      </c>
      <c r="AG32" s="750"/>
      <c r="AH32" s="750"/>
      <c r="AI32" s="750"/>
      <c r="AJ32" s="751"/>
      <c r="AK32" s="818">
        <v>714</v>
      </c>
      <c r="AL32" s="819"/>
      <c r="AM32" s="819"/>
      <c r="AN32" s="819"/>
      <c r="AO32" s="819"/>
      <c r="AP32" s="819">
        <v>8519</v>
      </c>
      <c r="AQ32" s="819"/>
      <c r="AR32" s="819"/>
      <c r="AS32" s="819"/>
      <c r="AT32" s="819"/>
      <c r="AU32" s="819">
        <v>4063</v>
      </c>
      <c r="AV32" s="819"/>
      <c r="AW32" s="819"/>
      <c r="AX32" s="819"/>
      <c r="AY32" s="819"/>
      <c r="AZ32" s="820" t="s">
        <v>546</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1656</v>
      </c>
      <c r="AG63" s="830"/>
      <c r="AH63" s="830"/>
      <c r="AI63" s="830"/>
      <c r="AJ63" s="831"/>
      <c r="AK63" s="832"/>
      <c r="AL63" s="827"/>
      <c r="AM63" s="827"/>
      <c r="AN63" s="827"/>
      <c r="AO63" s="827"/>
      <c r="AP63" s="830">
        <v>8757</v>
      </c>
      <c r="AQ63" s="830"/>
      <c r="AR63" s="830"/>
      <c r="AS63" s="830"/>
      <c r="AT63" s="830"/>
      <c r="AU63" s="830">
        <v>4063</v>
      </c>
      <c r="AV63" s="830"/>
      <c r="AW63" s="830"/>
      <c r="AX63" s="830"/>
      <c r="AY63" s="830"/>
      <c r="AZ63" s="834"/>
      <c r="BA63" s="834"/>
      <c r="BB63" s="834"/>
      <c r="BC63" s="834"/>
      <c r="BD63" s="834"/>
      <c r="BE63" s="835"/>
      <c r="BF63" s="835"/>
      <c r="BG63" s="835"/>
      <c r="BH63" s="835"/>
      <c r="BI63" s="836"/>
      <c r="BJ63" s="837" t="s">
        <v>220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3679</v>
      </c>
      <c r="R68" s="854"/>
      <c r="S68" s="854"/>
      <c r="T68" s="854"/>
      <c r="U68" s="854"/>
      <c r="V68" s="854">
        <v>3598</v>
      </c>
      <c r="W68" s="854"/>
      <c r="X68" s="854"/>
      <c r="Y68" s="854"/>
      <c r="Z68" s="854"/>
      <c r="AA68" s="854">
        <v>81</v>
      </c>
      <c r="AB68" s="854"/>
      <c r="AC68" s="854"/>
      <c r="AD68" s="854"/>
      <c r="AE68" s="854"/>
      <c r="AF68" s="854">
        <v>81</v>
      </c>
      <c r="AG68" s="854"/>
      <c r="AH68" s="854"/>
      <c r="AI68" s="854"/>
      <c r="AJ68" s="854"/>
      <c r="AK68" s="854">
        <v>97</v>
      </c>
      <c r="AL68" s="854"/>
      <c r="AM68" s="854"/>
      <c r="AN68" s="854"/>
      <c r="AO68" s="854"/>
      <c r="AP68" s="854">
        <v>1103</v>
      </c>
      <c r="AQ68" s="854"/>
      <c r="AR68" s="854"/>
      <c r="AS68" s="854"/>
      <c r="AT68" s="854"/>
      <c r="AU68" s="854">
        <v>352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745</v>
      </c>
      <c r="R69" s="819"/>
      <c r="S69" s="819"/>
      <c r="T69" s="819"/>
      <c r="U69" s="819"/>
      <c r="V69" s="819">
        <v>634</v>
      </c>
      <c r="W69" s="819"/>
      <c r="X69" s="819"/>
      <c r="Y69" s="819"/>
      <c r="Z69" s="819"/>
      <c r="AA69" s="819">
        <v>111</v>
      </c>
      <c r="AB69" s="819"/>
      <c r="AC69" s="819"/>
      <c r="AD69" s="819"/>
      <c r="AE69" s="819"/>
      <c r="AF69" s="819">
        <v>89</v>
      </c>
      <c r="AG69" s="819"/>
      <c r="AH69" s="819"/>
      <c r="AI69" s="819"/>
      <c r="AJ69" s="819"/>
      <c r="AK69" s="819" t="s">
        <v>540</v>
      </c>
      <c r="AL69" s="819"/>
      <c r="AM69" s="819"/>
      <c r="AN69" s="819"/>
      <c r="AO69" s="819"/>
      <c r="AP69" s="819">
        <v>1263</v>
      </c>
      <c r="AQ69" s="819"/>
      <c r="AR69" s="819"/>
      <c r="AS69" s="819"/>
      <c r="AT69" s="819"/>
      <c r="AU69" s="819">
        <v>491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3234</v>
      </c>
      <c r="R70" s="819"/>
      <c r="S70" s="819"/>
      <c r="T70" s="819"/>
      <c r="U70" s="819"/>
      <c r="V70" s="819">
        <v>3145</v>
      </c>
      <c r="W70" s="819"/>
      <c r="X70" s="819"/>
      <c r="Y70" s="819"/>
      <c r="Z70" s="819"/>
      <c r="AA70" s="819">
        <v>89</v>
      </c>
      <c r="AB70" s="819"/>
      <c r="AC70" s="819"/>
      <c r="AD70" s="819"/>
      <c r="AE70" s="819"/>
      <c r="AF70" s="819">
        <v>89</v>
      </c>
      <c r="AG70" s="819"/>
      <c r="AH70" s="819"/>
      <c r="AI70" s="819"/>
      <c r="AJ70" s="819"/>
      <c r="AK70" s="819" t="s">
        <v>540</v>
      </c>
      <c r="AL70" s="819"/>
      <c r="AM70" s="819"/>
      <c r="AN70" s="819"/>
      <c r="AO70" s="819"/>
      <c r="AP70" s="819">
        <v>3092</v>
      </c>
      <c r="AQ70" s="819"/>
      <c r="AR70" s="819"/>
      <c r="AS70" s="819"/>
      <c r="AT70" s="819"/>
      <c r="AU70" s="819">
        <v>1181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1408</v>
      </c>
      <c r="R71" s="819"/>
      <c r="S71" s="819"/>
      <c r="T71" s="819"/>
      <c r="U71" s="819"/>
      <c r="V71" s="819">
        <v>1385</v>
      </c>
      <c r="W71" s="819"/>
      <c r="X71" s="819"/>
      <c r="Y71" s="819"/>
      <c r="Z71" s="819"/>
      <c r="AA71" s="819">
        <v>23</v>
      </c>
      <c r="AB71" s="819"/>
      <c r="AC71" s="819"/>
      <c r="AD71" s="819"/>
      <c r="AE71" s="819"/>
      <c r="AF71" s="819">
        <v>23</v>
      </c>
      <c r="AG71" s="819"/>
      <c r="AH71" s="819"/>
      <c r="AI71" s="819"/>
      <c r="AJ71" s="819"/>
      <c r="AK71" s="819" t="s">
        <v>474</v>
      </c>
      <c r="AL71" s="819"/>
      <c r="AM71" s="819"/>
      <c r="AN71" s="819"/>
      <c r="AO71" s="819"/>
      <c r="AP71" s="819" t="s">
        <v>474</v>
      </c>
      <c r="AQ71" s="819"/>
      <c r="AR71" s="819"/>
      <c r="AS71" s="819"/>
      <c r="AT71" s="819"/>
      <c r="AU71" s="819" t="s">
        <v>474</v>
      </c>
      <c r="AV71" s="819"/>
      <c r="AW71" s="819"/>
      <c r="AX71" s="819"/>
      <c r="AY71" s="819"/>
      <c r="AZ71" s="865" t="s">
        <v>533</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4">
        <v>600986</v>
      </c>
      <c r="R72" s="819"/>
      <c r="S72" s="819"/>
      <c r="T72" s="819"/>
      <c r="U72" s="819"/>
      <c r="V72" s="819">
        <v>579982</v>
      </c>
      <c r="W72" s="819"/>
      <c r="X72" s="819"/>
      <c r="Y72" s="819"/>
      <c r="Z72" s="819"/>
      <c r="AA72" s="819">
        <v>21004</v>
      </c>
      <c r="AB72" s="819"/>
      <c r="AC72" s="819"/>
      <c r="AD72" s="819"/>
      <c r="AE72" s="819"/>
      <c r="AF72" s="819">
        <v>21004</v>
      </c>
      <c r="AG72" s="819"/>
      <c r="AH72" s="819"/>
      <c r="AI72" s="819"/>
      <c r="AJ72" s="819"/>
      <c r="AK72" s="819">
        <v>6841</v>
      </c>
      <c r="AL72" s="819"/>
      <c r="AM72" s="819"/>
      <c r="AN72" s="819"/>
      <c r="AO72" s="819"/>
      <c r="AP72" s="819" t="s">
        <v>474</v>
      </c>
      <c r="AQ72" s="819"/>
      <c r="AR72" s="819"/>
      <c r="AS72" s="819"/>
      <c r="AT72" s="819"/>
      <c r="AU72" s="819" t="s">
        <v>474</v>
      </c>
      <c r="AV72" s="819"/>
      <c r="AW72" s="819"/>
      <c r="AX72" s="819"/>
      <c r="AY72" s="819"/>
      <c r="AZ72" s="865" t="s">
        <v>536</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34897</v>
      </c>
      <c r="R73" s="819"/>
      <c r="S73" s="819"/>
      <c r="T73" s="819"/>
      <c r="U73" s="819"/>
      <c r="V73" s="819">
        <v>34814</v>
      </c>
      <c r="W73" s="819"/>
      <c r="X73" s="819"/>
      <c r="Y73" s="819"/>
      <c r="Z73" s="819"/>
      <c r="AA73" s="819">
        <v>83</v>
      </c>
      <c r="AB73" s="819"/>
      <c r="AC73" s="819"/>
      <c r="AD73" s="819"/>
      <c r="AE73" s="819"/>
      <c r="AF73" s="819">
        <v>83</v>
      </c>
      <c r="AG73" s="819"/>
      <c r="AH73" s="819"/>
      <c r="AI73" s="819"/>
      <c r="AJ73" s="819"/>
      <c r="AK73" s="819">
        <v>1022</v>
      </c>
      <c r="AL73" s="819"/>
      <c r="AM73" s="819"/>
      <c r="AN73" s="819"/>
      <c r="AO73" s="819"/>
      <c r="AP73" s="819" t="s">
        <v>474</v>
      </c>
      <c r="AQ73" s="819"/>
      <c r="AR73" s="819"/>
      <c r="AS73" s="819"/>
      <c r="AT73" s="819"/>
      <c r="AU73" s="819" t="s">
        <v>474</v>
      </c>
      <c r="AV73" s="819"/>
      <c r="AW73" s="819"/>
      <c r="AX73" s="819"/>
      <c r="AY73" s="819"/>
      <c r="AZ73" s="865" t="s">
        <v>533</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534</v>
      </c>
      <c r="C74" s="862"/>
      <c r="D74" s="862"/>
      <c r="E74" s="862"/>
      <c r="F74" s="862"/>
      <c r="G74" s="862"/>
      <c r="H74" s="862"/>
      <c r="I74" s="862"/>
      <c r="J74" s="862"/>
      <c r="K74" s="862"/>
      <c r="L74" s="862"/>
      <c r="M74" s="862"/>
      <c r="N74" s="862"/>
      <c r="O74" s="862"/>
      <c r="P74" s="863"/>
      <c r="Q74" s="864">
        <v>328</v>
      </c>
      <c r="R74" s="819"/>
      <c r="S74" s="819"/>
      <c r="T74" s="819"/>
      <c r="U74" s="819"/>
      <c r="V74" s="819">
        <v>163</v>
      </c>
      <c r="W74" s="819"/>
      <c r="X74" s="819"/>
      <c r="Y74" s="819"/>
      <c r="Z74" s="819"/>
      <c r="AA74" s="819">
        <v>165</v>
      </c>
      <c r="AB74" s="819"/>
      <c r="AC74" s="819"/>
      <c r="AD74" s="819"/>
      <c r="AE74" s="819"/>
      <c r="AF74" s="819">
        <v>165</v>
      </c>
      <c r="AG74" s="819"/>
      <c r="AH74" s="819"/>
      <c r="AI74" s="819"/>
      <c r="AJ74" s="819"/>
      <c r="AK74" s="819" t="s">
        <v>474</v>
      </c>
      <c r="AL74" s="819"/>
      <c r="AM74" s="819"/>
      <c r="AN74" s="819"/>
      <c r="AO74" s="819"/>
      <c r="AP74" s="819" t="s">
        <v>474</v>
      </c>
      <c r="AQ74" s="819"/>
      <c r="AR74" s="819"/>
      <c r="AS74" s="819"/>
      <c r="AT74" s="819"/>
      <c r="AU74" s="819" t="s">
        <v>474</v>
      </c>
      <c r="AV74" s="819"/>
      <c r="AW74" s="819"/>
      <c r="AX74" s="819"/>
      <c r="AY74" s="819"/>
      <c r="AZ74" s="865" t="s">
        <v>537</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535</v>
      </c>
      <c r="C75" s="862"/>
      <c r="D75" s="862"/>
      <c r="E75" s="862"/>
      <c r="F75" s="862"/>
      <c r="G75" s="862"/>
      <c r="H75" s="862"/>
      <c r="I75" s="862"/>
      <c r="J75" s="862"/>
      <c r="K75" s="862"/>
      <c r="L75" s="862"/>
      <c r="M75" s="862"/>
      <c r="N75" s="862"/>
      <c r="O75" s="862"/>
      <c r="P75" s="863"/>
      <c r="Q75" s="867">
        <v>406</v>
      </c>
      <c r="R75" s="868"/>
      <c r="S75" s="868"/>
      <c r="T75" s="868"/>
      <c r="U75" s="818"/>
      <c r="V75" s="869">
        <v>393</v>
      </c>
      <c r="W75" s="868"/>
      <c r="X75" s="868"/>
      <c r="Y75" s="868"/>
      <c r="Z75" s="818"/>
      <c r="AA75" s="869">
        <v>14</v>
      </c>
      <c r="AB75" s="868"/>
      <c r="AC75" s="868"/>
      <c r="AD75" s="868"/>
      <c r="AE75" s="818"/>
      <c r="AF75" s="869">
        <v>14</v>
      </c>
      <c r="AG75" s="868"/>
      <c r="AH75" s="868"/>
      <c r="AI75" s="868"/>
      <c r="AJ75" s="818"/>
      <c r="AK75" s="869">
        <v>98</v>
      </c>
      <c r="AL75" s="868"/>
      <c r="AM75" s="868"/>
      <c r="AN75" s="868"/>
      <c r="AO75" s="818"/>
      <c r="AP75" s="869" t="s">
        <v>474</v>
      </c>
      <c r="AQ75" s="868"/>
      <c r="AR75" s="868"/>
      <c r="AS75" s="868"/>
      <c r="AT75" s="818"/>
      <c r="AU75" s="869" t="s">
        <v>474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21548</v>
      </c>
      <c r="AG88" s="830"/>
      <c r="AH88" s="830"/>
      <c r="AI88" s="830"/>
      <c r="AJ88" s="830"/>
      <c r="AK88" s="827"/>
      <c r="AL88" s="827"/>
      <c r="AM88" s="827"/>
      <c r="AN88" s="827"/>
      <c r="AO88" s="827"/>
      <c r="AP88" s="830">
        <v>5458</v>
      </c>
      <c r="AQ88" s="830"/>
      <c r="AR88" s="830"/>
      <c r="AS88" s="830"/>
      <c r="AT88" s="830"/>
      <c r="AU88" s="830">
        <v>2024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v>
      </c>
      <c r="CS102" s="838"/>
      <c r="CT102" s="838"/>
      <c r="CU102" s="838"/>
      <c r="CV102" s="881"/>
      <c r="CW102" s="880">
        <v>2</v>
      </c>
      <c r="CX102" s="838"/>
      <c r="CY102" s="838"/>
      <c r="CZ102" s="838"/>
      <c r="DA102" s="881"/>
      <c r="DB102" s="880">
        <v>182</v>
      </c>
      <c r="DC102" s="838"/>
      <c r="DD102" s="838"/>
      <c r="DE102" s="838"/>
      <c r="DF102" s="881"/>
      <c r="DG102" s="880">
        <v>399</v>
      </c>
      <c r="DH102" s="838"/>
      <c r="DI102" s="838"/>
      <c r="DJ102" s="838"/>
      <c r="DK102" s="881"/>
      <c r="DL102" s="880" t="s">
        <v>540</v>
      </c>
      <c r="DM102" s="838"/>
      <c r="DN102" s="838"/>
      <c r="DO102" s="838"/>
      <c r="DP102" s="881"/>
      <c r="DQ102" s="880" t="s">
        <v>540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2971682</v>
      </c>
      <c r="AB110" s="890"/>
      <c r="AC110" s="890"/>
      <c r="AD110" s="890"/>
      <c r="AE110" s="891"/>
      <c r="AF110" s="892">
        <v>2894332</v>
      </c>
      <c r="AG110" s="890"/>
      <c r="AH110" s="890"/>
      <c r="AI110" s="890"/>
      <c r="AJ110" s="891"/>
      <c r="AK110" s="892">
        <v>2832223</v>
      </c>
      <c r="AL110" s="890"/>
      <c r="AM110" s="890"/>
      <c r="AN110" s="890"/>
      <c r="AO110" s="891"/>
      <c r="AP110" s="893">
        <v>16.7</v>
      </c>
      <c r="AQ110" s="894"/>
      <c r="AR110" s="894"/>
      <c r="AS110" s="894"/>
      <c r="AT110" s="895"/>
      <c r="AU110" s="896" t="s">
        <v>59</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21932322</v>
      </c>
      <c r="BR110" s="927"/>
      <c r="BS110" s="927"/>
      <c r="BT110" s="927"/>
      <c r="BU110" s="927"/>
      <c r="BV110" s="927">
        <v>21585912</v>
      </c>
      <c r="BW110" s="927"/>
      <c r="BX110" s="927"/>
      <c r="BY110" s="927"/>
      <c r="BZ110" s="927"/>
      <c r="CA110" s="927">
        <v>22018262</v>
      </c>
      <c r="CB110" s="927"/>
      <c r="CC110" s="927"/>
      <c r="CD110" s="927"/>
      <c r="CE110" s="927"/>
      <c r="CF110" s="941">
        <v>129.9</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292957</v>
      </c>
      <c r="DH110" s="927"/>
      <c r="DI110" s="927"/>
      <c r="DJ110" s="927"/>
      <c r="DK110" s="927"/>
      <c r="DL110" s="927">
        <v>263790</v>
      </c>
      <c r="DM110" s="927"/>
      <c r="DN110" s="927"/>
      <c r="DO110" s="927"/>
      <c r="DP110" s="927"/>
      <c r="DQ110" s="927">
        <v>234596</v>
      </c>
      <c r="DR110" s="927"/>
      <c r="DS110" s="927"/>
      <c r="DT110" s="927"/>
      <c r="DU110" s="927"/>
      <c r="DV110" s="928">
        <v>1.4</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220</v>
      </c>
      <c r="AB111" s="934"/>
      <c r="AC111" s="934"/>
      <c r="AD111" s="934"/>
      <c r="AE111" s="935"/>
      <c r="AF111" s="936" t="s">
        <v>220</v>
      </c>
      <c r="AG111" s="934"/>
      <c r="AH111" s="934"/>
      <c r="AI111" s="934"/>
      <c r="AJ111" s="935"/>
      <c r="AK111" s="936" t="s">
        <v>220</v>
      </c>
      <c r="AL111" s="934"/>
      <c r="AM111" s="934"/>
      <c r="AN111" s="934"/>
      <c r="AO111" s="935"/>
      <c r="AP111" s="937" t="s">
        <v>220</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2665522</v>
      </c>
      <c r="BR111" s="920"/>
      <c r="BS111" s="920"/>
      <c r="BT111" s="920"/>
      <c r="BU111" s="920"/>
      <c r="BV111" s="920">
        <v>1924300</v>
      </c>
      <c r="BW111" s="920"/>
      <c r="BX111" s="920"/>
      <c r="BY111" s="920"/>
      <c r="BZ111" s="920"/>
      <c r="CA111" s="920">
        <v>920482</v>
      </c>
      <c r="CB111" s="920"/>
      <c r="CC111" s="920"/>
      <c r="CD111" s="920"/>
      <c r="CE111" s="920"/>
      <c r="CF111" s="914">
        <v>5.4</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220</v>
      </c>
      <c r="DH111" s="920"/>
      <c r="DI111" s="920"/>
      <c r="DJ111" s="920"/>
      <c r="DK111" s="920"/>
      <c r="DL111" s="920" t="s">
        <v>220</v>
      </c>
      <c r="DM111" s="920"/>
      <c r="DN111" s="920"/>
      <c r="DO111" s="920"/>
      <c r="DP111" s="920"/>
      <c r="DQ111" s="920" t="s">
        <v>220</v>
      </c>
      <c r="DR111" s="920"/>
      <c r="DS111" s="920"/>
      <c r="DT111" s="920"/>
      <c r="DU111" s="920"/>
      <c r="DV111" s="921" t="s">
        <v>220</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220</v>
      </c>
      <c r="AB112" s="959"/>
      <c r="AC112" s="959"/>
      <c r="AD112" s="959"/>
      <c r="AE112" s="960"/>
      <c r="AF112" s="961" t="s">
        <v>220</v>
      </c>
      <c r="AG112" s="959"/>
      <c r="AH112" s="959"/>
      <c r="AI112" s="959"/>
      <c r="AJ112" s="960"/>
      <c r="AK112" s="961" t="s">
        <v>220</v>
      </c>
      <c r="AL112" s="959"/>
      <c r="AM112" s="959"/>
      <c r="AN112" s="959"/>
      <c r="AO112" s="960"/>
      <c r="AP112" s="962" t="s">
        <v>220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4966539</v>
      </c>
      <c r="BR112" s="920"/>
      <c r="BS112" s="920"/>
      <c r="BT112" s="920"/>
      <c r="BU112" s="920"/>
      <c r="BV112" s="920">
        <v>4395113</v>
      </c>
      <c r="BW112" s="920"/>
      <c r="BX112" s="920"/>
      <c r="BY112" s="920"/>
      <c r="BZ112" s="920"/>
      <c r="CA112" s="920">
        <v>4063473</v>
      </c>
      <c r="CB112" s="920"/>
      <c r="CC112" s="920"/>
      <c r="CD112" s="920"/>
      <c r="CE112" s="920"/>
      <c r="CF112" s="914">
        <v>24</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220</v>
      </c>
      <c r="DH112" s="920"/>
      <c r="DI112" s="920"/>
      <c r="DJ112" s="920"/>
      <c r="DK112" s="920"/>
      <c r="DL112" s="920" t="s">
        <v>220</v>
      </c>
      <c r="DM112" s="920"/>
      <c r="DN112" s="920"/>
      <c r="DO112" s="920"/>
      <c r="DP112" s="920"/>
      <c r="DQ112" s="920" t="s">
        <v>220</v>
      </c>
      <c r="DR112" s="920"/>
      <c r="DS112" s="920"/>
      <c r="DT112" s="920"/>
      <c r="DU112" s="920"/>
      <c r="DV112" s="921" t="s">
        <v>220</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569600</v>
      </c>
      <c r="AB113" s="934"/>
      <c r="AC113" s="934"/>
      <c r="AD113" s="934"/>
      <c r="AE113" s="935"/>
      <c r="AF113" s="936">
        <v>492348</v>
      </c>
      <c r="AG113" s="934"/>
      <c r="AH113" s="934"/>
      <c r="AI113" s="934"/>
      <c r="AJ113" s="935"/>
      <c r="AK113" s="936">
        <v>524769</v>
      </c>
      <c r="AL113" s="934"/>
      <c r="AM113" s="934"/>
      <c r="AN113" s="934"/>
      <c r="AO113" s="935"/>
      <c r="AP113" s="937">
        <v>3.1</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1665685</v>
      </c>
      <c r="BR113" s="920"/>
      <c r="BS113" s="920"/>
      <c r="BT113" s="920"/>
      <c r="BU113" s="920"/>
      <c r="BV113" s="920">
        <v>1952979</v>
      </c>
      <c r="BW113" s="920"/>
      <c r="BX113" s="920"/>
      <c r="BY113" s="920"/>
      <c r="BZ113" s="920"/>
      <c r="CA113" s="920">
        <v>2024360</v>
      </c>
      <c r="CB113" s="920"/>
      <c r="CC113" s="920"/>
      <c r="CD113" s="920"/>
      <c r="CE113" s="920"/>
      <c r="CF113" s="914">
        <v>11.9</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220</v>
      </c>
      <c r="DH113" s="959"/>
      <c r="DI113" s="959"/>
      <c r="DJ113" s="959"/>
      <c r="DK113" s="960"/>
      <c r="DL113" s="961" t="s">
        <v>220</v>
      </c>
      <c r="DM113" s="959"/>
      <c r="DN113" s="959"/>
      <c r="DO113" s="959"/>
      <c r="DP113" s="960"/>
      <c r="DQ113" s="961" t="s">
        <v>220</v>
      </c>
      <c r="DR113" s="959"/>
      <c r="DS113" s="959"/>
      <c r="DT113" s="959"/>
      <c r="DU113" s="960"/>
      <c r="DV113" s="962" t="s">
        <v>220</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225138</v>
      </c>
      <c r="AB114" s="959"/>
      <c r="AC114" s="959"/>
      <c r="AD114" s="959"/>
      <c r="AE114" s="960"/>
      <c r="AF114" s="961">
        <v>140494</v>
      </c>
      <c r="AG114" s="959"/>
      <c r="AH114" s="959"/>
      <c r="AI114" s="959"/>
      <c r="AJ114" s="960"/>
      <c r="AK114" s="961">
        <v>206680</v>
      </c>
      <c r="AL114" s="959"/>
      <c r="AM114" s="959"/>
      <c r="AN114" s="959"/>
      <c r="AO114" s="960"/>
      <c r="AP114" s="962">
        <v>1.2</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4668041</v>
      </c>
      <c r="BR114" s="920"/>
      <c r="BS114" s="920"/>
      <c r="BT114" s="920"/>
      <c r="BU114" s="920"/>
      <c r="BV114" s="920">
        <v>4373382</v>
      </c>
      <c r="BW114" s="920"/>
      <c r="BX114" s="920"/>
      <c r="BY114" s="920"/>
      <c r="BZ114" s="920"/>
      <c r="CA114" s="920">
        <v>3908735</v>
      </c>
      <c r="CB114" s="920"/>
      <c r="CC114" s="920"/>
      <c r="CD114" s="920"/>
      <c r="CE114" s="920"/>
      <c r="CF114" s="914">
        <v>23.1</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220</v>
      </c>
      <c r="DH114" s="959"/>
      <c r="DI114" s="959"/>
      <c r="DJ114" s="959"/>
      <c r="DK114" s="960"/>
      <c r="DL114" s="961" t="s">
        <v>220</v>
      </c>
      <c r="DM114" s="959"/>
      <c r="DN114" s="959"/>
      <c r="DO114" s="959"/>
      <c r="DP114" s="960"/>
      <c r="DQ114" s="961" t="s">
        <v>220</v>
      </c>
      <c r="DR114" s="959"/>
      <c r="DS114" s="959"/>
      <c r="DT114" s="959"/>
      <c r="DU114" s="960"/>
      <c r="DV114" s="962" t="s">
        <v>220</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50256</v>
      </c>
      <c r="AB115" s="934"/>
      <c r="AC115" s="934"/>
      <c r="AD115" s="934"/>
      <c r="AE115" s="935"/>
      <c r="AF115" s="936">
        <v>534680</v>
      </c>
      <c r="AG115" s="934"/>
      <c r="AH115" s="934"/>
      <c r="AI115" s="934"/>
      <c r="AJ115" s="935"/>
      <c r="AK115" s="936">
        <v>256354</v>
      </c>
      <c r="AL115" s="934"/>
      <c r="AM115" s="934"/>
      <c r="AN115" s="934"/>
      <c r="AO115" s="935"/>
      <c r="AP115" s="937">
        <v>1.5</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220</v>
      </c>
      <c r="BR115" s="920"/>
      <c r="BS115" s="920"/>
      <c r="BT115" s="920"/>
      <c r="BU115" s="920"/>
      <c r="BV115" s="920" t="s">
        <v>220</v>
      </c>
      <c r="BW115" s="920"/>
      <c r="BX115" s="920"/>
      <c r="BY115" s="920"/>
      <c r="BZ115" s="920"/>
      <c r="CA115" s="920">
        <v>47</v>
      </c>
      <c r="CB115" s="920"/>
      <c r="CC115" s="920"/>
      <c r="CD115" s="920"/>
      <c r="CE115" s="920"/>
      <c r="CF115" s="914">
        <v>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2359183</v>
      </c>
      <c r="DH115" s="959"/>
      <c r="DI115" s="959"/>
      <c r="DJ115" s="959"/>
      <c r="DK115" s="960"/>
      <c r="DL115" s="961">
        <v>1660510</v>
      </c>
      <c r="DM115" s="959"/>
      <c r="DN115" s="959"/>
      <c r="DO115" s="959"/>
      <c r="DP115" s="960"/>
      <c r="DQ115" s="961">
        <v>685886</v>
      </c>
      <c r="DR115" s="959"/>
      <c r="DS115" s="959"/>
      <c r="DT115" s="959"/>
      <c r="DU115" s="960"/>
      <c r="DV115" s="962">
        <v>4</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220</v>
      </c>
      <c r="AB116" s="959"/>
      <c r="AC116" s="959"/>
      <c r="AD116" s="959"/>
      <c r="AE116" s="960"/>
      <c r="AF116" s="961" t="s">
        <v>220</v>
      </c>
      <c r="AG116" s="959"/>
      <c r="AH116" s="959"/>
      <c r="AI116" s="959"/>
      <c r="AJ116" s="960"/>
      <c r="AK116" s="961" t="s">
        <v>220</v>
      </c>
      <c r="AL116" s="959"/>
      <c r="AM116" s="959"/>
      <c r="AN116" s="959"/>
      <c r="AO116" s="960"/>
      <c r="AP116" s="962" t="s">
        <v>220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220</v>
      </c>
      <c r="BR116" s="920"/>
      <c r="BS116" s="920"/>
      <c r="BT116" s="920"/>
      <c r="BU116" s="920"/>
      <c r="BV116" s="920" t="s">
        <v>220</v>
      </c>
      <c r="BW116" s="920"/>
      <c r="BX116" s="920"/>
      <c r="BY116" s="920"/>
      <c r="BZ116" s="920"/>
      <c r="CA116" s="920" t="s">
        <v>220</v>
      </c>
      <c r="CB116" s="920"/>
      <c r="CC116" s="920"/>
      <c r="CD116" s="920"/>
      <c r="CE116" s="920"/>
      <c r="CF116" s="914" t="s">
        <v>220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13382</v>
      </c>
      <c r="DH116" s="959"/>
      <c r="DI116" s="959"/>
      <c r="DJ116" s="959"/>
      <c r="DK116" s="960"/>
      <c r="DL116" s="961" t="s">
        <v>220</v>
      </c>
      <c r="DM116" s="959"/>
      <c r="DN116" s="959"/>
      <c r="DO116" s="959"/>
      <c r="DP116" s="960"/>
      <c r="DQ116" s="961" t="s">
        <v>220</v>
      </c>
      <c r="DR116" s="959"/>
      <c r="DS116" s="959"/>
      <c r="DT116" s="959"/>
      <c r="DU116" s="960"/>
      <c r="DV116" s="962" t="s">
        <v>220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3816676</v>
      </c>
      <c r="AB117" s="966"/>
      <c r="AC117" s="966"/>
      <c r="AD117" s="966"/>
      <c r="AE117" s="967"/>
      <c r="AF117" s="965">
        <v>4061854</v>
      </c>
      <c r="AG117" s="966"/>
      <c r="AH117" s="966"/>
      <c r="AI117" s="966"/>
      <c r="AJ117" s="967"/>
      <c r="AK117" s="965">
        <v>3820026</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220</v>
      </c>
      <c r="BR117" s="986"/>
      <c r="BS117" s="986"/>
      <c r="BT117" s="986"/>
      <c r="BU117" s="986"/>
      <c r="BV117" s="986" t="s">
        <v>220</v>
      </c>
      <c r="BW117" s="986"/>
      <c r="BX117" s="986"/>
      <c r="BY117" s="986"/>
      <c r="BZ117" s="986"/>
      <c r="CA117" s="986" t="s">
        <v>220</v>
      </c>
      <c r="CB117" s="986"/>
      <c r="CC117" s="986"/>
      <c r="CD117" s="986"/>
      <c r="CE117" s="986"/>
      <c r="CF117" s="914" t="s">
        <v>220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220</v>
      </c>
      <c r="DH117" s="959"/>
      <c r="DI117" s="959"/>
      <c r="DJ117" s="959"/>
      <c r="DK117" s="960"/>
      <c r="DL117" s="961" t="s">
        <v>220</v>
      </c>
      <c r="DM117" s="959"/>
      <c r="DN117" s="959"/>
      <c r="DO117" s="959"/>
      <c r="DP117" s="960"/>
      <c r="DQ117" s="961" t="s">
        <v>220</v>
      </c>
      <c r="DR117" s="959"/>
      <c r="DS117" s="959"/>
      <c r="DT117" s="959"/>
      <c r="DU117" s="960"/>
      <c r="DV117" s="962" t="s">
        <v>220</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35898109</v>
      </c>
      <c r="BR118" s="986"/>
      <c r="BS118" s="986"/>
      <c r="BT118" s="986"/>
      <c r="BU118" s="986"/>
      <c r="BV118" s="986">
        <v>34231686</v>
      </c>
      <c r="BW118" s="986"/>
      <c r="BX118" s="986"/>
      <c r="BY118" s="986"/>
      <c r="BZ118" s="986"/>
      <c r="CA118" s="986">
        <v>32935359</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220</v>
      </c>
      <c r="DH118" s="959"/>
      <c r="DI118" s="959"/>
      <c r="DJ118" s="959"/>
      <c r="DK118" s="960"/>
      <c r="DL118" s="961" t="s">
        <v>220</v>
      </c>
      <c r="DM118" s="959"/>
      <c r="DN118" s="959"/>
      <c r="DO118" s="959"/>
      <c r="DP118" s="960"/>
      <c r="DQ118" s="961" t="s">
        <v>220</v>
      </c>
      <c r="DR118" s="959"/>
      <c r="DS118" s="959"/>
      <c r="DT118" s="959"/>
      <c r="DU118" s="960"/>
      <c r="DV118" s="962" t="s">
        <v>220</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35844</v>
      </c>
      <c r="AB119" s="890"/>
      <c r="AC119" s="890"/>
      <c r="AD119" s="890"/>
      <c r="AE119" s="891"/>
      <c r="AF119" s="892">
        <v>35876</v>
      </c>
      <c r="AG119" s="890"/>
      <c r="AH119" s="890"/>
      <c r="AI119" s="890"/>
      <c r="AJ119" s="891"/>
      <c r="AK119" s="892">
        <v>35909</v>
      </c>
      <c r="AL119" s="890"/>
      <c r="AM119" s="890"/>
      <c r="AN119" s="890"/>
      <c r="AO119" s="891"/>
      <c r="AP119" s="893">
        <v>0.2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3693284</v>
      </c>
      <c r="BR119" s="927"/>
      <c r="BS119" s="927"/>
      <c r="BT119" s="927"/>
      <c r="BU119" s="927"/>
      <c r="BV119" s="927">
        <v>4634488</v>
      </c>
      <c r="BW119" s="927"/>
      <c r="BX119" s="927"/>
      <c r="BY119" s="927"/>
      <c r="BZ119" s="927"/>
      <c r="CA119" s="927">
        <v>4323906</v>
      </c>
      <c r="CB119" s="927"/>
      <c r="CC119" s="927"/>
      <c r="CD119" s="927"/>
      <c r="CE119" s="927"/>
      <c r="CF119" s="941">
        <v>25.5</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220</v>
      </c>
      <c r="DH119" s="998"/>
      <c r="DI119" s="998"/>
      <c r="DJ119" s="998"/>
      <c r="DK119" s="999"/>
      <c r="DL119" s="1000" t="s">
        <v>220</v>
      </c>
      <c r="DM119" s="998"/>
      <c r="DN119" s="998"/>
      <c r="DO119" s="998"/>
      <c r="DP119" s="999"/>
      <c r="DQ119" s="1000" t="s">
        <v>220</v>
      </c>
      <c r="DR119" s="998"/>
      <c r="DS119" s="998"/>
      <c r="DT119" s="998"/>
      <c r="DU119" s="999"/>
      <c r="DV119" s="1001" t="s">
        <v>220</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220</v>
      </c>
      <c r="AB120" s="959"/>
      <c r="AC120" s="959"/>
      <c r="AD120" s="959"/>
      <c r="AE120" s="960"/>
      <c r="AF120" s="961" t="s">
        <v>220</v>
      </c>
      <c r="AG120" s="959"/>
      <c r="AH120" s="959"/>
      <c r="AI120" s="959"/>
      <c r="AJ120" s="960"/>
      <c r="AK120" s="961" t="s">
        <v>220</v>
      </c>
      <c r="AL120" s="959"/>
      <c r="AM120" s="959"/>
      <c r="AN120" s="959"/>
      <c r="AO120" s="960"/>
      <c r="AP120" s="962" t="s">
        <v>220</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4403083</v>
      </c>
      <c r="BR120" s="920"/>
      <c r="BS120" s="920"/>
      <c r="BT120" s="920"/>
      <c r="BU120" s="920"/>
      <c r="BV120" s="920">
        <v>4637856</v>
      </c>
      <c r="BW120" s="920"/>
      <c r="BX120" s="920"/>
      <c r="BY120" s="920"/>
      <c r="BZ120" s="920"/>
      <c r="CA120" s="920">
        <v>5072304</v>
      </c>
      <c r="CB120" s="920"/>
      <c r="CC120" s="920"/>
      <c r="CD120" s="920"/>
      <c r="CE120" s="920"/>
      <c r="CF120" s="914">
        <v>29.9</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4966539</v>
      </c>
      <c r="DH120" s="927"/>
      <c r="DI120" s="927"/>
      <c r="DJ120" s="927"/>
      <c r="DK120" s="927"/>
      <c r="DL120" s="927">
        <v>4395113</v>
      </c>
      <c r="DM120" s="927"/>
      <c r="DN120" s="927"/>
      <c r="DO120" s="927"/>
      <c r="DP120" s="927"/>
      <c r="DQ120" s="927">
        <v>4063473</v>
      </c>
      <c r="DR120" s="927"/>
      <c r="DS120" s="927"/>
      <c r="DT120" s="927"/>
      <c r="DU120" s="927"/>
      <c r="DV120" s="928">
        <v>24</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220</v>
      </c>
      <c r="AB121" s="959"/>
      <c r="AC121" s="959"/>
      <c r="AD121" s="959"/>
      <c r="AE121" s="960"/>
      <c r="AF121" s="961" t="s">
        <v>220</v>
      </c>
      <c r="AG121" s="959"/>
      <c r="AH121" s="959"/>
      <c r="AI121" s="959"/>
      <c r="AJ121" s="960"/>
      <c r="AK121" s="961" t="s">
        <v>220</v>
      </c>
      <c r="AL121" s="959"/>
      <c r="AM121" s="959"/>
      <c r="AN121" s="959"/>
      <c r="AO121" s="960"/>
      <c r="AP121" s="962" t="s">
        <v>220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24178964</v>
      </c>
      <c r="BR121" s="986"/>
      <c r="BS121" s="986"/>
      <c r="BT121" s="986"/>
      <c r="BU121" s="986"/>
      <c r="BV121" s="986">
        <v>24567124</v>
      </c>
      <c r="BW121" s="986"/>
      <c r="BX121" s="986"/>
      <c r="BY121" s="986"/>
      <c r="BZ121" s="986"/>
      <c r="CA121" s="986">
        <v>24626109</v>
      </c>
      <c r="CB121" s="986"/>
      <c r="CC121" s="986"/>
      <c r="CD121" s="986"/>
      <c r="CE121" s="986"/>
      <c r="CF121" s="1024">
        <v>145.30000000000001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220</v>
      </c>
      <c r="DH121" s="920"/>
      <c r="DI121" s="920"/>
      <c r="DJ121" s="920"/>
      <c r="DK121" s="920"/>
      <c r="DL121" s="920" t="s">
        <v>220</v>
      </c>
      <c r="DM121" s="920"/>
      <c r="DN121" s="920"/>
      <c r="DO121" s="920"/>
      <c r="DP121" s="920"/>
      <c r="DQ121" s="920" t="s">
        <v>220</v>
      </c>
      <c r="DR121" s="920"/>
      <c r="DS121" s="920"/>
      <c r="DT121" s="920"/>
      <c r="DU121" s="920"/>
      <c r="DV121" s="921" t="s">
        <v>220</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220</v>
      </c>
      <c r="AB122" s="959"/>
      <c r="AC122" s="959"/>
      <c r="AD122" s="959"/>
      <c r="AE122" s="960"/>
      <c r="AF122" s="961" t="s">
        <v>220</v>
      </c>
      <c r="AG122" s="959"/>
      <c r="AH122" s="959"/>
      <c r="AI122" s="959"/>
      <c r="AJ122" s="960"/>
      <c r="AK122" s="961" t="s">
        <v>220</v>
      </c>
      <c r="AL122" s="959"/>
      <c r="AM122" s="959"/>
      <c r="AN122" s="959"/>
      <c r="AO122" s="960"/>
      <c r="AP122" s="962" t="s">
        <v>220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32275331</v>
      </c>
      <c r="BR122" s="1035"/>
      <c r="BS122" s="1035"/>
      <c r="BT122" s="1035"/>
      <c r="BU122" s="1035"/>
      <c r="BV122" s="1035">
        <v>33839468</v>
      </c>
      <c r="BW122" s="1035"/>
      <c r="BX122" s="1035"/>
      <c r="BY122" s="1035"/>
      <c r="BZ122" s="1035"/>
      <c r="CA122" s="1035">
        <v>34022319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14412</v>
      </c>
      <c r="AB123" s="959"/>
      <c r="AC123" s="959"/>
      <c r="AD123" s="959"/>
      <c r="AE123" s="960"/>
      <c r="AF123" s="961">
        <v>13897</v>
      </c>
      <c r="AG123" s="959"/>
      <c r="AH123" s="959"/>
      <c r="AI123" s="959"/>
      <c r="AJ123" s="960"/>
      <c r="AK123" s="961" t="s">
        <v>220</v>
      </c>
      <c r="AL123" s="959"/>
      <c r="AM123" s="959"/>
      <c r="AN123" s="959"/>
      <c r="AO123" s="960"/>
      <c r="AP123" s="962" t="s">
        <v>220</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21.6</v>
      </c>
      <c r="BR123" s="1027"/>
      <c r="BS123" s="1027"/>
      <c r="BT123" s="1027"/>
      <c r="BU123" s="1027"/>
      <c r="BV123" s="1027">
        <v>2.2999999999999998</v>
      </c>
      <c r="BW123" s="1027"/>
      <c r="BX123" s="1027"/>
      <c r="BY123" s="1027"/>
      <c r="BZ123" s="1027"/>
      <c r="CA123" s="1027" t="s">
        <v>220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220</v>
      </c>
      <c r="AB124" s="959"/>
      <c r="AC124" s="959"/>
      <c r="AD124" s="959"/>
      <c r="AE124" s="960"/>
      <c r="AF124" s="961">
        <v>484907</v>
      </c>
      <c r="AG124" s="959"/>
      <c r="AH124" s="959"/>
      <c r="AI124" s="959"/>
      <c r="AJ124" s="960"/>
      <c r="AK124" s="961">
        <v>220445</v>
      </c>
      <c r="AL124" s="959"/>
      <c r="AM124" s="959"/>
      <c r="AN124" s="959"/>
      <c r="AO124" s="960"/>
      <c r="AP124" s="962">
        <v>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220</v>
      </c>
      <c r="DH124" s="998"/>
      <c r="DI124" s="998"/>
      <c r="DJ124" s="998"/>
      <c r="DK124" s="999"/>
      <c r="DL124" s="1000" t="s">
        <v>220</v>
      </c>
      <c r="DM124" s="998"/>
      <c r="DN124" s="998"/>
      <c r="DO124" s="998"/>
      <c r="DP124" s="999"/>
      <c r="DQ124" s="1000" t="s">
        <v>220</v>
      </c>
      <c r="DR124" s="998"/>
      <c r="DS124" s="998"/>
      <c r="DT124" s="998"/>
      <c r="DU124" s="999"/>
      <c r="DV124" s="1001" t="s">
        <v>220</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220</v>
      </c>
      <c r="AB125" s="959"/>
      <c r="AC125" s="959"/>
      <c r="AD125" s="959"/>
      <c r="AE125" s="960"/>
      <c r="AF125" s="961" t="s">
        <v>220</v>
      </c>
      <c r="AG125" s="959"/>
      <c r="AH125" s="959"/>
      <c r="AI125" s="959"/>
      <c r="AJ125" s="960"/>
      <c r="AK125" s="961" t="s">
        <v>220</v>
      </c>
      <c r="AL125" s="959"/>
      <c r="AM125" s="959"/>
      <c r="AN125" s="959"/>
      <c r="AO125" s="960"/>
      <c r="AP125" s="962" t="s">
        <v>220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220</v>
      </c>
      <c r="DH125" s="927"/>
      <c r="DI125" s="927"/>
      <c r="DJ125" s="927"/>
      <c r="DK125" s="927"/>
      <c r="DL125" s="927" t="s">
        <v>220</v>
      </c>
      <c r="DM125" s="927"/>
      <c r="DN125" s="927"/>
      <c r="DO125" s="927"/>
      <c r="DP125" s="927"/>
      <c r="DQ125" s="927" t="s">
        <v>220</v>
      </c>
      <c r="DR125" s="927"/>
      <c r="DS125" s="927"/>
      <c r="DT125" s="927"/>
      <c r="DU125" s="927"/>
      <c r="DV125" s="928" t="s">
        <v>220</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220</v>
      </c>
      <c r="AB126" s="959"/>
      <c r="AC126" s="959"/>
      <c r="AD126" s="959"/>
      <c r="AE126" s="960"/>
      <c r="AF126" s="961" t="s">
        <v>220</v>
      </c>
      <c r="AG126" s="959"/>
      <c r="AH126" s="959"/>
      <c r="AI126" s="959"/>
      <c r="AJ126" s="960"/>
      <c r="AK126" s="961" t="s">
        <v>220</v>
      </c>
      <c r="AL126" s="959"/>
      <c r="AM126" s="959"/>
      <c r="AN126" s="959"/>
      <c r="AO126" s="960"/>
      <c r="AP126" s="962" t="s">
        <v>220</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220</v>
      </c>
      <c r="DH126" s="920"/>
      <c r="DI126" s="920"/>
      <c r="DJ126" s="920"/>
      <c r="DK126" s="920"/>
      <c r="DL126" s="920" t="s">
        <v>220</v>
      </c>
      <c r="DM126" s="920"/>
      <c r="DN126" s="920"/>
      <c r="DO126" s="920"/>
      <c r="DP126" s="920"/>
      <c r="DQ126" s="920" t="s">
        <v>220</v>
      </c>
      <c r="DR126" s="920"/>
      <c r="DS126" s="920"/>
      <c r="DT126" s="920"/>
      <c r="DU126" s="920"/>
      <c r="DV126" s="921" t="s">
        <v>220</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220</v>
      </c>
      <c r="AB127" s="959"/>
      <c r="AC127" s="959"/>
      <c r="AD127" s="959"/>
      <c r="AE127" s="960"/>
      <c r="AF127" s="961" t="s">
        <v>220</v>
      </c>
      <c r="AG127" s="959"/>
      <c r="AH127" s="959"/>
      <c r="AI127" s="959"/>
      <c r="AJ127" s="960"/>
      <c r="AK127" s="961" t="s">
        <v>220</v>
      </c>
      <c r="AL127" s="959"/>
      <c r="AM127" s="959"/>
      <c r="AN127" s="959"/>
      <c r="AO127" s="960"/>
      <c r="AP127" s="962" t="s">
        <v>220</v>
      </c>
      <c r="AQ127" s="963"/>
      <c r="AR127" s="963"/>
      <c r="AS127" s="963"/>
      <c r="AT127" s="964"/>
      <c r="AU127" s="233"/>
      <c r="AV127" s="233"/>
      <c r="AW127" s="233"/>
      <c r="AX127" s="886" t="s">
        <v>449</v>
      </c>
      <c r="AY127" s="887"/>
      <c r="AZ127" s="887"/>
      <c r="BA127" s="887"/>
      <c r="BB127" s="887"/>
      <c r="BC127" s="887"/>
      <c r="BD127" s="887"/>
      <c r="BE127" s="888"/>
      <c r="BF127" s="1041" t="s">
        <v>220</v>
      </c>
      <c r="BG127" s="1042"/>
      <c r="BH127" s="1042"/>
      <c r="BI127" s="1042"/>
      <c r="BJ127" s="1042"/>
      <c r="BK127" s="1042"/>
      <c r="BL127" s="1051"/>
      <c r="BM127" s="1041">
        <v>12.52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220</v>
      </c>
      <c r="DH127" s="1048"/>
      <c r="DI127" s="1048"/>
      <c r="DJ127" s="1048"/>
      <c r="DK127" s="1048"/>
      <c r="DL127" s="1048" t="s">
        <v>220</v>
      </c>
      <c r="DM127" s="1048"/>
      <c r="DN127" s="1048"/>
      <c r="DO127" s="1048"/>
      <c r="DP127" s="1048"/>
      <c r="DQ127" s="1048">
        <v>47</v>
      </c>
      <c r="DR127" s="1048"/>
      <c r="DS127" s="1048"/>
      <c r="DT127" s="1048"/>
      <c r="DU127" s="1048"/>
      <c r="DV127" s="1049">
        <v>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734412</v>
      </c>
      <c r="AB128" s="1090"/>
      <c r="AC128" s="1090"/>
      <c r="AD128" s="1090"/>
      <c r="AE128" s="1091"/>
      <c r="AF128" s="1092">
        <v>679779</v>
      </c>
      <c r="AG128" s="1090"/>
      <c r="AH128" s="1090"/>
      <c r="AI128" s="1090"/>
      <c r="AJ128" s="1091"/>
      <c r="AK128" s="1092">
        <v>698476</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220</v>
      </c>
      <c r="BG128" s="1067"/>
      <c r="BH128" s="1067"/>
      <c r="BI128" s="1067"/>
      <c r="BJ128" s="1067"/>
      <c r="BK128" s="1067"/>
      <c r="BL128" s="1068"/>
      <c r="BM128" s="1066">
        <v>17.52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19146048</v>
      </c>
      <c r="AB129" s="959"/>
      <c r="AC129" s="959"/>
      <c r="AD129" s="959"/>
      <c r="AE129" s="960"/>
      <c r="AF129" s="961">
        <v>19378914</v>
      </c>
      <c r="AG129" s="959"/>
      <c r="AH129" s="959"/>
      <c r="AI129" s="959"/>
      <c r="AJ129" s="960"/>
      <c r="AK129" s="961">
        <v>19487029</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4.3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2413534</v>
      </c>
      <c r="AB130" s="959"/>
      <c r="AC130" s="959"/>
      <c r="AD130" s="959"/>
      <c r="AE130" s="960"/>
      <c r="AF130" s="961">
        <v>2434966</v>
      </c>
      <c r="AG130" s="959"/>
      <c r="AH130" s="959"/>
      <c r="AI130" s="959"/>
      <c r="AJ130" s="960"/>
      <c r="AK130" s="961">
        <v>2539389</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220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16732514</v>
      </c>
      <c r="AB131" s="998"/>
      <c r="AC131" s="998"/>
      <c r="AD131" s="998"/>
      <c r="AE131" s="999"/>
      <c r="AF131" s="1000">
        <v>16943948</v>
      </c>
      <c r="AG131" s="998"/>
      <c r="AH131" s="998"/>
      <c r="AI131" s="998"/>
      <c r="AJ131" s="999"/>
      <c r="AK131" s="1000">
        <v>16947640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3.9965901119999998</v>
      </c>
      <c r="AB132" s="1104"/>
      <c r="AC132" s="1104"/>
      <c r="AD132" s="1104"/>
      <c r="AE132" s="1105"/>
      <c r="AF132" s="1106">
        <v>5.5896595060000003</v>
      </c>
      <c r="AG132" s="1104"/>
      <c r="AH132" s="1104"/>
      <c r="AI132" s="1104"/>
      <c r="AJ132" s="1105"/>
      <c r="AK132" s="1106">
        <v>3.4350564440000002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5.9</v>
      </c>
      <c r="AB133" s="1111"/>
      <c r="AC133" s="1111"/>
      <c r="AD133" s="1111"/>
      <c r="AE133" s="1112"/>
      <c r="AF133" s="1110">
        <v>4.9000000000000004</v>
      </c>
      <c r="AG133" s="1111"/>
      <c r="AH133" s="1111"/>
      <c r="AI133" s="1111"/>
      <c r="AJ133" s="1112"/>
      <c r="AK133" s="1110">
        <v>4.3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election activeCell="J74" sqref="J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election activeCell="R19" sqref="R1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9" workbookViewId="0">
      <selection activeCell="A39" sqref="A3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4819812</v>
      </c>
      <c r="L9" s="264">
        <v>44152</v>
      </c>
      <c r="M9" s="265">
        <v>58961</v>
      </c>
      <c r="N9" s="266">
        <v>-25.1</v>
      </c>
    </row>
    <row r="10" spans="1:16">
      <c r="A10" s="248"/>
      <c r="B10" s="244"/>
      <c r="C10" s="244"/>
      <c r="D10" s="244"/>
      <c r="E10" s="244"/>
      <c r="F10" s="244"/>
      <c r="G10" s="1119" t="s">
        <v>471</v>
      </c>
      <c r="H10" s="1120"/>
      <c r="I10" s="1120"/>
      <c r="J10" s="1121"/>
      <c r="K10" s="267">
        <v>614998</v>
      </c>
      <c r="L10" s="268">
        <v>5634</v>
      </c>
      <c r="M10" s="269">
        <v>3996</v>
      </c>
      <c r="N10" s="270">
        <v>41</v>
      </c>
    </row>
    <row r="11" spans="1:16" ht="13.5" customHeight="1">
      <c r="A11" s="248"/>
      <c r="B11" s="244"/>
      <c r="C11" s="244"/>
      <c r="D11" s="244"/>
      <c r="E11" s="244"/>
      <c r="F11" s="244"/>
      <c r="G11" s="1119" t="s">
        <v>472</v>
      </c>
      <c r="H11" s="1120"/>
      <c r="I11" s="1120"/>
      <c r="J11" s="1121"/>
      <c r="K11" s="267">
        <v>840883</v>
      </c>
      <c r="L11" s="268">
        <v>7703</v>
      </c>
      <c r="M11" s="269">
        <v>3773</v>
      </c>
      <c r="N11" s="270">
        <v>104.2</v>
      </c>
    </row>
    <row r="12" spans="1:16" ht="13.5" customHeight="1">
      <c r="A12" s="248"/>
      <c r="B12" s="244"/>
      <c r="C12" s="244"/>
      <c r="D12" s="244"/>
      <c r="E12" s="244"/>
      <c r="F12" s="244"/>
      <c r="G12" s="1119" t="s">
        <v>473</v>
      </c>
      <c r="H12" s="1120"/>
      <c r="I12" s="1120"/>
      <c r="J12" s="1121"/>
      <c r="K12" s="267" t="s">
        <v>474</v>
      </c>
      <c r="L12" s="268" t="s">
        <v>474</v>
      </c>
      <c r="M12" s="269">
        <v>594</v>
      </c>
      <c r="N12" s="270" t="s">
        <v>474</v>
      </c>
    </row>
    <row r="13" spans="1:16" ht="13.5" customHeight="1">
      <c r="A13" s="248"/>
      <c r="B13" s="244"/>
      <c r="C13" s="244"/>
      <c r="D13" s="244"/>
      <c r="E13" s="244"/>
      <c r="F13" s="244"/>
      <c r="G13" s="1119" t="s">
        <v>475</v>
      </c>
      <c r="H13" s="1120"/>
      <c r="I13" s="1120"/>
      <c r="J13" s="1121"/>
      <c r="K13" s="267" t="s">
        <v>474</v>
      </c>
      <c r="L13" s="268" t="s">
        <v>474</v>
      </c>
      <c r="M13" s="269">
        <v>1</v>
      </c>
      <c r="N13" s="270" t="s">
        <v>474</v>
      </c>
    </row>
    <row r="14" spans="1:16" ht="13.5" customHeight="1">
      <c r="A14" s="248"/>
      <c r="B14" s="244"/>
      <c r="C14" s="244"/>
      <c r="D14" s="244"/>
      <c r="E14" s="244"/>
      <c r="F14" s="244"/>
      <c r="G14" s="1119" t="s">
        <v>476</v>
      </c>
      <c r="H14" s="1120"/>
      <c r="I14" s="1120"/>
      <c r="J14" s="1121"/>
      <c r="K14" s="267" t="s">
        <v>474</v>
      </c>
      <c r="L14" s="268" t="s">
        <v>474</v>
      </c>
      <c r="M14" s="269">
        <v>2438</v>
      </c>
      <c r="N14" s="270" t="s">
        <v>474</v>
      </c>
    </row>
    <row r="15" spans="1:16" ht="13.5" customHeight="1">
      <c r="A15" s="248"/>
      <c r="B15" s="244"/>
      <c r="C15" s="244"/>
      <c r="D15" s="244"/>
      <c r="E15" s="244"/>
      <c r="F15" s="244"/>
      <c r="G15" s="1119" t="s">
        <v>477</v>
      </c>
      <c r="H15" s="1120"/>
      <c r="I15" s="1120"/>
      <c r="J15" s="1121"/>
      <c r="K15" s="267">
        <v>142401</v>
      </c>
      <c r="L15" s="268">
        <v>1304</v>
      </c>
      <c r="M15" s="269">
        <v>1435</v>
      </c>
      <c r="N15" s="270">
        <v>-9.1</v>
      </c>
    </row>
    <row r="16" spans="1:16">
      <c r="A16" s="248"/>
      <c r="B16" s="244"/>
      <c r="C16" s="244"/>
      <c r="D16" s="244"/>
      <c r="E16" s="244"/>
      <c r="F16" s="244"/>
      <c r="G16" s="1122" t="s">
        <v>478</v>
      </c>
      <c r="H16" s="1123"/>
      <c r="I16" s="1123"/>
      <c r="J16" s="1124"/>
      <c r="K16" s="268">
        <v>-550567</v>
      </c>
      <c r="L16" s="268">
        <v>-5043</v>
      </c>
      <c r="M16" s="269">
        <v>-6041</v>
      </c>
      <c r="N16" s="270">
        <v>-16.5</v>
      </c>
    </row>
    <row r="17" spans="1:16">
      <c r="A17" s="248"/>
      <c r="B17" s="244"/>
      <c r="C17" s="244"/>
      <c r="D17" s="244"/>
      <c r="E17" s="244"/>
      <c r="F17" s="244"/>
      <c r="G17" s="1122" t="s">
        <v>170</v>
      </c>
      <c r="H17" s="1123"/>
      <c r="I17" s="1123"/>
      <c r="J17" s="1124"/>
      <c r="K17" s="268">
        <v>5867527</v>
      </c>
      <c r="L17" s="268">
        <v>53750</v>
      </c>
      <c r="M17" s="269">
        <v>65157</v>
      </c>
      <c r="N17" s="270">
        <v>-17.5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4.7699999999999996</v>
      </c>
      <c r="L21" s="281">
        <v>6.38</v>
      </c>
      <c r="M21" s="282">
        <v>-1.61</v>
      </c>
      <c r="N21" s="249"/>
      <c r="O21" s="283"/>
      <c r="P21" s="279"/>
    </row>
    <row r="22" spans="1:16" s="284" customFormat="1">
      <c r="A22" s="279"/>
      <c r="B22" s="249"/>
      <c r="C22" s="249"/>
      <c r="D22" s="249"/>
      <c r="E22" s="249"/>
      <c r="F22" s="249"/>
      <c r="G22" s="1114" t="s">
        <v>484</v>
      </c>
      <c r="H22" s="1115"/>
      <c r="I22" s="1115"/>
      <c r="J22" s="1116"/>
      <c r="K22" s="285">
        <v>99.6</v>
      </c>
      <c r="L22" s="286">
        <v>99.2</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2832223</v>
      </c>
      <c r="L32" s="294">
        <v>25945</v>
      </c>
      <c r="M32" s="295">
        <v>38103</v>
      </c>
      <c r="N32" s="296">
        <v>-31.9</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32</v>
      </c>
      <c r="N34" s="296" t="s">
        <v>474</v>
      </c>
    </row>
    <row r="35" spans="1:16" ht="27" customHeight="1">
      <c r="A35" s="248"/>
      <c r="B35" s="244"/>
      <c r="C35" s="244"/>
      <c r="D35" s="244"/>
      <c r="E35" s="244"/>
      <c r="F35" s="244"/>
      <c r="G35" s="1130" t="s">
        <v>490</v>
      </c>
      <c r="H35" s="1131"/>
      <c r="I35" s="1131"/>
      <c r="J35" s="1132"/>
      <c r="K35" s="294">
        <v>524769</v>
      </c>
      <c r="L35" s="294">
        <v>4807</v>
      </c>
      <c r="M35" s="295">
        <v>9772</v>
      </c>
      <c r="N35" s="296">
        <v>-50.8</v>
      </c>
    </row>
    <row r="36" spans="1:16" ht="27" customHeight="1">
      <c r="A36" s="248"/>
      <c r="B36" s="244"/>
      <c r="C36" s="244"/>
      <c r="D36" s="244"/>
      <c r="E36" s="244"/>
      <c r="F36" s="244"/>
      <c r="G36" s="1130" t="s">
        <v>491</v>
      </c>
      <c r="H36" s="1131"/>
      <c r="I36" s="1131"/>
      <c r="J36" s="1132"/>
      <c r="K36" s="294">
        <v>206680</v>
      </c>
      <c r="L36" s="294">
        <v>1893</v>
      </c>
      <c r="M36" s="295">
        <v>1367</v>
      </c>
      <c r="N36" s="296">
        <v>38.5</v>
      </c>
    </row>
    <row r="37" spans="1:16" ht="13.5" customHeight="1">
      <c r="A37" s="248"/>
      <c r="B37" s="244"/>
      <c r="C37" s="244"/>
      <c r="D37" s="244"/>
      <c r="E37" s="244"/>
      <c r="F37" s="244"/>
      <c r="G37" s="1130" t="s">
        <v>492</v>
      </c>
      <c r="H37" s="1131"/>
      <c r="I37" s="1131"/>
      <c r="J37" s="1132"/>
      <c r="K37" s="294">
        <v>256354</v>
      </c>
      <c r="L37" s="294">
        <v>2348</v>
      </c>
      <c r="M37" s="295">
        <v>888</v>
      </c>
      <c r="N37" s="296">
        <v>164.4</v>
      </c>
    </row>
    <row r="38" spans="1:16" ht="27" customHeight="1">
      <c r="A38" s="248"/>
      <c r="B38" s="244"/>
      <c r="C38" s="244"/>
      <c r="D38" s="244"/>
      <c r="E38" s="244"/>
      <c r="F38" s="244"/>
      <c r="G38" s="1133" t="s">
        <v>493</v>
      </c>
      <c r="H38" s="1134"/>
      <c r="I38" s="1134"/>
      <c r="J38" s="1135"/>
      <c r="K38" s="297" t="s">
        <v>474</v>
      </c>
      <c r="L38" s="297" t="s">
        <v>474</v>
      </c>
      <c r="M38" s="298">
        <v>2</v>
      </c>
      <c r="N38" s="299" t="s">
        <v>474</v>
      </c>
      <c r="O38" s="293"/>
    </row>
    <row r="39" spans="1:16">
      <c r="A39" s="248"/>
      <c r="B39" s="244"/>
      <c r="C39" s="244"/>
      <c r="D39" s="244"/>
      <c r="E39" s="244"/>
      <c r="F39" s="244"/>
      <c r="G39" s="1133" t="s">
        <v>494</v>
      </c>
      <c r="H39" s="1134"/>
      <c r="I39" s="1134"/>
      <c r="J39" s="1135"/>
      <c r="K39" s="300">
        <v>-698476</v>
      </c>
      <c r="L39" s="300">
        <v>-6398</v>
      </c>
      <c r="M39" s="301">
        <v>-6931</v>
      </c>
      <c r="N39" s="302">
        <v>-7.7</v>
      </c>
      <c r="O39" s="293"/>
    </row>
    <row r="40" spans="1:16" ht="27" customHeight="1">
      <c r="A40" s="248"/>
      <c r="B40" s="244"/>
      <c r="C40" s="244"/>
      <c r="D40" s="244"/>
      <c r="E40" s="244"/>
      <c r="F40" s="244"/>
      <c r="G40" s="1130" t="s">
        <v>495</v>
      </c>
      <c r="H40" s="1131"/>
      <c r="I40" s="1131"/>
      <c r="J40" s="1132"/>
      <c r="K40" s="300">
        <v>-2539389</v>
      </c>
      <c r="L40" s="300">
        <v>-23262</v>
      </c>
      <c r="M40" s="301">
        <v>-31548</v>
      </c>
      <c r="N40" s="302">
        <v>-26.3</v>
      </c>
      <c r="O40" s="293"/>
    </row>
    <row r="41" spans="1:16">
      <c r="A41" s="248"/>
      <c r="B41" s="244"/>
      <c r="C41" s="244"/>
      <c r="D41" s="244"/>
      <c r="E41" s="244"/>
      <c r="F41" s="244"/>
      <c r="G41" s="1136" t="s">
        <v>281</v>
      </c>
      <c r="H41" s="1137"/>
      <c r="I41" s="1137"/>
      <c r="J41" s="1138"/>
      <c r="K41" s="294">
        <v>582161</v>
      </c>
      <c r="L41" s="300">
        <v>5333</v>
      </c>
      <c r="M41" s="301">
        <v>11686</v>
      </c>
      <c r="N41" s="302">
        <v>-54.4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2614352</v>
      </c>
      <c r="J51" s="320">
        <v>24721</v>
      </c>
      <c r="K51" s="321">
        <v>10</v>
      </c>
      <c r="L51" s="322">
        <v>35965</v>
      </c>
      <c r="M51" s="323">
        <v>4.7</v>
      </c>
      <c r="N51" s="324">
        <v>5.3</v>
      </c>
    </row>
    <row r="52" spans="1:14">
      <c r="A52" s="248"/>
      <c r="B52" s="244"/>
      <c r="C52" s="244"/>
      <c r="D52" s="244"/>
      <c r="E52" s="244"/>
      <c r="F52" s="244"/>
      <c r="G52" s="325"/>
      <c r="H52" s="326" t="s">
        <v>506</v>
      </c>
      <c r="I52" s="327">
        <v>1707793</v>
      </c>
      <c r="J52" s="328">
        <v>16149</v>
      </c>
      <c r="K52" s="329">
        <v>-6.2</v>
      </c>
      <c r="L52" s="330">
        <v>20136</v>
      </c>
      <c r="M52" s="331">
        <v>1.6</v>
      </c>
      <c r="N52" s="332">
        <v>-7.8</v>
      </c>
    </row>
    <row r="53" spans="1:14">
      <c r="A53" s="248"/>
      <c r="B53" s="244"/>
      <c r="C53" s="244"/>
      <c r="D53" s="244"/>
      <c r="E53" s="244"/>
      <c r="F53" s="244"/>
      <c r="G53" s="310" t="s">
        <v>507</v>
      </c>
      <c r="H53" s="311"/>
      <c r="I53" s="319">
        <v>1965595</v>
      </c>
      <c r="J53" s="320">
        <v>18521</v>
      </c>
      <c r="K53" s="321">
        <v>-25.1</v>
      </c>
      <c r="L53" s="322">
        <v>41433</v>
      </c>
      <c r="M53" s="323">
        <v>15.2</v>
      </c>
      <c r="N53" s="324">
        <v>-40.299999999999997</v>
      </c>
    </row>
    <row r="54" spans="1:14">
      <c r="A54" s="248"/>
      <c r="B54" s="244"/>
      <c r="C54" s="244"/>
      <c r="D54" s="244"/>
      <c r="E54" s="244"/>
      <c r="F54" s="244"/>
      <c r="G54" s="325"/>
      <c r="H54" s="326" t="s">
        <v>506</v>
      </c>
      <c r="I54" s="327">
        <v>1462347</v>
      </c>
      <c r="J54" s="328">
        <v>13779</v>
      </c>
      <c r="K54" s="329">
        <v>-14.7</v>
      </c>
      <c r="L54" s="330">
        <v>22351</v>
      </c>
      <c r="M54" s="331">
        <v>11</v>
      </c>
      <c r="N54" s="332">
        <v>-25.7</v>
      </c>
    </row>
    <row r="55" spans="1:14">
      <c r="A55" s="248"/>
      <c r="B55" s="244"/>
      <c r="C55" s="244"/>
      <c r="D55" s="244"/>
      <c r="E55" s="244"/>
      <c r="F55" s="244"/>
      <c r="G55" s="310" t="s">
        <v>508</v>
      </c>
      <c r="H55" s="311"/>
      <c r="I55" s="319">
        <v>2862859</v>
      </c>
      <c r="J55" s="320">
        <v>26510</v>
      </c>
      <c r="K55" s="321">
        <v>43.1</v>
      </c>
      <c r="L55" s="322">
        <v>43493</v>
      </c>
      <c r="M55" s="323">
        <v>5</v>
      </c>
      <c r="N55" s="324">
        <v>38.1</v>
      </c>
    </row>
    <row r="56" spans="1:14">
      <c r="A56" s="248"/>
      <c r="B56" s="244"/>
      <c r="C56" s="244"/>
      <c r="D56" s="244"/>
      <c r="E56" s="244"/>
      <c r="F56" s="244"/>
      <c r="G56" s="325"/>
      <c r="H56" s="326" t="s">
        <v>506</v>
      </c>
      <c r="I56" s="327">
        <v>1758496</v>
      </c>
      <c r="J56" s="328">
        <v>16284</v>
      </c>
      <c r="K56" s="329">
        <v>18.2</v>
      </c>
      <c r="L56" s="330">
        <v>23254</v>
      </c>
      <c r="M56" s="331">
        <v>4</v>
      </c>
      <c r="N56" s="332">
        <v>14.2</v>
      </c>
    </row>
    <row r="57" spans="1:14">
      <c r="A57" s="248"/>
      <c r="B57" s="244"/>
      <c r="C57" s="244"/>
      <c r="D57" s="244"/>
      <c r="E57" s="244"/>
      <c r="F57" s="244"/>
      <c r="G57" s="310" t="s">
        <v>509</v>
      </c>
      <c r="H57" s="311"/>
      <c r="I57" s="319">
        <v>4830760</v>
      </c>
      <c r="J57" s="320">
        <v>44536</v>
      </c>
      <c r="K57" s="321">
        <v>68</v>
      </c>
      <c r="L57" s="322">
        <v>50840</v>
      </c>
      <c r="M57" s="323">
        <v>16.899999999999999</v>
      </c>
      <c r="N57" s="324">
        <v>51.1</v>
      </c>
    </row>
    <row r="58" spans="1:14">
      <c r="A58" s="248"/>
      <c r="B58" s="244"/>
      <c r="C58" s="244"/>
      <c r="D58" s="244"/>
      <c r="E58" s="244"/>
      <c r="F58" s="244"/>
      <c r="G58" s="325"/>
      <c r="H58" s="326" t="s">
        <v>506</v>
      </c>
      <c r="I58" s="327">
        <v>2040732</v>
      </c>
      <c r="J58" s="328">
        <v>18814</v>
      </c>
      <c r="K58" s="329">
        <v>15.5</v>
      </c>
      <c r="L58" s="330">
        <v>25367</v>
      </c>
      <c r="M58" s="331">
        <v>9.1</v>
      </c>
      <c r="N58" s="332">
        <v>6.4</v>
      </c>
    </row>
    <row r="59" spans="1:14">
      <c r="A59" s="248"/>
      <c r="B59" s="244"/>
      <c r="C59" s="244"/>
      <c r="D59" s="244"/>
      <c r="E59" s="244"/>
      <c r="F59" s="244"/>
      <c r="G59" s="310" t="s">
        <v>510</v>
      </c>
      <c r="H59" s="311"/>
      <c r="I59" s="319">
        <v>5885640</v>
      </c>
      <c r="J59" s="320">
        <v>53916</v>
      </c>
      <c r="K59" s="321">
        <v>21.1</v>
      </c>
      <c r="L59" s="322">
        <v>53605</v>
      </c>
      <c r="M59" s="323">
        <v>5.4</v>
      </c>
      <c r="N59" s="324">
        <v>15.7</v>
      </c>
    </row>
    <row r="60" spans="1:14">
      <c r="A60" s="248"/>
      <c r="B60" s="244"/>
      <c r="C60" s="244"/>
      <c r="D60" s="244"/>
      <c r="E60" s="244"/>
      <c r="F60" s="244"/>
      <c r="G60" s="325"/>
      <c r="H60" s="326" t="s">
        <v>506</v>
      </c>
      <c r="I60" s="333">
        <v>2823624</v>
      </c>
      <c r="J60" s="328">
        <v>25866</v>
      </c>
      <c r="K60" s="329">
        <v>37.5</v>
      </c>
      <c r="L60" s="330">
        <v>28343</v>
      </c>
      <c r="M60" s="331">
        <v>11.7</v>
      </c>
      <c r="N60" s="332">
        <v>25.8</v>
      </c>
    </row>
    <row r="61" spans="1:14">
      <c r="A61" s="248"/>
      <c r="B61" s="244"/>
      <c r="C61" s="244"/>
      <c r="D61" s="244"/>
      <c r="E61" s="244"/>
      <c r="F61" s="244"/>
      <c r="G61" s="310" t="s">
        <v>511</v>
      </c>
      <c r="H61" s="334"/>
      <c r="I61" s="335">
        <v>3631841</v>
      </c>
      <c r="J61" s="336">
        <v>33641</v>
      </c>
      <c r="K61" s="337">
        <v>23.4</v>
      </c>
      <c r="L61" s="338">
        <v>45067</v>
      </c>
      <c r="M61" s="339">
        <v>9.4</v>
      </c>
      <c r="N61" s="324">
        <v>14</v>
      </c>
    </row>
    <row r="62" spans="1:14">
      <c r="A62" s="248"/>
      <c r="B62" s="244"/>
      <c r="C62" s="244"/>
      <c r="D62" s="244"/>
      <c r="E62" s="244"/>
      <c r="F62" s="244"/>
      <c r="G62" s="325"/>
      <c r="H62" s="326" t="s">
        <v>506</v>
      </c>
      <c r="I62" s="327">
        <v>1958598</v>
      </c>
      <c r="J62" s="328">
        <v>18178</v>
      </c>
      <c r="K62" s="329">
        <v>10.1</v>
      </c>
      <c r="L62" s="330">
        <v>23890</v>
      </c>
      <c r="M62" s="331">
        <v>7.5</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7" zoomScale="85" zoomScaleNormal="8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12.94</v>
      </c>
      <c r="G47" s="12">
        <v>12.53</v>
      </c>
      <c r="H47" s="12">
        <v>13.53</v>
      </c>
      <c r="I47" s="12">
        <v>14.68</v>
      </c>
      <c r="J47" s="13">
        <v>13.67</v>
      </c>
    </row>
    <row r="48" spans="2:10" ht="57.75" customHeight="1">
      <c r="B48" s="14"/>
      <c r="C48" s="1141" t="s">
        <v>4</v>
      </c>
      <c r="D48" s="1141"/>
      <c r="E48" s="1142"/>
      <c r="F48" s="15">
        <v>4.05</v>
      </c>
      <c r="G48" s="16">
        <v>5.72</v>
      </c>
      <c r="H48" s="16">
        <v>7.09</v>
      </c>
      <c r="I48" s="16">
        <v>3.47</v>
      </c>
      <c r="J48" s="17">
        <v>4.1500000000000004</v>
      </c>
    </row>
    <row r="49" spans="2:10" ht="57.75" customHeight="1" thickBot="1">
      <c r="B49" s="18"/>
      <c r="C49" s="1143" t="s">
        <v>5</v>
      </c>
      <c r="D49" s="1143"/>
      <c r="E49" s="1144"/>
      <c r="F49" s="19" t="s">
        <v>518</v>
      </c>
      <c r="G49" s="20" t="s">
        <v>519</v>
      </c>
      <c r="H49" s="20">
        <v>0.36</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R19" sqref="R1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522</v>
      </c>
      <c r="D34" s="1151"/>
      <c r="E34" s="1152"/>
      <c r="F34" s="32">
        <v>7.42</v>
      </c>
      <c r="G34" s="33">
        <v>8.1300000000000008</v>
      </c>
      <c r="H34" s="33">
        <v>8.8000000000000007</v>
      </c>
      <c r="I34" s="33">
        <v>8.1300000000000008</v>
      </c>
      <c r="J34" s="34">
        <v>6.45</v>
      </c>
      <c r="K34" s="22"/>
      <c r="L34" s="22"/>
      <c r="M34" s="22"/>
      <c r="N34" s="22"/>
      <c r="O34" s="22"/>
      <c r="P34" s="22"/>
    </row>
    <row r="35" spans="1:16" ht="39" customHeight="1">
      <c r="A35" s="22"/>
      <c r="B35" s="35"/>
      <c r="C35" s="1145" t="s">
        <v>523</v>
      </c>
      <c r="D35" s="1146"/>
      <c r="E35" s="1147"/>
      <c r="F35" s="36">
        <v>3.44</v>
      </c>
      <c r="G35" s="37">
        <v>4.12</v>
      </c>
      <c r="H35" s="37">
        <v>4.7</v>
      </c>
      <c r="I35" s="37">
        <v>3.26</v>
      </c>
      <c r="J35" s="38">
        <v>3.14</v>
      </c>
      <c r="K35" s="22"/>
      <c r="L35" s="22"/>
      <c r="M35" s="22"/>
      <c r="N35" s="22"/>
      <c r="O35" s="22"/>
      <c r="P35" s="22"/>
    </row>
    <row r="36" spans="1:16" ht="39" customHeight="1">
      <c r="A36" s="22"/>
      <c r="B36" s="35"/>
      <c r="C36" s="1145" t="s">
        <v>524</v>
      </c>
      <c r="D36" s="1146"/>
      <c r="E36" s="1147"/>
      <c r="F36" s="36">
        <v>2.74</v>
      </c>
      <c r="G36" s="37">
        <v>2.96</v>
      </c>
      <c r="H36" s="37">
        <v>2.71</v>
      </c>
      <c r="I36" s="37">
        <v>2.64</v>
      </c>
      <c r="J36" s="38">
        <v>1.53</v>
      </c>
      <c r="K36" s="22"/>
      <c r="L36" s="22"/>
      <c r="M36" s="22"/>
      <c r="N36" s="22"/>
      <c r="O36" s="22"/>
      <c r="P36" s="22"/>
    </row>
    <row r="37" spans="1:16" ht="39" customHeight="1">
      <c r="A37" s="22"/>
      <c r="B37" s="35"/>
      <c r="C37" s="1145" t="s">
        <v>525</v>
      </c>
      <c r="D37" s="1146"/>
      <c r="E37" s="1147"/>
      <c r="F37" s="36">
        <v>0.49</v>
      </c>
      <c r="G37" s="37">
        <v>1.51</v>
      </c>
      <c r="H37" s="37">
        <v>2.31</v>
      </c>
      <c r="I37" s="37">
        <v>0.14000000000000001</v>
      </c>
      <c r="J37" s="38">
        <v>0.94</v>
      </c>
      <c r="K37" s="22"/>
      <c r="L37" s="22"/>
      <c r="M37" s="22"/>
      <c r="N37" s="22"/>
      <c r="O37" s="22"/>
      <c r="P37" s="22"/>
    </row>
    <row r="38" spans="1:16" ht="39" customHeight="1">
      <c r="A38" s="22"/>
      <c r="B38" s="35"/>
      <c r="C38" s="1145" t="s">
        <v>526</v>
      </c>
      <c r="D38" s="1146"/>
      <c r="E38" s="1147"/>
      <c r="F38" s="36">
        <v>0.32</v>
      </c>
      <c r="G38" s="37">
        <v>0.39</v>
      </c>
      <c r="H38" s="37">
        <v>0.34</v>
      </c>
      <c r="I38" s="37">
        <v>0.3</v>
      </c>
      <c r="J38" s="38">
        <v>0.31</v>
      </c>
      <c r="K38" s="22"/>
      <c r="L38" s="22"/>
      <c r="M38" s="22"/>
      <c r="N38" s="22"/>
      <c r="O38" s="22"/>
      <c r="P38" s="22"/>
    </row>
    <row r="39" spans="1:16" ht="39" customHeight="1">
      <c r="A39" s="22"/>
      <c r="B39" s="35"/>
      <c r="C39" s="1145" t="s">
        <v>527</v>
      </c>
      <c r="D39" s="1146"/>
      <c r="E39" s="1147"/>
      <c r="F39" s="36">
        <v>0.27</v>
      </c>
      <c r="G39" s="37">
        <v>0.49</v>
      </c>
      <c r="H39" s="37">
        <v>0.55000000000000004</v>
      </c>
      <c r="I39" s="37">
        <v>0.34</v>
      </c>
      <c r="J39" s="38">
        <v>0.17</v>
      </c>
      <c r="K39" s="22"/>
      <c r="L39" s="22"/>
      <c r="M39" s="22"/>
      <c r="N39" s="22"/>
      <c r="O39" s="22"/>
      <c r="P39" s="22"/>
    </row>
    <row r="40" spans="1:16" ht="39" customHeight="1">
      <c r="A40" s="22"/>
      <c r="B40" s="35"/>
      <c r="C40" s="1145" t="s">
        <v>528</v>
      </c>
      <c r="D40" s="1146"/>
      <c r="E40" s="1147"/>
      <c r="F40" s="36">
        <v>0.11</v>
      </c>
      <c r="G40" s="37">
        <v>0.08</v>
      </c>
      <c r="H40" s="37">
        <v>7.0000000000000007E-2</v>
      </c>
      <c r="I40" s="37">
        <v>0.05</v>
      </c>
      <c r="J40" s="38">
        <v>0.06</v>
      </c>
      <c r="K40" s="22"/>
      <c r="L40" s="22"/>
      <c r="M40" s="22"/>
      <c r="N40" s="22"/>
      <c r="O40" s="22"/>
      <c r="P40" s="22"/>
    </row>
    <row r="41" spans="1:16" ht="39" customHeight="1">
      <c r="A41" s="22"/>
      <c r="B41" s="35"/>
      <c r="C41" s="1145" t="s">
        <v>529</v>
      </c>
      <c r="D41" s="1146"/>
      <c r="E41" s="1147"/>
      <c r="F41" s="36">
        <v>0.01</v>
      </c>
      <c r="G41" s="37">
        <v>0.01</v>
      </c>
      <c r="H41" s="37">
        <v>0.02</v>
      </c>
      <c r="I41" s="37">
        <v>0.01</v>
      </c>
      <c r="J41" s="38">
        <v>0.01</v>
      </c>
      <c r="K41" s="22"/>
      <c r="L41" s="22"/>
      <c r="M41" s="22"/>
      <c r="N41" s="22"/>
      <c r="O41" s="22"/>
      <c r="P41" s="22"/>
    </row>
    <row r="42" spans="1:16" ht="39" customHeight="1">
      <c r="A42" s="22"/>
      <c r="B42" s="39"/>
      <c r="C42" s="1145" t="s">
        <v>530</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531</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7" zoomScaleSheetLayoutView="55" workbookViewId="0">
      <selection activeCell="R19" sqref="R1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3436</v>
      </c>
      <c r="L45" s="60">
        <v>3064</v>
      </c>
      <c r="M45" s="60">
        <v>2972</v>
      </c>
      <c r="N45" s="60">
        <v>2894</v>
      </c>
      <c r="O45" s="61">
        <v>2832</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709</v>
      </c>
      <c r="L48" s="64">
        <v>671</v>
      </c>
      <c r="M48" s="64">
        <v>570</v>
      </c>
      <c r="N48" s="64">
        <v>492</v>
      </c>
      <c r="O48" s="65">
        <v>525</v>
      </c>
      <c r="P48" s="48"/>
      <c r="Q48" s="48"/>
      <c r="R48" s="48"/>
      <c r="S48" s="48"/>
      <c r="T48" s="48"/>
      <c r="U48" s="48"/>
    </row>
    <row r="49" spans="1:21" ht="30.75" customHeight="1">
      <c r="A49" s="48"/>
      <c r="B49" s="1163"/>
      <c r="C49" s="1164"/>
      <c r="D49" s="62"/>
      <c r="E49" s="1155" t="s">
        <v>16</v>
      </c>
      <c r="F49" s="1155"/>
      <c r="G49" s="1155"/>
      <c r="H49" s="1155"/>
      <c r="I49" s="1155"/>
      <c r="J49" s="1156"/>
      <c r="K49" s="63">
        <v>251</v>
      </c>
      <c r="L49" s="64">
        <v>245</v>
      </c>
      <c r="M49" s="64">
        <v>225</v>
      </c>
      <c r="N49" s="64">
        <v>140</v>
      </c>
      <c r="O49" s="65">
        <v>207</v>
      </c>
      <c r="P49" s="48"/>
      <c r="Q49" s="48"/>
      <c r="R49" s="48"/>
      <c r="S49" s="48"/>
      <c r="T49" s="48"/>
      <c r="U49" s="48"/>
    </row>
    <row r="50" spans="1:21" ht="30.75" customHeight="1">
      <c r="A50" s="48"/>
      <c r="B50" s="1163"/>
      <c r="C50" s="1164"/>
      <c r="D50" s="62"/>
      <c r="E50" s="1155" t="s">
        <v>17</v>
      </c>
      <c r="F50" s="1155"/>
      <c r="G50" s="1155"/>
      <c r="H50" s="1155"/>
      <c r="I50" s="1155"/>
      <c r="J50" s="1156"/>
      <c r="K50" s="63">
        <v>51</v>
      </c>
      <c r="L50" s="64">
        <v>51</v>
      </c>
      <c r="M50" s="64">
        <v>50</v>
      </c>
      <c r="N50" s="64">
        <v>535</v>
      </c>
      <c r="O50" s="65">
        <v>256</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3056</v>
      </c>
      <c r="L52" s="64">
        <v>3128</v>
      </c>
      <c r="M52" s="64">
        <v>3148</v>
      </c>
      <c r="N52" s="64">
        <v>3116</v>
      </c>
      <c r="O52" s="65">
        <v>3238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1391</v>
      </c>
      <c r="L53" s="69">
        <v>903</v>
      </c>
      <c r="M53" s="69">
        <v>669</v>
      </c>
      <c r="N53" s="69">
        <v>945</v>
      </c>
      <c r="O53" s="70">
        <v>582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2016-04-19T06:47:25Z</cp:lastPrinted>
  <dcterms:created xsi:type="dcterms:W3CDTF">2016-02-15T00:59:05Z</dcterms:created>
  <dcterms:modified xsi:type="dcterms:W3CDTF">2016-04-25T05:45:12Z</dcterms:modified>
</cp:coreProperties>
</file>