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<sst xmlns="http://schemas.openxmlformats.org/spreadsheetml/2006/main" count="990" uniqueCount="560">
  <si>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</si>
  <si>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</si>
  <si>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</si>
  <si>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</si>
  <si>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</si>
  <si>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</si>
  <si>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</si>
  <si>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</si>
  <si>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</si>
  <si>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</si>
  <si>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</si>
  <si>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</si>
  <si>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</si>
  <si>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</si>
  <si>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</si>
  <si>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</si>
  <si>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</si>
  <si>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</si>
  <si>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</si>
  <si>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</si>
  <si>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</si>
  <si>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</si>
  <si>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</si>
  <si>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</si>
  <si>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</si>
  <si>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</si>
  <si>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</si>
  <si>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</si>
  <si>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</si>
  <si>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</si>
  <si>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</si>
  <si>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</si>
  <si>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</si>
  <si>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</si>
  <si>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</si>
  <si>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</si>
  <si>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</si>
  <si>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</si>
  <si>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</si>
  <si>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</si>
  <si>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</si>
  <si>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</si>
  <si>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</si>
  <si>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</si>
  <si>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</si>
  <si>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</si>
  <si>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</si>
  <si>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</si>
  <si>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</si>
  <si>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</si>
  <si>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</si>
  <si>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</si>
  <si>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</si>
  <si>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</si>
  <si>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</si>
  <si>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</si>
  <si>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</si>
  <si>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</si>
  <si>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</si>
  <si>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</si>
  <si>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</si>
  <si>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</si>
  <si>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</si>
  <si>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</si>
  <si>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</si>
  <si>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</si>
  <si>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</si>
  <si>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</si>
  <si>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</si>
  <si>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</si>
  <si>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</si>
  <si>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</si>
  <si>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</si>
  <si>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</si>
  <si>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</si>
  <si>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</si>
  <si>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</si>
  <si>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</si>
  <si>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</si>
  <si>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</si>
  <si>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</si>
  <si>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</si>
  <si>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</si>
  <si>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</si>
  <si>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</si>
  <si>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</si>
  <si>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</si>
  <si>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</si>
  <si>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</si>
  <si>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</si>
  <si>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</si>
  <si>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</si>
  <si>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</si>
  <si>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</si>
  <si>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</si>
  <si>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</si>
  <si>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</si>
  <si>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</si>
  <si>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</si>
  <si>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</si>
  <si>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</si>
  <si>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</si>
  <si>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</si>
  <si>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</si>
  <si>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</si>
  <si>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</si>
  <si>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</si>
  <si>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</si>
  <si>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</si>
  <si>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</si>
  <si>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</si>
  <si>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</si>
  <si>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</si>
  <si>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</si>
  <si>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</si>
  <si>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</si>
  <si>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</si>
  <si>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</si>
  <si>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</si>
  <si>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</si>
  <si>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</si>
  <si>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</si>
  <si>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</si>
  <si>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</si>
  <si>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</si>
  <si>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</si>
  <si>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</si>
  <si>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</si>
  <si>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</si>
  <si>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</si>
  <si>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</si>
  <si>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</si>
  <si>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</si>
  <si>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</si>
  <si>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</si>
  <si>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</si>
  <si>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</si>
  <si>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</si>
  <si>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</si>
  <si>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</si>
  <si>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</si>
  <si>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</si>
  <si>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</si>
  <si>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</si>
  <si>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</si>
  <si>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</si>
  <si>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</si>
  <si>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</si>
  <si>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</si>
  <si>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</si>
  <si>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</si>
  <si>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</si>
  <si>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</si>
  <si>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</si>
  <si>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</si>
  <si>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</si>
  <si>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</si>
  <si>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</si>
  <si>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</si>
  <si>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</si>
  <si>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</si>
  <si>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</si>
  <si>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</si>
  <si>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</si>
  <si>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</si>
  <si>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</si>
  <si>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</si>
  <si>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</si>
  <si>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</si>
  <si>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</si>
  <si>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</si>
  <si>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</si>
  <si>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</si>
  <si>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</si>
  <si>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</si>
  <si>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</si>
  <si>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</si>
  <si>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</si>
  <si>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</si>
  <si>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</si>
  <si>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</si>
  <si>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</si>
  <si>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</si>
  <si>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</si>
  <si>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</si>
  <si>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</si>
  <si>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</si>
  <si>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</si>
  <si>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</si>
  <si>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</si>
  <si>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</si>
  <si>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</si>
  <si>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</si>
  <si>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</si>
  <si>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</si>
  <si>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</si>
  <si>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埼玉県本庄市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</si>
  <si>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</si>
  <si>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</si>
  <si>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</si>
  <si>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</si>
  <si>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</si>
  <si>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</si>
  <si>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</si>
  <si>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</si>
  <si>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</si>
  <si>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</si>
  <si>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</si>
  <si>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</si>
  <si>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</si>
  <si>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</si>
  <si>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</si>
  <si>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</si>
  <si>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</si>
  <si>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</si>
  <si>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</si>
  <si>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</si>
  <si>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</si>
  <si>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</si>
  <si>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</si>
  <si>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</si>
  <si>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</si>
  <si>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</si>
  <si>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</si>
  <si>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</si>
  <si>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</si>
  <si>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</si>
  <si>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</si>
  <si>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</si>
  <si>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</si>
  <si>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</si>
  <si>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</si>
  <si>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</si>
  <si>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</si>
  <si>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</si>
  <si>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</si>
  <si>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</si>
  <si>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</si>
  <si>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</si>
  <si>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</si>
  <si>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</si>
  <si>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</si>
  <si>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</si>
  <si>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</si>
  <si>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</si>
  <si>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</si>
  <si>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</si>
  <si>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</si>
  <si>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</si>
  <si>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</si>
  <si>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</si>
  <si>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</si>
  <si>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</si>
  <si>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</si>
  <si>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</si>
  <si>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</si>
  <si>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</si>
  <si>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</si>
  <si>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</si>
  <si>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</si>
  <si>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</si>
  <si>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</si>
  <si>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</si>
  <si>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</si>
  <si>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</si>
  <si>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</si>
  <si>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</si>
  <si>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</si>
  <si>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</si>
  <si>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</si>
  <si>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</si>
  <si>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</si>
  <si>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</si>
  <si>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</si>
  <si>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</si>
  <si>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</si>
  <si>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</si>
  <si>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</si>
  <si>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</si>
  <si>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</si>
  <si>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</si>
  <si>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</si>
  <si>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</si>
  <si>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</si>
  <si>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</si>
  <si>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</si>
  <si>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</si>
  <si>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</si>
  <si>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</si>
  <si>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</si>
  <si>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</si>
  <si>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</si>
  <si>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</si>
  <si>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</si>
  <si>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</si>
  <si>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</si>
  <si>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</si>
  <si>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</si>
  <si>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</si>
  <si>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</si>
  <si>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</si>
  <si>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</si>
  <si>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</si>
  <si>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</si>
  <si>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</si>
  <si>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</si>
  <si>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</si>
  <si>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</si>
  <si>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</si>
  <si>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</si>
  <si>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</si>
  <si>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</si>
  <si>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</si>
  <si>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</si>
  <si>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</si>
  <si>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</si>
  <si>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</si>
  <si>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</si>
  <si>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</si>
  <si>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</si>
  <si>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</si>
  <si>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</si>
  <si>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</si>
  <si>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</si>
  <si>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</si>
  <si>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</si>
  <si>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</si>
  <si>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</si>
  <si>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</si>
  <si>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</si>
  <si>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</si>
  <si>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</si>
  <si>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</si>
  <si>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</si>
  <si>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</si>
  <si>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</si>
  <si>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</si>
  <si>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</si>
  <si>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</si>
  <si>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</si>
  <si>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</si>
  <si>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</si>
  <si>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</si>
  <si>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</si>
  <si>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</si>
  <si>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</si>
  <si>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</si>
  <si>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</si>
  <si>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埼玉県本庄市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</si>
  <si>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</si>
  <si>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</si>
  <si>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</si>
  <si>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</si>
  <si>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</si>
  <si>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</si>
  <si>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</si>
  <si>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</si>
  <si>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</si>
  <si>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</si>
  <si>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</si>
  <si>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</si>
  <si>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</si>
  <si>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</si>
  <si>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</si>
  <si>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</si>
  <si>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</si>
  <si>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</si>
  <si>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</si>
  <si>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</si>
  <si>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</si>
  <si>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児玉南土地区画整理事業特別会計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</si>
  <si>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</si>
  <si>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</si>
  <si>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</si>
  <si>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</si>
  <si>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</si>
  <si>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</si>
  <si>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</si>
  <si>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</si>
  <si>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</si>
  <si>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</si>
  <si>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</si>
  <si>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</si>
  <si>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</si>
  <si>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</si>
  <si>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</si>
  <si>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</si>
  <si>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</si>
  <si>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</si>
  <si>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</si>
  <si>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</si>
  <si>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</si>
  <si>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</si>
  <si>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</si>
  <si>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</si>
  <si>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</si>
  <si>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</si>
  <si>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</si>
  <si>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</si>
  <si>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</si>
  <si>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</si>
  <si>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</si>
  <si>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</si>
  <si>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</si>
  <si>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</si>
  <si>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</si>
  <si>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</si>
  <si>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</si>
  <si>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</si>
  <si>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</si>
  <si>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</si>
  <si>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</si>
  <si>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</si>
  <si>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</si>
  <si>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</si>
  <si>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</si>
  <si>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</si>
  <si>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</si>
  <si>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</si>
  <si>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</si>
  <si>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</si>
  <si>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</si>
  <si>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</si>
  <si>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</si>
  <si>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</si>
  <si>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</si>
  <si>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</si>
  <si>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</si>
  <si>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</si>
  <si>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</si>
  <si>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</si>
  <si>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</si>
  <si>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</si>
  <si>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</si>
  <si>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</si>
  <si>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</si>
  <si>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</si>
  <si>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</si>
  <si>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</si>
  <si>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</si>
  <si>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</si>
  <si>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</si>
  <si>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</si>
  <si>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</si>
  <si>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</si>
  <si>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</si>
  <si>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</si>
  <si>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</si>
  <si>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</si>
  <si>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</si>
  <si>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</si>
  <si>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</si>
  <si>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</si>
  <si>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</si>
  <si>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</si>
  <si>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</si>
  <si>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</si>
  <si>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</si>
  <si>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</si>
  <si>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</si>
  <si>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</si>
  <si>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</si>
  <si>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</si>
  <si>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</si>
  <si>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</si>
  <si>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</si>
  <si>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</si>
  <si>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</si>
  <si>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</si>
  <si>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</si>
  <si>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</si>
  <si>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</si>
  <si>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</si>
  <si>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</si>
  <si>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</si>
  <si>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</si>
  <si>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</si>
  <si>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</si>
  <si>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</si>
  <si>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</si>
  <si>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</si>
  <si>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</si>
  <si>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</si>
  <si>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</si>
  <si>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</si>
  <si>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</si>
  <si>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</si>
  <si>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</si>
  <si>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</si>
  <si>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</si>
  <si>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</si>
  <si>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</si>
  <si>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</si>
  <si>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</si>
  <si>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</si>
  <si>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</si>
  <si>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</si>
  <si>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</si>
  <si>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</si>
  <si>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</si>
  <si>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</si>
  <si>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</si>
  <si>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</si>
  <si>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</si>
  <si>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</si>
  <si>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</si>
  <si>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</si>
  <si>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</si>
  <si>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</si>
  <si>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</si>
  <si>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</si>
  <si>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</si>
  <si>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</si>
  <si>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</si>
  <si>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</si>
  <si>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</si>
  <si>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</si>
  <si>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</si>
  <si>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</si>
  <si>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</si>
  <si>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</si>
  <si>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</si>
  <si>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</si>
  <si>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</si>
  <si>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</si>
  <si>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</si>
  <si>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</si>
  <si>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</si>
  <si>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</si>
  <si>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</si>
  <si>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</si>
  <si>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</si>
  <si>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</si>
  <si>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0.40</t>
  </si>
  <si>
    <t>一般会計</t>
  </si>
  <si>
    <t>水道事業会計</t>
  </si>
  <si>
    <t>介護保険特別会計</t>
  </si>
  <si>
    <t>公共下水道事業特別会計</t>
  </si>
  <si>
    <t>国民健康保険特別会計</t>
  </si>
  <si>
    <t>住宅資金貸付事業特別会計</t>
  </si>
  <si>
    <t>後期高齢者医療特別会計</t>
  </si>
  <si>
    <t>農業集落排水事業特別会計</t>
  </si>
  <si>
    <t>その他会計（赤字）</t>
  </si>
  <si>
    <t>その他会計（黒字）</t>
  </si>
  <si>
    <t>-</t>
    <phoneticPr fontId="2"/>
  </si>
  <si>
    <t>-</t>
    <phoneticPr fontId="2"/>
  </si>
  <si>
    <t>-</t>
    <phoneticPr fontId="2"/>
  </si>
  <si>
    <t>-</t>
    <phoneticPr fontId="2"/>
  </si>
  <si>
    <t>-</t>
    <phoneticPr fontId="2"/>
  </si>
  <si>
    <t>埼玉県後期高齢者医療広域連合</t>
    <phoneticPr fontId="2"/>
  </si>
  <si>
    <t>埼玉県市町村総合事務組合</t>
    <phoneticPr fontId="2"/>
  </si>
  <si>
    <t>彩の国さいたま人づくり広域連合</t>
    <phoneticPr fontId="2"/>
  </si>
  <si>
    <t>埼玉県都市競艇組合</t>
    <phoneticPr fontId="2"/>
  </si>
  <si>
    <t>児玉郡市広域市町村圏組合</t>
    <rPh sb="0" eb="2">
      <t>コダマ</t>
    </rPh>
    <rPh sb="2" eb="4">
      <t>グンシ</t>
    </rPh>
    <rPh sb="4" eb="6">
      <t>コウイキ</t>
    </rPh>
    <rPh sb="6" eb="9">
      <t>シチョウソン</t>
    </rPh>
    <rPh sb="9" eb="10">
      <t>ケン</t>
    </rPh>
    <rPh sb="10" eb="12">
      <t>クミアイ</t>
    </rPh>
    <phoneticPr fontId="2"/>
  </si>
  <si>
    <t>本庄上里学校給食組合</t>
    <rPh sb="0" eb="2">
      <t>ホンジョウ</t>
    </rPh>
    <rPh sb="2" eb="4">
      <t>カミサト</t>
    </rPh>
    <rPh sb="4" eb="6">
      <t>ガッコウ</t>
    </rPh>
    <rPh sb="6" eb="8">
      <t>キュウショク</t>
    </rPh>
    <rPh sb="8" eb="10">
      <t>クミアイ</t>
    </rPh>
    <phoneticPr fontId="2"/>
  </si>
  <si>
    <t>-</t>
    <phoneticPr fontId="2"/>
  </si>
  <si>
    <t>一般会計</t>
    <phoneticPr fontId="2"/>
  </si>
  <si>
    <t>特別会計</t>
    <phoneticPr fontId="2"/>
  </si>
  <si>
    <t>一般会計</t>
    <phoneticPr fontId="2"/>
  </si>
  <si>
    <t>交通災害特別会計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</si>
</sst>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46324</c:v>
                </c:pt>
                <c:pt idx="1">
                  <c:v>51733</c:v>
                </c:pt>
                <c:pt idx="2">
                  <c:v>28865</c:v>
                </c:pt>
                <c:pt idx="3">
                  <c:v>47918</c:v>
                </c:pt>
                <c:pt idx="4">
                  <c:v>91725</c:v>
                </c:pt>
              </c:numCache>
            </c:numRef>
          </c:val>
          <c:smooth val="0"/>
        </c:ser>
        <c:dLbls>
          <c:showLegendKey val="0"/>
          <c:showVal val="0"/>
          <c:showCatName val="0"/>
          <c:showSerName val="0"/>
          <c:showPercent val="0"/>
          <c:showBubbleSize val="0"/>
        </c:dLbls>
        <c:marker val="1"/>
        <c:smooth val="0"/>
        <c:axId val="85674624"/>
        <c:axId val="85709568"/>
      </c:lineChart>
      <c:catAx>
        <c:axId val="8567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09568"/>
        <c:crosses val="autoZero"/>
        <c:auto val="1"/>
        <c:lblAlgn val="ctr"/>
        <c:lblOffset val="100"/>
        <c:tickLblSkip val="1"/>
        <c:tickMarkSkip val="1"/>
        <c:noMultiLvlLbl val="0"/>
      </c:catAx>
      <c:valAx>
        <c:axId val="857095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7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12.43</c:v>
                </c:pt>
                <c:pt idx="1">
                  <c:v>12.21</c:v>
                </c:pt>
                <c:pt idx="2">
                  <c:v>11.89</c:v>
                </c:pt>
                <c:pt idx="3">
                  <c:v>14.13</c:v>
                </c:pt>
                <c:pt idx="4">
                  <c:v>13.25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14.57</c:v>
                </c:pt>
                <c:pt idx="1">
                  <c:v>14.51</c:v>
                </c:pt>
                <c:pt idx="2">
                  <c:v>17.86</c:v>
                </c:pt>
                <c:pt idx="3">
                  <c:v>20.81</c:v>
                </c:pt>
                <c:pt idx="4">
                  <c:v>21.61</c:v>
                </c:pt>
              </c:numCache>
            </c:numRef>
          </c:val>
        </c:ser>
        <c:dLbls>
          <c:showLegendKey val="0"/>
          <c:showVal val="0"/>
          <c:showCatName val="0"/>
          <c:showSerName val="0"/>
          <c:showPercent val="0"/>
          <c:showBubbleSize val="0"/>
        </c:dLbls>
        <c:gapWidth val="250"/>
        <c:overlap val="100"/>
        <c:axId val="86194048"/>
        <c:axId val="8619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7.97</c:v>
                </c:pt>
                <c:pt idx="1">
                  <c:v>-0.14000000000000001</c:v>
                </c:pt>
                <c:pt idx="2">
                  <c:v>4.88</c:v>
                </c:pt>
                <c:pt idx="3">
                  <c:v>5.44</c:v>
                </c:pt>
                <c:pt idx="4">
                  <c:v>-0.4</c:v>
                </c:pt>
              </c:numCache>
            </c:numRef>
          </c:val>
          <c:smooth val="0"/>
        </c:ser>
        <c:dLbls>
          <c:showLegendKey val="0"/>
          <c:showVal val="0"/>
          <c:showCatName val="0"/>
          <c:showSerName val="0"/>
          <c:showPercent val="0"/>
          <c:showBubbleSize val="0"/>
        </c:dLbls>
        <c:marker val="1"/>
        <c:smooth val="0"/>
        <c:axId val="86194048"/>
        <c:axId val="86196224"/>
      </c:lineChart>
      <c:catAx>
        <c:axId val="861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196224"/>
        <c:crosses val="autoZero"/>
        <c:auto val="1"/>
        <c:lblAlgn val="ctr"/>
        <c:lblOffset val="100"/>
        <c:tickLblSkip val="1"/>
        <c:tickMarkSkip val="1"/>
        <c:noMultiLvlLbl val="0"/>
      </c:catAx>
      <c:valAx>
        <c:axId val="86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9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0.24</c:v>
                </c:pt>
                <c:pt idx="4">
                  <c:v>#N/A</c:v>
                </c:pt>
                <c:pt idx="5">
                  <c:v>0.2</c:v>
                </c:pt>
                <c:pt idx="6">
                  <c:v>#N/A</c:v>
                </c:pt>
                <c:pt idx="7">
                  <c:v>0.22</c:v>
                </c:pt>
                <c:pt idx="8">
                  <c:v>#N/A</c:v>
                </c:pt>
                <c:pt idx="9">
                  <c:v>0.21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0.52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0.28999999999999998</c:v>
                </c:pt>
                <c:pt idx="2">
                  <c:v>#N/A</c:v>
                </c:pt>
                <c:pt idx="3">
                  <c:v>0.31</c:v>
                </c:pt>
                <c:pt idx="4">
                  <c:v>#N/A</c:v>
                </c:pt>
                <c:pt idx="5">
                  <c:v>0.64</c:v>
                </c:pt>
                <c:pt idx="6">
                  <c:v>#N/A</c:v>
                </c:pt>
                <c:pt idx="7">
                  <c:v>0.45</c:v>
                </c:pt>
                <c:pt idx="8">
                  <c:v>#N/A</c:v>
                </c:pt>
                <c:pt idx="9">
                  <c:v>0.67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6.05</c:v>
                </c:pt>
                <c:pt idx="2">
                  <c:v>#N/A</c:v>
                </c:pt>
                <c:pt idx="3">
                  <c:v>5.81</c:v>
                </c:pt>
                <c:pt idx="4">
                  <c:v>#N/A</c:v>
                </c:pt>
                <c:pt idx="5">
                  <c:v>5.62</c:v>
                </c:pt>
                <c:pt idx="6">
                  <c:v>#N/A</c:v>
                </c:pt>
                <c:pt idx="7">
                  <c:v>5.58</c:v>
                </c:pt>
                <c:pt idx="8">
                  <c:v>#N/A</c:v>
                </c:pt>
                <c:pt idx="9">
                  <c:v>3.45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12.41</c:v>
                </c:pt>
                <c:pt idx="2">
                  <c:v>#N/A</c:v>
                </c:pt>
                <c:pt idx="3">
                  <c:v>12.19</c:v>
                </c:pt>
                <c:pt idx="4">
                  <c:v>#N/A</c:v>
                </c:pt>
                <c:pt idx="5">
                  <c:v>11.89</c:v>
                </c:pt>
                <c:pt idx="6">
                  <c:v>#N/A</c:v>
                </c:pt>
                <c:pt idx="7">
                  <c:v>14.12</c:v>
                </c:pt>
                <c:pt idx="8">
                  <c:v>#N/A</c:v>
                </c:pt>
                <c:pt idx="9">
                  <c:v>13.24</c:v>
                </c:pt>
              </c:numCache>
            </c:numRef>
          </c:val>
        </c:ser>
        <c:dLbls>
          <c:showLegendKey val="0"/>
          <c:showVal val="0"/>
          <c:showCatName val="0"/>
          <c:showSerName val="0"/>
          <c:showPercent val="0"/>
          <c:showBubbleSize val="0"/>
        </c:dLbls>
        <c:gapWidth val="150"/>
        <c:overlap val="100"/>
        <c:axId val="86290432"/>
        <c:axId val="86291968"/>
      </c:barChart>
      <c:catAx>
        <c:axId val="862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91968"/>
        <c:crosses val="autoZero"/>
        <c:auto val="1"/>
        <c:lblAlgn val="ctr"/>
        <c:lblOffset val="100"/>
        <c:tickLblSkip val="1"/>
        <c:tickMarkSkip val="1"/>
        <c:noMultiLvlLbl val="0"/>
      </c:catAx>
      <c:valAx>
        <c:axId val="862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9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2580</c:v>
                </c:pt>
                <c:pt idx="5">
                  <c:v>2749</c:v>
                </c:pt>
                <c:pt idx="8">
                  <c:v>2868</c:v>
                </c:pt>
                <c:pt idx="11">
                  <c:v>2948</c:v>
                </c:pt>
                <c:pt idx="14">
                  <c:v>2950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854</c:v>
                </c:pt>
                <c:pt idx="3">
                  <c:v>881</c:v>
                </c:pt>
                <c:pt idx="6">
                  <c:v>177</c:v>
                </c:pt>
                <c:pt idx="9">
                  <c:v>166</c:v>
                </c:pt>
                <c:pt idx="12">
                  <c:v>148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718</c:v>
                </c:pt>
                <c:pt idx="3">
                  <c:v>699</c:v>
                </c:pt>
                <c:pt idx="6">
                  <c:v>720</c:v>
                </c:pt>
                <c:pt idx="9">
                  <c:v>651</c:v>
                </c:pt>
                <c:pt idx="12">
                  <c:v>344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801</c:v>
                </c:pt>
                <c:pt idx="3">
                  <c:v>812</c:v>
                </c:pt>
                <c:pt idx="6">
                  <c:v>782</c:v>
                </c:pt>
                <c:pt idx="9">
                  <c:v>734</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2350</c:v>
                </c:pt>
                <c:pt idx="3">
                  <c:v>2300</c:v>
                </c:pt>
                <c:pt idx="6">
                  <c:v>2349</c:v>
                </c:pt>
                <c:pt idx="9">
                  <c:v>2315</c:v>
                </c:pt>
                <c:pt idx="12">
                  <c:v>2435</c:v>
                </c:pt>
              </c:numCache>
            </c:numRef>
          </c:val>
        </c:ser>
        <c:dLbls>
          <c:showLegendKey val="0"/>
          <c:showVal val="0"/>
          <c:showCatName val="0"/>
          <c:showSerName val="0"/>
          <c:showPercent val="0"/>
          <c:showBubbleSize val="0"/>
        </c:dLbls>
        <c:gapWidth val="100"/>
        <c:overlap val="100"/>
        <c:axId val="95440256"/>
        <c:axId val="9544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2143</c:v>
                </c:pt>
                <c:pt idx="2">
                  <c:v>#N/A</c:v>
                </c:pt>
                <c:pt idx="3">
                  <c:v>#N/A</c:v>
                </c:pt>
                <c:pt idx="4">
                  <c:v>1943</c:v>
                </c:pt>
                <c:pt idx="5">
                  <c:v>#N/A</c:v>
                </c:pt>
                <c:pt idx="6">
                  <c:v>#N/A</c:v>
                </c:pt>
                <c:pt idx="7">
                  <c:v>1160</c:v>
                </c:pt>
                <c:pt idx="8">
                  <c:v>#N/A</c:v>
                </c:pt>
                <c:pt idx="9">
                  <c:v>#N/A</c:v>
                </c:pt>
                <c:pt idx="10">
                  <c:v>918</c:v>
                </c:pt>
                <c:pt idx="11">
                  <c:v>#N/A</c:v>
                </c:pt>
                <c:pt idx="12">
                  <c:v>#N/A</c:v>
                </c:pt>
                <c:pt idx="13">
                  <c:v>623</c:v>
                </c:pt>
                <c:pt idx="14">
                  <c:v>#N/A</c:v>
                </c:pt>
              </c:numCache>
            </c:numRef>
          </c:val>
          <c:smooth val="0"/>
        </c:ser>
        <c:dLbls>
          <c:showLegendKey val="0"/>
          <c:showVal val="0"/>
          <c:showCatName val="0"/>
          <c:showSerName val="0"/>
          <c:showPercent val="0"/>
          <c:showBubbleSize val="0"/>
        </c:dLbls>
        <c:marker val="1"/>
        <c:smooth val="0"/>
        <c:axId val="95440256"/>
        <c:axId val="95442432"/>
      </c:lineChart>
      <c:catAx>
        <c:axId val="954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42432"/>
        <c:crosses val="autoZero"/>
        <c:auto val="1"/>
        <c:lblAlgn val="ctr"/>
        <c:lblOffset val="100"/>
        <c:tickLblSkip val="1"/>
        <c:tickMarkSkip val="1"/>
        <c:noMultiLvlLbl val="0"/>
      </c:catAx>
      <c:valAx>
        <c:axId val="954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22815</c:v>
                </c:pt>
                <c:pt idx="5">
                  <c:v>23928</c:v>
                </c:pt>
                <c:pt idx="8">
                  <c:v>23917</c:v>
                </c:pt>
                <c:pt idx="11">
                  <c:v>25107</c:v>
                </c:pt>
                <c:pt idx="14">
                  <c:v>28176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4071</c:v>
                </c:pt>
                <c:pt idx="5">
                  <c:v>3962</c:v>
                </c:pt>
                <c:pt idx="8">
                  <c:v>3892</c:v>
                </c:pt>
                <c:pt idx="11">
                  <c:v>3916</c:v>
                </c:pt>
                <c:pt idx="14">
                  <c:v>4024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3256</c:v>
                </c:pt>
                <c:pt idx="5">
                  <c:v>4630</c:v>
                </c:pt>
                <c:pt idx="8">
                  <c:v>5830</c:v>
                </c:pt>
                <c:pt idx="11">
                  <c:v>7172</c:v>
                </c:pt>
                <c:pt idx="14">
                  <c:v>8005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6868</c:v>
                </c:pt>
                <c:pt idx="3">
                  <c:v>6828</c:v>
                </c:pt>
                <c:pt idx="6">
                  <c:v>7040</c:v>
                </c:pt>
                <c:pt idx="9">
                  <c:v>6576</c:v>
                </c:pt>
                <c:pt idx="12">
                  <c:v>6547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2853</c:v>
                </c:pt>
                <c:pt idx="3">
                  <c:v>2339</c:v>
                </c:pt>
                <c:pt idx="6">
                  <c:v>1681</c:v>
                </c:pt>
                <c:pt idx="9">
                  <c:v>1154</c:v>
                </c:pt>
                <c:pt idx="12">
                  <c:v>1783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7642</c:v>
                </c:pt>
                <c:pt idx="3">
                  <c:v>7104</c:v>
                </c:pt>
                <c:pt idx="6">
                  <c:v>6613</c:v>
                </c:pt>
                <c:pt idx="9">
                  <c:v>6455</c:v>
                </c:pt>
                <c:pt idx="12">
                  <c:v>6384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2232</c:v>
                </c:pt>
                <c:pt idx="3">
                  <c:v>1368</c:v>
                </c:pt>
                <c:pt idx="6">
                  <c:v>844</c:v>
                </c:pt>
                <c:pt idx="9">
                  <c:v>690</c:v>
                </c:pt>
                <c:pt idx="12">
                  <c:v>551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21435</c:v>
                </c:pt>
                <c:pt idx="3">
                  <c:v>22016</c:v>
                </c:pt>
                <c:pt idx="6">
                  <c:v>22259</c:v>
                </c:pt>
                <c:pt idx="9">
                  <c:v>23727</c:v>
                </c:pt>
                <c:pt idx="12">
                  <c:v>27572</c:v>
                </c:pt>
              </c:numCache>
            </c:numRef>
          </c:val>
        </c:ser>
        <c:dLbls>
          <c:showLegendKey val="0"/>
          <c:showVal val="0"/>
          <c:showCatName val="0"/>
          <c:showSerName val="0"/>
          <c:showPercent val="0"/>
          <c:showBubbleSize val="0"/>
        </c:dLbls>
        <c:gapWidth val="100"/>
        <c:overlap val="100"/>
        <c:axId val="95577600"/>
        <c:axId val="9557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10888</c:v>
                </c:pt>
                <c:pt idx="2">
                  <c:v>#N/A</c:v>
                </c:pt>
                <c:pt idx="3">
                  <c:v>#N/A</c:v>
                </c:pt>
                <c:pt idx="4">
                  <c:v>7134</c:v>
                </c:pt>
                <c:pt idx="5">
                  <c:v>#N/A</c:v>
                </c:pt>
                <c:pt idx="6">
                  <c:v>#N/A</c:v>
                </c:pt>
                <c:pt idx="7">
                  <c:v>4798</c:v>
                </c:pt>
                <c:pt idx="8">
                  <c:v>#N/A</c:v>
                </c:pt>
                <c:pt idx="9">
                  <c:v>#N/A</c:v>
                </c:pt>
                <c:pt idx="10">
                  <c:v>2407</c:v>
                </c:pt>
                <c:pt idx="11">
                  <c:v>#N/A</c:v>
                </c:pt>
                <c:pt idx="12">
                  <c:v>#N/A</c:v>
                </c:pt>
                <c:pt idx="13">
                  <c:v>2633</c:v>
                </c:pt>
                <c:pt idx="14">
                  <c:v>#N/A</c:v>
                </c:pt>
              </c:numCache>
            </c:numRef>
          </c:val>
          <c:smooth val="0"/>
        </c:ser>
        <c:dLbls>
          <c:showLegendKey val="0"/>
          <c:showVal val="0"/>
          <c:showCatName val="0"/>
          <c:showSerName val="0"/>
          <c:showPercent val="0"/>
          <c:showBubbleSize val="0"/>
        </c:dLbls>
        <c:marker val="1"/>
        <c:smooth val="0"/>
        <c:axId val="95577600"/>
        <c:axId val="95579520"/>
      </c:lineChart>
      <c:catAx>
        <c:axId val="955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579520"/>
        <c:crosses val="autoZero"/>
        <c:auto val="1"/>
        <c:lblAlgn val="ctr"/>
        <c:lblOffset val="100"/>
        <c:tickLblSkip val="1"/>
        <c:tickMarkSkip val="1"/>
        <c:noMultiLvlLbl val="0"/>
      </c:catAx>
      <c:valAx>
        <c:axId val="955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7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79,464
77,482
89.69
34,859,166
31,651,570
2,208,440
16,671,412
27,572,123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a:t>
          </a:r>
          <a:r>
            <a:rPr kumimoji="1" lang="en-US" altLang="ja-JP" sz="1300">
              <a:latin typeface="ＭＳ Ｐゴシック"/>
            </a:rPr>
            <a:t>0.07</a:t>
          </a:r>
          <a:r>
            <a:rPr kumimoji="1" lang="ja-JP" altLang="en-US" sz="1300">
              <a:latin typeface="ＭＳ Ｐゴシック"/>
            </a:rPr>
            <a:t>ポイント上回る</a:t>
          </a:r>
          <a:r>
            <a:rPr kumimoji="1" lang="en-US" altLang="ja-JP" sz="1300">
              <a:latin typeface="ＭＳ Ｐゴシック"/>
            </a:rPr>
            <a:t>0.75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年度においては、消費税率の引上げに伴う地方消費税交付金の増により基準財政収入額が増加し、前年度に比べ指数が</a:t>
          </a:r>
          <a:r>
            <a:rPr kumimoji="1" lang="en-US" altLang="ja-JP" sz="1300">
              <a:latin typeface="ＭＳ Ｐゴシック"/>
            </a:rPr>
            <a:t>0.01</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しかしながら、今後は合併特例債及び臨時財政対策債の償還費がさらに増加していく見込みであるため、引き続き企業誘致や課税客体の適正把握等、財政基盤の強化に努める。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7" name="直線コネクタ 66"/>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0" name="直線コネクタ 69"/>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3" name="直線コネクタ 72"/>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156633</xdr:rowOff>
    </xdr:to>
    <xdr:cxnSp macro="">
      <xdr:nvCxnSpPr>
        <xdr:cNvPr id="76" name="直線コネクタ 75"/>
        <xdr:cNvCxnSpPr/>
      </xdr:nvCxnSpPr>
      <xdr:spPr>
        <a:xfrm>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79" name="フローチャート : 判断 78"/>
        <xdr:cNvSpPr/>
      </xdr:nvSpPr>
      <xdr:spPr>
        <a:xfrm>
          <a:off x="1397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80" name="テキスト ボックス 79"/>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89" name="テキスト ボックス 88"/>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4" name="円/楕円 93"/>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5" name="テキスト ボックス 94"/>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経常収支比率は、類似団体平均を</a:t>
          </a:r>
          <a:r>
            <a:rPr kumimoji="1" lang="en-US" altLang="ja-JP" sz="1300">
              <a:latin typeface="ＭＳ Ｐゴシック"/>
            </a:rPr>
            <a:t>2.7</a:t>
          </a:r>
          <a:r>
            <a:rPr kumimoji="1" lang="ja-JP" altLang="en-US" sz="1300">
              <a:latin typeface="ＭＳ Ｐゴシック"/>
            </a:rPr>
            <a:t>ポイント下回る</a:t>
          </a:r>
          <a:r>
            <a:rPr kumimoji="1" lang="en-US" altLang="ja-JP" sz="1300">
              <a:latin typeface="ＭＳ Ｐゴシック"/>
            </a:rPr>
            <a:t>84.0</a:t>
          </a:r>
          <a:r>
            <a:rPr kumimoji="1" lang="ja-JP" altLang="en-US" sz="1300">
              <a:latin typeface="ＭＳ Ｐゴシック"/>
            </a:rPr>
            <a:t>％となっており、ここ数年はゆるやかな推移となっている。</a:t>
          </a:r>
          <a:endParaRPr kumimoji="1" lang="en-US" altLang="ja-JP" sz="1300">
            <a:latin typeface="ＭＳ Ｐゴシック"/>
          </a:endParaRPr>
        </a:p>
        <a:p>
          <a:r>
            <a:rPr kumimoji="1" lang="ja-JP" altLang="en-US" sz="1300">
              <a:latin typeface="ＭＳ Ｐゴシック"/>
            </a:rPr>
            <a:t>　しかしながら、指標の算定に大きく影響を及ぼす普通交付税及び臨時財政対策債は減少傾向にあることや、</a:t>
          </a:r>
          <a:r>
            <a:rPr kumimoji="1" lang="en-US" altLang="ja-JP" sz="1300">
              <a:latin typeface="ＭＳ Ｐゴシック"/>
            </a:rPr>
            <a:t>28</a:t>
          </a:r>
          <a:r>
            <a:rPr kumimoji="1" lang="ja-JP" altLang="en-US" sz="1300">
              <a:latin typeface="ＭＳ Ｐゴシック"/>
            </a:rPr>
            <a:t>年度から、普通交付税の算定における合併算定替措置が段階的に縮減となることから、より多くの自主財源の確保と行政改革を通じた経常経費の削減に努め、経常収支比率の改善を図る。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126492</xdr:rowOff>
    </xdr:to>
    <xdr:cxnSp macro="">
      <xdr:nvCxnSpPr>
        <xdr:cNvPr id="128" name="直線コネクタ 127"/>
        <xdr:cNvCxnSpPr/>
      </xdr:nvCxnSpPr>
      <xdr:spPr>
        <a:xfrm flipV="1">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63</xdr:row>
      <xdr:rowOff>56388</xdr:rowOff>
    </xdr:to>
    <xdr:cxnSp macro="">
      <xdr:nvCxnSpPr>
        <xdr:cNvPr id="131" name="直線コネクタ 130"/>
        <xdr:cNvCxnSpPr/>
      </xdr:nvCxnSpPr>
      <xdr:spPr>
        <a:xfrm flipV="1">
          <a:off x="3225800" y="107563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56388</xdr:rowOff>
    </xdr:to>
    <xdr:cxnSp macro="">
      <xdr:nvCxnSpPr>
        <xdr:cNvPr id="134" name="直線コネクタ 133"/>
        <xdr:cNvCxnSpPr/>
      </xdr:nvCxnSpPr>
      <xdr:spPr>
        <a:xfrm>
          <a:off x="2336800" y="10809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8128</xdr:rowOff>
    </xdr:to>
    <xdr:cxnSp macro="">
      <xdr:nvCxnSpPr>
        <xdr:cNvPr id="137" name="直線コネクタ 136"/>
        <xdr:cNvCxnSpPr/>
      </xdr:nvCxnSpPr>
      <xdr:spPr>
        <a:xfrm>
          <a:off x="1447800" y="1078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40" name="フローチャート : 判断 139"/>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41" name="テキスト ボックス 140"/>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7" name="円/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49" name="円/楕円 148"/>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0" name="テキスト ボックス 149"/>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1" name="円/楕円 150"/>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117365</xdr:rowOff>
    </xdr:from>
    <xdr:ext cx="762000" cy="259045"/>
    <xdr:sp macro="" textlink="">
      <xdr:nvSpPr>
        <xdr:cNvPr id="152" name="テキスト ボックス 151"/>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3" name="円/楕円 152"/>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54" name="テキスト ボックス 153"/>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5" name="円/楕円 154"/>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6" name="テキスト ボックス 155"/>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人件費は、行政改革の取組みや職員定数の適正化の推進により、類似団体平均と比べ低くなっている。ただし、その要因としては、消防業務、ごみ処理業務等を一部事務組合で行っていることもあげられる。</a:t>
          </a:r>
          <a:endParaRPr kumimoji="1" lang="en-US" altLang="ja-JP" sz="1300">
            <a:latin typeface="ＭＳ Ｐゴシック"/>
          </a:endParaRPr>
        </a:p>
        <a:p>
          <a:r>
            <a:rPr kumimoji="1" lang="ja-JP" altLang="en-US" sz="1300">
              <a:latin typeface="ＭＳ Ｐゴシック"/>
            </a:rPr>
            <a:t>　今後も行政改革大綱に基づき、事務事業の整理、民間委託等の推進、指定管理制度の導入、組織のスリム化を進めていく。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45222</xdr:rowOff>
    </xdr:from>
    <xdr:to>
      <xdr:col>7</xdr:col>
      <xdr:colOff>152400</xdr:colOff>
      <xdr:row>80</xdr:row>
      <xdr:rowOff>66911</xdr:rowOff>
    </xdr:to>
    <xdr:cxnSp macro="">
      <xdr:nvCxnSpPr>
        <xdr:cNvPr id="189" name="直線コネクタ 188"/>
        <xdr:cNvCxnSpPr/>
      </xdr:nvCxnSpPr>
      <xdr:spPr>
        <a:xfrm>
          <a:off x="4114800" y="13761222"/>
          <a:ext cx="838200" cy="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40999</xdr:rowOff>
    </xdr:from>
    <xdr:to>
      <xdr:col>6</xdr:col>
      <xdr:colOff>0</xdr:colOff>
      <xdr:row>80</xdr:row>
      <xdr:rowOff>45222</xdr:rowOff>
    </xdr:to>
    <xdr:cxnSp macro="">
      <xdr:nvCxnSpPr>
        <xdr:cNvPr id="192" name="直線コネクタ 191"/>
        <xdr:cNvCxnSpPr/>
      </xdr:nvCxnSpPr>
      <xdr:spPr>
        <a:xfrm>
          <a:off x="3225800" y="1375699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40999</xdr:rowOff>
    </xdr:from>
    <xdr:to>
      <xdr:col>4</xdr:col>
      <xdr:colOff>482600</xdr:colOff>
      <xdr:row>80</xdr:row>
      <xdr:rowOff>47476</xdr:rowOff>
    </xdr:to>
    <xdr:cxnSp macro="">
      <xdr:nvCxnSpPr>
        <xdr:cNvPr id="195" name="直線コネクタ 194"/>
        <xdr:cNvCxnSpPr/>
      </xdr:nvCxnSpPr>
      <xdr:spPr>
        <a:xfrm flipV="1">
          <a:off x="2336800" y="1375699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33601</xdr:rowOff>
    </xdr:from>
    <xdr:to>
      <xdr:col>3</xdr:col>
      <xdr:colOff>279400</xdr:colOff>
      <xdr:row>80</xdr:row>
      <xdr:rowOff>47476</xdr:rowOff>
    </xdr:to>
    <xdr:cxnSp macro="">
      <xdr:nvCxnSpPr>
        <xdr:cNvPr id="198" name="直線コネクタ 197"/>
        <xdr:cNvCxnSpPr/>
      </xdr:nvCxnSpPr>
      <xdr:spPr>
        <a:xfrm>
          <a:off x="1447800" y="13749601"/>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28685</xdr:rowOff>
    </xdr:from>
    <xdr:to>
      <xdr:col>2</xdr:col>
      <xdr:colOff>127000</xdr:colOff>
      <xdr:row>81</xdr:row>
      <xdr:rowOff>130285</xdr:rowOff>
    </xdr:to>
    <xdr:sp macro="" textlink="">
      <xdr:nvSpPr>
        <xdr:cNvPr id="201" name="フローチャート : 判断 200"/>
        <xdr:cNvSpPr/>
      </xdr:nvSpPr>
      <xdr:spPr>
        <a:xfrm>
          <a:off x="1397000" y="139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115062</xdr:rowOff>
    </xdr:from>
    <xdr:ext cx="762000" cy="259045"/>
    <xdr:sp macro="" textlink="">
      <xdr:nvSpPr>
        <xdr:cNvPr id="202" name="テキスト ボックス 201"/>
        <xdr:cNvSpPr txBox="1"/>
      </xdr:nvSpPr>
      <xdr:spPr>
        <a:xfrm>
          <a:off x="1066800" y="140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16111</xdr:rowOff>
    </xdr:from>
    <xdr:to>
      <xdr:col>7</xdr:col>
      <xdr:colOff>203200</xdr:colOff>
      <xdr:row>80</xdr:row>
      <xdr:rowOff>117711</xdr:rowOff>
    </xdr:to>
    <xdr:sp macro="" textlink="">
      <xdr:nvSpPr>
        <xdr:cNvPr id="208" name="円/楕円 207"/>
        <xdr:cNvSpPr/>
      </xdr:nvSpPr>
      <xdr:spPr>
        <a:xfrm>
          <a:off x="4902200" y="13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108838</xdr:rowOff>
    </xdr:from>
    <xdr:ext cx="762000" cy="259045"/>
    <xdr:sp macro="" textlink="">
      <xdr:nvSpPr>
        <xdr:cNvPr id="209" name="人件費・物件費等の状況該当値テキスト"/>
        <xdr:cNvSpPr txBox="1"/>
      </xdr:nvSpPr>
      <xdr:spPr>
        <a:xfrm>
          <a:off x="5041900" y="1365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79,654</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165872</xdr:rowOff>
    </xdr:from>
    <xdr:to>
      <xdr:col>6</xdr:col>
      <xdr:colOff>50800</xdr:colOff>
      <xdr:row>80</xdr:row>
      <xdr:rowOff>96022</xdr:rowOff>
    </xdr:to>
    <xdr:sp macro="" textlink="">
      <xdr:nvSpPr>
        <xdr:cNvPr id="210" name="円/楕円 209"/>
        <xdr:cNvSpPr/>
      </xdr:nvSpPr>
      <xdr:spPr>
        <a:xfrm>
          <a:off x="4064000" y="137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106199</xdr:rowOff>
    </xdr:from>
    <xdr:ext cx="736600" cy="259045"/>
    <xdr:sp macro="" textlink="">
      <xdr:nvSpPr>
        <xdr:cNvPr id="211" name="テキスト ボックス 210"/>
        <xdr:cNvSpPr txBox="1"/>
      </xdr:nvSpPr>
      <xdr:spPr>
        <a:xfrm>
          <a:off x="3733800" y="1347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75,160</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161649</xdr:rowOff>
    </xdr:from>
    <xdr:to>
      <xdr:col>4</xdr:col>
      <xdr:colOff>533400</xdr:colOff>
      <xdr:row>80</xdr:row>
      <xdr:rowOff>91799</xdr:rowOff>
    </xdr:to>
    <xdr:sp macro="" textlink="">
      <xdr:nvSpPr>
        <xdr:cNvPr id="212" name="円/楕円 211"/>
        <xdr:cNvSpPr/>
      </xdr:nvSpPr>
      <xdr:spPr>
        <a:xfrm>
          <a:off x="3175000" y="137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101976</xdr:rowOff>
    </xdr:from>
    <xdr:ext cx="762000" cy="259045"/>
    <xdr:sp macro="" textlink="">
      <xdr:nvSpPr>
        <xdr:cNvPr id="213" name="テキスト ボックス 212"/>
        <xdr:cNvSpPr txBox="1"/>
      </xdr:nvSpPr>
      <xdr:spPr>
        <a:xfrm>
          <a:off x="2844800" y="1347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74,285</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168126</xdr:rowOff>
    </xdr:from>
    <xdr:to>
      <xdr:col>3</xdr:col>
      <xdr:colOff>330200</xdr:colOff>
      <xdr:row>80</xdr:row>
      <xdr:rowOff>98276</xdr:rowOff>
    </xdr:to>
    <xdr:sp macro="" textlink="">
      <xdr:nvSpPr>
        <xdr:cNvPr id="214" name="円/楕円 213"/>
        <xdr:cNvSpPr/>
      </xdr:nvSpPr>
      <xdr:spPr>
        <a:xfrm>
          <a:off x="2286000" y="137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108453</xdr:rowOff>
    </xdr:from>
    <xdr:ext cx="762000" cy="259045"/>
    <xdr:sp macro="" textlink="">
      <xdr:nvSpPr>
        <xdr:cNvPr id="215" name="テキスト ボックス 214"/>
        <xdr:cNvSpPr txBox="1"/>
      </xdr:nvSpPr>
      <xdr:spPr>
        <a:xfrm>
          <a:off x="1955800" y="1348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75,627</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154251</xdr:rowOff>
    </xdr:from>
    <xdr:to>
      <xdr:col>2</xdr:col>
      <xdr:colOff>127000</xdr:colOff>
      <xdr:row>80</xdr:row>
      <xdr:rowOff>84401</xdr:rowOff>
    </xdr:to>
    <xdr:sp macro="" textlink="">
      <xdr:nvSpPr>
        <xdr:cNvPr id="216" name="円/楕円 215"/>
        <xdr:cNvSpPr/>
      </xdr:nvSpPr>
      <xdr:spPr>
        <a:xfrm>
          <a:off x="1397000" y="136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94578</xdr:rowOff>
    </xdr:from>
    <xdr:ext cx="762000" cy="259045"/>
    <xdr:sp macro="" textlink="">
      <xdr:nvSpPr>
        <xdr:cNvPr id="217" name="テキスト ボックス 216"/>
        <xdr:cNvSpPr txBox="1"/>
      </xdr:nvSpPr>
      <xdr:spPr>
        <a:xfrm>
          <a:off x="1066800" y="1346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年度は、国家公務員の時限的な給与改定特例法による給与減額措置により、例年より大きく国の水準を上回る数値となっている。この特例措置がない場合のラスパイレス指数は、</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100.4</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99.7</a:t>
          </a:r>
          <a:r>
            <a:rPr kumimoji="1" lang="ja-JP" altLang="en-US" sz="1300">
              <a:latin typeface="ＭＳ Ｐゴシック"/>
            </a:rPr>
            <a:t>であり、実質的にはほぼ横ばいの推移を続けているといえる。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年度からは、国の給与制度の見直しをふまえ、給料表の見直し等を行っているところであり、今後も適正化に努めていく。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85</xdr:row>
      <xdr:rowOff>168487</xdr:rowOff>
    </xdr:to>
    <xdr:cxnSp macro="">
      <xdr:nvCxnSpPr>
        <xdr:cNvPr id="246" name="直線コネクタ 245"/>
        <xdr:cNvCxnSpPr/>
      </xdr:nvCxnSpPr>
      <xdr:spPr>
        <a:xfrm flipV="1">
          <a:off x="17018000" y="14066096"/>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140564</xdr:rowOff>
    </xdr:from>
    <xdr:ext cx="762000" cy="259045"/>
    <xdr:sp macro="" textlink="">
      <xdr:nvSpPr>
        <xdr:cNvPr id="247" name="給与水準   （国との比較）最小値テキスト"/>
        <xdr:cNvSpPr txBox="1"/>
      </xdr:nvSpPr>
      <xdr:spPr>
        <a:xfrm>
          <a:off x="17106900" y="147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168487</xdr:rowOff>
    </xdr:from>
    <xdr:to>
      <xdr:col>24</xdr:col>
      <xdr:colOff>647700</xdr:colOff>
      <xdr:row>85</xdr:row>
      <xdr:rowOff>168487</xdr:rowOff>
    </xdr:to>
    <xdr:cxnSp macro="">
      <xdr:nvCxnSpPr>
        <xdr:cNvPr id="248" name="直線コネクタ 247"/>
        <xdr:cNvCxnSpPr/>
      </xdr:nvCxnSpPr>
      <xdr:spPr>
        <a:xfrm>
          <a:off x="16929100" y="1474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49"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0" name="直線コネクタ 249"/>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71966</xdr:rowOff>
    </xdr:to>
    <xdr:cxnSp macro="">
      <xdr:nvCxnSpPr>
        <xdr:cNvPr id="251" name="直線コネクタ 250"/>
        <xdr:cNvCxnSpPr/>
      </xdr:nvCxnSpPr>
      <xdr:spPr>
        <a:xfrm>
          <a:off x="16179800" y="145969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2"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3" name="フローチャート : 判断 252"/>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88</xdr:row>
      <xdr:rowOff>152823</xdr:rowOff>
    </xdr:to>
    <xdr:cxnSp macro="">
      <xdr:nvCxnSpPr>
        <xdr:cNvPr id="254" name="直線コネクタ 253"/>
        <xdr:cNvCxnSpPr/>
      </xdr:nvCxnSpPr>
      <xdr:spPr>
        <a:xfrm flipV="1">
          <a:off x="15290800" y="145969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5" name="フローチャート : 判断 254"/>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6" name="テキスト ボックス 255"/>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45720</xdr:rowOff>
    </xdr:to>
    <xdr:cxnSp macro="">
      <xdr:nvCxnSpPr>
        <xdr:cNvPr id="257" name="直線コネクタ 256"/>
        <xdr:cNvCxnSpPr/>
      </xdr:nvCxnSpPr>
      <xdr:spPr>
        <a:xfrm flipV="1">
          <a:off x="14401800" y="152404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64346</xdr:rowOff>
    </xdr:from>
    <xdr:to>
      <xdr:col>22</xdr:col>
      <xdr:colOff>254000</xdr:colOff>
      <xdr:row>87</xdr:row>
      <xdr:rowOff>165946</xdr:rowOff>
    </xdr:to>
    <xdr:sp macro="" textlink="">
      <xdr:nvSpPr>
        <xdr:cNvPr id="258" name="フローチャート : 判断 257"/>
        <xdr:cNvSpPr/>
      </xdr:nvSpPr>
      <xdr:spPr>
        <a:xfrm>
          <a:off x="15240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59" name="テキスト ボックス 258"/>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45720</xdr:rowOff>
    </xdr:to>
    <xdr:cxnSp macro="">
      <xdr:nvCxnSpPr>
        <xdr:cNvPr id="260" name="直線コネクタ 259"/>
        <xdr:cNvCxnSpPr/>
      </xdr:nvCxnSpPr>
      <xdr:spPr>
        <a:xfrm>
          <a:off x="13512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56304</xdr:rowOff>
    </xdr:from>
    <xdr:to>
      <xdr:col>21</xdr:col>
      <xdr:colOff>50800</xdr:colOff>
      <xdr:row>87</xdr:row>
      <xdr:rowOff>157904</xdr:rowOff>
    </xdr:to>
    <xdr:sp macro="" textlink="">
      <xdr:nvSpPr>
        <xdr:cNvPr id="261" name="フローチャート : 判断 260"/>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62" name="テキスト ボックス 261"/>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63" name="フローチャート : 判断 262"/>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64" name="テキスト ボックス 263"/>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0" name="円/楕円 269"/>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88493</xdr:rowOff>
    </xdr:from>
    <xdr:ext cx="762000" cy="259045"/>
    <xdr:sp macro="" textlink="">
      <xdr:nvSpPr>
        <xdr:cNvPr id="271" name="給与水準   （国との比較）該当値テキスト"/>
        <xdr:cNvSpPr txBox="1"/>
      </xdr:nvSpPr>
      <xdr:spPr>
        <a:xfrm>
          <a:off x="171069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2" name="円/楕円 271"/>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3" name="テキスト ボックス 272"/>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4" name="円/楕円 273"/>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75" name="テキスト ボックス 274"/>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6" name="円/楕円 275"/>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7" name="テキスト ボックス 276"/>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8" name="円/楕円 277"/>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79" name="テキスト ボックス 278"/>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18</a:t>
          </a:r>
          <a:r>
            <a:rPr kumimoji="1" lang="ja-JP" altLang="en-US" sz="1300">
              <a:latin typeface="ＭＳ Ｐゴシック"/>
            </a:rPr>
            <a:t>年度に市町村合併を行い、行政改革大綱及び</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年度までを計画期間とする定員適正化計画に基づき定員管理を行った。新規採用職員数の抑制等により、計画を上回って職員数が減少し、現在もその水準を維持している。</a:t>
          </a:r>
          <a:endParaRPr kumimoji="1" lang="en-US" altLang="ja-JP" sz="1300">
            <a:latin typeface="ＭＳ Ｐゴシック"/>
          </a:endParaRPr>
        </a:p>
        <a:p>
          <a:r>
            <a:rPr kumimoji="1" lang="ja-JP" altLang="en-US" sz="1300">
              <a:latin typeface="ＭＳ Ｐゴシック"/>
            </a:rPr>
            <a:t>　ただし、類似団体平均を下回る要因には、消防業務、ごみ処理業務等を一部事務組合で行っていることもあげられるため、今後も計画的な職員採用を実施し、より適正な定員管理に努める。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95779</xdr:rowOff>
    </xdr:to>
    <xdr:cxnSp macro="">
      <xdr:nvCxnSpPr>
        <xdr:cNvPr id="314" name="直線コネクタ 313"/>
        <xdr:cNvCxnSpPr/>
      </xdr:nvCxnSpPr>
      <xdr:spPr>
        <a:xfrm flipV="1">
          <a:off x="16179800" y="1036870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95779</xdr:rowOff>
    </xdr:to>
    <xdr:cxnSp macro="">
      <xdr:nvCxnSpPr>
        <xdr:cNvPr id="317" name="直線コネクタ 316"/>
        <xdr:cNvCxnSpPr/>
      </xdr:nvCxnSpPr>
      <xdr:spPr>
        <a:xfrm>
          <a:off x="15290800" y="1036066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93769</xdr:rowOff>
    </xdr:to>
    <xdr:cxnSp macro="">
      <xdr:nvCxnSpPr>
        <xdr:cNvPr id="320" name="直線コネクタ 319"/>
        <xdr:cNvCxnSpPr/>
      </xdr:nvCxnSpPr>
      <xdr:spPr>
        <a:xfrm flipV="1">
          <a:off x="14401800" y="103606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75671</xdr:rowOff>
    </xdr:from>
    <xdr:to>
      <xdr:col>21</xdr:col>
      <xdr:colOff>0</xdr:colOff>
      <xdr:row>60</xdr:row>
      <xdr:rowOff>93769</xdr:rowOff>
    </xdr:to>
    <xdr:cxnSp macro="">
      <xdr:nvCxnSpPr>
        <xdr:cNvPr id="323" name="直線コネクタ 322"/>
        <xdr:cNvCxnSpPr/>
      </xdr:nvCxnSpPr>
      <xdr:spPr>
        <a:xfrm>
          <a:off x="13512800" y="103626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92181</xdr:rowOff>
    </xdr:from>
    <xdr:to>
      <xdr:col>19</xdr:col>
      <xdr:colOff>533400</xdr:colOff>
      <xdr:row>63</xdr:row>
      <xdr:rowOff>22331</xdr:rowOff>
    </xdr:to>
    <xdr:sp macro="" textlink="">
      <xdr:nvSpPr>
        <xdr:cNvPr id="326" name="フローチャート : 判断 325"/>
        <xdr:cNvSpPr/>
      </xdr:nvSpPr>
      <xdr:spPr>
        <a:xfrm>
          <a:off x="13462000" y="107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7108</xdr:rowOff>
    </xdr:from>
    <xdr:ext cx="762000" cy="259045"/>
    <xdr:sp macro="" textlink="">
      <xdr:nvSpPr>
        <xdr:cNvPr id="327" name="テキスト ボックス 326"/>
        <xdr:cNvSpPr txBox="1"/>
      </xdr:nvSpPr>
      <xdr:spPr>
        <a:xfrm>
          <a:off x="13131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30904</xdr:rowOff>
    </xdr:from>
    <xdr:to>
      <xdr:col>24</xdr:col>
      <xdr:colOff>609600</xdr:colOff>
      <xdr:row>60</xdr:row>
      <xdr:rowOff>132504</xdr:rowOff>
    </xdr:to>
    <xdr:sp macro="" textlink="">
      <xdr:nvSpPr>
        <xdr:cNvPr id="333" name="円/楕円 332"/>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47431</xdr:rowOff>
    </xdr:from>
    <xdr:ext cx="762000" cy="259045"/>
    <xdr:sp macro="" textlink="">
      <xdr:nvSpPr>
        <xdr:cNvPr id="334"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44979</xdr:rowOff>
    </xdr:from>
    <xdr:to>
      <xdr:col>23</xdr:col>
      <xdr:colOff>457200</xdr:colOff>
      <xdr:row>60</xdr:row>
      <xdr:rowOff>146579</xdr:rowOff>
    </xdr:to>
    <xdr:sp macro="" textlink="">
      <xdr:nvSpPr>
        <xdr:cNvPr id="335" name="円/楕円 334"/>
        <xdr:cNvSpPr/>
      </xdr:nvSpPr>
      <xdr:spPr>
        <a:xfrm>
          <a:off x="16129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156756</xdr:rowOff>
    </xdr:from>
    <xdr:ext cx="736600" cy="259045"/>
    <xdr:sp macro="" textlink="">
      <xdr:nvSpPr>
        <xdr:cNvPr id="336" name="テキスト ボックス 335"/>
        <xdr:cNvSpPr txBox="1"/>
      </xdr:nvSpPr>
      <xdr:spPr>
        <a:xfrm>
          <a:off x="15798800" y="10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37" name="円/楕円 336"/>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38" name="テキスト ボックス 337"/>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42969</xdr:rowOff>
    </xdr:from>
    <xdr:to>
      <xdr:col>21</xdr:col>
      <xdr:colOff>50800</xdr:colOff>
      <xdr:row>60</xdr:row>
      <xdr:rowOff>144569</xdr:rowOff>
    </xdr:to>
    <xdr:sp macro="" textlink="">
      <xdr:nvSpPr>
        <xdr:cNvPr id="339" name="円/楕円 338"/>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154746</xdr:rowOff>
    </xdr:from>
    <xdr:ext cx="762000" cy="259045"/>
    <xdr:sp macro="" textlink="">
      <xdr:nvSpPr>
        <xdr:cNvPr id="340" name="テキスト ボックス 339"/>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24871</xdr:rowOff>
    </xdr:from>
    <xdr:to>
      <xdr:col>19</xdr:col>
      <xdr:colOff>533400</xdr:colOff>
      <xdr:row>60</xdr:row>
      <xdr:rowOff>126471</xdr:rowOff>
    </xdr:to>
    <xdr:sp macro="" textlink="">
      <xdr:nvSpPr>
        <xdr:cNvPr id="341" name="円/楕円 340"/>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136648</xdr:rowOff>
    </xdr:from>
    <xdr:ext cx="762000" cy="259045"/>
    <xdr:sp macro="" textlink="">
      <xdr:nvSpPr>
        <xdr:cNvPr id="342" name="テキスト ボックス 341"/>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実質公債費比率は近年改善が続き、</a:t>
          </a:r>
          <a:r>
            <a:rPr kumimoji="1" lang="en-US" altLang="ja-JP" sz="1300">
              <a:latin typeface="ＭＳ Ｐゴシック"/>
            </a:rPr>
            <a:t>25</a:t>
          </a:r>
          <a:r>
            <a:rPr kumimoji="1" lang="ja-JP" altLang="en-US" sz="1300">
              <a:latin typeface="ＭＳ Ｐゴシック"/>
            </a:rPr>
            <a:t>年度以降は、類似団体平均よりも低い数値まで改善した。</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年度に土地開発公社から用地の買戻しを行ったことや、一部事務組合の元利償還金が年々減少していたことが主な要因となっている。</a:t>
          </a:r>
          <a:endParaRPr kumimoji="1" lang="en-US" altLang="ja-JP" sz="1300">
            <a:latin typeface="ＭＳ Ｐゴシック"/>
          </a:endParaRPr>
        </a:p>
        <a:p>
          <a:r>
            <a:rPr kumimoji="1" lang="ja-JP" altLang="en-US" sz="1300">
              <a:latin typeface="ＭＳ Ｐゴシック"/>
            </a:rPr>
            <a:t>　今後は大規模建設事業に伴う市債の償還や、一部事務組合における元利償還金の増加等、公債費負担の増加が見込まれるが、地方交付税算入のある事業債の活用に努め、公債費負担の抑制を図る。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121920</xdr:rowOff>
    </xdr:to>
    <xdr:cxnSp macro="">
      <xdr:nvCxnSpPr>
        <xdr:cNvPr id="375" name="直線コネクタ 374"/>
        <xdr:cNvCxnSpPr/>
      </xdr:nvCxnSpPr>
      <xdr:spPr>
        <a:xfrm flipV="1">
          <a:off x="16179800" y="70815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6"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44</xdr:row>
      <xdr:rowOff>4233</xdr:rowOff>
    </xdr:to>
    <xdr:cxnSp macro="">
      <xdr:nvCxnSpPr>
        <xdr:cNvPr id="378" name="直線コネクタ 377"/>
        <xdr:cNvCxnSpPr/>
      </xdr:nvCxnSpPr>
      <xdr:spPr>
        <a:xfrm flipV="1">
          <a:off x="15290800" y="73228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0" name="テキスト ボックス 379"/>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116840</xdr:rowOff>
    </xdr:to>
    <xdr:cxnSp macro="">
      <xdr:nvCxnSpPr>
        <xdr:cNvPr id="381" name="直線コネクタ 380"/>
        <xdr:cNvCxnSpPr/>
      </xdr:nvCxnSpPr>
      <xdr:spPr>
        <a:xfrm flipV="1">
          <a:off x="14401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124883</xdr:rowOff>
    </xdr:to>
    <xdr:cxnSp macro="">
      <xdr:nvCxnSpPr>
        <xdr:cNvPr id="384" name="直線コネクタ 383"/>
        <xdr:cNvCxnSpPr/>
      </xdr:nvCxnSpPr>
      <xdr:spPr>
        <a:xfrm flipV="1">
          <a:off x="13512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387" name="フローチャート : 判断 386"/>
        <xdr:cNvSpPr/>
      </xdr:nvSpPr>
      <xdr:spPr>
        <a:xfrm>
          <a:off x="13462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137600</xdr:rowOff>
    </xdr:from>
    <xdr:ext cx="762000" cy="259045"/>
    <xdr:sp macro="" textlink="">
      <xdr:nvSpPr>
        <xdr:cNvPr id="388" name="テキスト ボックス 387"/>
        <xdr:cNvSpPr txBox="1"/>
      </xdr:nvSpPr>
      <xdr:spPr>
        <a:xfrm>
          <a:off x="13131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4" name="円/楕円 393"/>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5"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6" name="円/楕円 39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11447</xdr:rowOff>
    </xdr:from>
    <xdr:ext cx="736600" cy="259045"/>
    <xdr:sp macro="" textlink="">
      <xdr:nvSpPr>
        <xdr:cNvPr id="397" name="テキスト ボックス 396"/>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398" name="円/楕円 397"/>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399" name="テキスト ボックス 398"/>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0" name="円/楕円 39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1" name="テキスト ボックス 40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2" name="円/楕円 401"/>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03" name="テキスト ボックス 402"/>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将来負担比率は、ここ数年で大幅に改善している。改善の主な要因は、</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に土地開発公社から用地の買戻しを行い、債務負担行為に基づく支出予定額が減少したことと、財政調整基金、減債基金、施設整備等基金への計画的な積立により、充当可能基金が増加したことがあげられる。</a:t>
          </a:r>
          <a:endParaRPr kumimoji="1" lang="en-US" altLang="ja-JP" sz="1300">
            <a:latin typeface="ＭＳ Ｐゴシック"/>
          </a:endParaRPr>
        </a:p>
        <a:p>
          <a:r>
            <a:rPr kumimoji="1" lang="ja-JP" altLang="en-US" sz="1300">
              <a:latin typeface="ＭＳ Ｐゴシック"/>
            </a:rPr>
            <a:t>　減債基金等への計画的な積立を行うとともに、地方交付税算入のある事業債を有効的に活用することで、将来負担比率の低減に努める。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102507</xdr:rowOff>
    </xdr:from>
    <xdr:to>
      <xdr:col>24</xdr:col>
      <xdr:colOff>558800</xdr:colOff>
      <xdr:row>14</xdr:row>
      <xdr:rowOff>123190</xdr:rowOff>
    </xdr:to>
    <xdr:cxnSp macro="">
      <xdr:nvCxnSpPr>
        <xdr:cNvPr id="439" name="直線コネクタ 438"/>
        <xdr:cNvCxnSpPr/>
      </xdr:nvCxnSpPr>
      <xdr:spPr>
        <a:xfrm>
          <a:off x="16179800" y="25028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0"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102507</xdr:rowOff>
    </xdr:from>
    <xdr:to>
      <xdr:col>23</xdr:col>
      <xdr:colOff>406400</xdr:colOff>
      <xdr:row>15</xdr:row>
      <xdr:rowOff>122948</xdr:rowOff>
    </xdr:to>
    <xdr:cxnSp macro="">
      <xdr:nvCxnSpPr>
        <xdr:cNvPr id="442" name="直線コネクタ 441"/>
        <xdr:cNvCxnSpPr/>
      </xdr:nvCxnSpPr>
      <xdr:spPr>
        <a:xfrm flipV="1">
          <a:off x="15290800" y="2502807"/>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44" name="テキスト ボックス 443"/>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122948</xdr:rowOff>
    </xdr:from>
    <xdr:to>
      <xdr:col>22</xdr:col>
      <xdr:colOff>203200</xdr:colOff>
      <xdr:row>16</xdr:row>
      <xdr:rowOff>136495</xdr:rowOff>
    </xdr:to>
    <xdr:cxnSp macro="">
      <xdr:nvCxnSpPr>
        <xdr:cNvPr id="445" name="直線コネクタ 444"/>
        <xdr:cNvCxnSpPr/>
      </xdr:nvCxnSpPr>
      <xdr:spPr>
        <a:xfrm flipV="1">
          <a:off x="14401800" y="2694698"/>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7" name="テキスト ボックス 446"/>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136495</xdr:rowOff>
    </xdr:from>
    <xdr:to>
      <xdr:col>21</xdr:col>
      <xdr:colOff>0</xdr:colOff>
      <xdr:row>18</xdr:row>
      <xdr:rowOff>87751</xdr:rowOff>
    </xdr:to>
    <xdr:cxnSp macro="">
      <xdr:nvCxnSpPr>
        <xdr:cNvPr id="448" name="直線コネクタ 447"/>
        <xdr:cNvCxnSpPr/>
      </xdr:nvCxnSpPr>
      <xdr:spPr>
        <a:xfrm flipV="1">
          <a:off x="13512800" y="2879695"/>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0" name="テキスト ボックス 449"/>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17175</xdr:rowOff>
    </xdr:from>
    <xdr:to>
      <xdr:col>19</xdr:col>
      <xdr:colOff>533400</xdr:colOff>
      <xdr:row>19</xdr:row>
      <xdr:rowOff>118775</xdr:rowOff>
    </xdr:to>
    <xdr:sp macro="" textlink="">
      <xdr:nvSpPr>
        <xdr:cNvPr id="451" name="フローチャート : 判断 450"/>
        <xdr:cNvSpPr/>
      </xdr:nvSpPr>
      <xdr:spPr>
        <a:xfrm>
          <a:off x="13462000" y="3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103552</xdr:rowOff>
    </xdr:from>
    <xdr:ext cx="762000" cy="259045"/>
    <xdr:sp macro="" textlink="">
      <xdr:nvSpPr>
        <xdr:cNvPr id="452" name="テキスト ボックス 451"/>
        <xdr:cNvSpPr txBox="1"/>
      </xdr:nvSpPr>
      <xdr:spPr>
        <a:xfrm>
          <a:off x="13131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58" name="円/楕円 457"/>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88917</xdr:rowOff>
    </xdr:from>
    <xdr:ext cx="762000" cy="259045"/>
    <xdr:sp macro="" textlink="">
      <xdr:nvSpPr>
        <xdr:cNvPr id="459"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51707</xdr:rowOff>
    </xdr:from>
    <xdr:to>
      <xdr:col>23</xdr:col>
      <xdr:colOff>457200</xdr:colOff>
      <xdr:row>14</xdr:row>
      <xdr:rowOff>153307</xdr:rowOff>
    </xdr:to>
    <xdr:sp macro="" textlink="">
      <xdr:nvSpPr>
        <xdr:cNvPr id="460" name="円/楕円 459"/>
        <xdr:cNvSpPr/>
      </xdr:nvSpPr>
      <xdr:spPr>
        <a:xfrm>
          <a:off x="16129000" y="24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163484</xdr:rowOff>
    </xdr:from>
    <xdr:ext cx="736600" cy="259045"/>
    <xdr:sp macro="" textlink="">
      <xdr:nvSpPr>
        <xdr:cNvPr id="461" name="テキスト ボックス 460"/>
        <xdr:cNvSpPr txBox="1"/>
      </xdr:nvSpPr>
      <xdr:spPr>
        <a:xfrm>
          <a:off x="15798800" y="222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72148</xdr:rowOff>
    </xdr:from>
    <xdr:to>
      <xdr:col>22</xdr:col>
      <xdr:colOff>254000</xdr:colOff>
      <xdr:row>16</xdr:row>
      <xdr:rowOff>2298</xdr:rowOff>
    </xdr:to>
    <xdr:sp macro="" textlink="">
      <xdr:nvSpPr>
        <xdr:cNvPr id="462" name="円/楕円 461"/>
        <xdr:cNvSpPr/>
      </xdr:nvSpPr>
      <xdr:spPr>
        <a:xfrm>
          <a:off x="15240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12475</xdr:rowOff>
    </xdr:from>
    <xdr:ext cx="762000" cy="259045"/>
    <xdr:sp macro="" textlink="">
      <xdr:nvSpPr>
        <xdr:cNvPr id="463" name="テキスト ボックス 462"/>
        <xdr:cNvSpPr txBox="1"/>
      </xdr:nvSpPr>
      <xdr:spPr>
        <a:xfrm>
          <a:off x="14909800" y="24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85695</xdr:rowOff>
    </xdr:from>
    <xdr:to>
      <xdr:col>21</xdr:col>
      <xdr:colOff>50800</xdr:colOff>
      <xdr:row>17</xdr:row>
      <xdr:rowOff>15845</xdr:rowOff>
    </xdr:to>
    <xdr:sp macro="" textlink="">
      <xdr:nvSpPr>
        <xdr:cNvPr id="464" name="円/楕円 463"/>
        <xdr:cNvSpPr/>
      </xdr:nvSpPr>
      <xdr:spPr>
        <a:xfrm>
          <a:off x="14351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65" name="テキスト ボックス 464"/>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36951</xdr:rowOff>
    </xdr:from>
    <xdr:to>
      <xdr:col>19</xdr:col>
      <xdr:colOff>533400</xdr:colOff>
      <xdr:row>18</xdr:row>
      <xdr:rowOff>138551</xdr:rowOff>
    </xdr:to>
    <xdr:sp macro="" textlink="">
      <xdr:nvSpPr>
        <xdr:cNvPr id="466" name="円/楕円 465"/>
        <xdr:cNvSpPr/>
      </xdr:nvSpPr>
      <xdr:spPr>
        <a:xfrm>
          <a:off x="13462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148728</xdr:rowOff>
    </xdr:from>
    <xdr:ext cx="762000" cy="259045"/>
    <xdr:sp macro="" textlink="">
      <xdr:nvSpPr>
        <xdr:cNvPr id="467" name="テキスト ボックス 466"/>
        <xdr:cNvSpPr txBox="1"/>
      </xdr:nvSpPr>
      <xdr:spPr>
        <a:xfrm>
          <a:off x="13131800" y="28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79,464
77,482
89.69
34,859,166
31,651,570
2,208,440
16,671,412
27,572,123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a:t>
          </a:r>
          <a:r>
            <a:rPr kumimoji="1" lang="en-US" altLang="ja-JP" sz="1200">
              <a:latin typeface="ＭＳ Ｐゴシック"/>
            </a:rPr>
            <a:t>26</a:t>
          </a:r>
          <a:r>
            <a:rPr kumimoji="1" lang="ja-JP" altLang="en-US" sz="1200">
              <a:latin typeface="ＭＳ Ｐゴシック"/>
            </a:rPr>
            <a:t>年度においては、給与の臨時特例減額の終了及び給与改定による給料の増により、やや比率が上昇している。</a:t>
          </a:r>
          <a:endParaRPr kumimoji="1" lang="en-US" altLang="ja-JP" sz="1200">
            <a:latin typeface="ＭＳ Ｐゴシック"/>
          </a:endParaRPr>
        </a:p>
        <a:p>
          <a:r>
            <a:rPr kumimoji="1" lang="ja-JP" altLang="en-US" sz="1200">
              <a:latin typeface="ＭＳ Ｐゴシック"/>
            </a:rPr>
            <a:t>　類似団体平均と比較すると低い比率を保っているものの、その要因として、消防業務、ごみ処理業務等を一部事務組合で行っていることがあげられるため、引き続き行政改革への取組を通じて人件費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44450</xdr:rowOff>
    </xdr:to>
    <xdr:cxnSp macro="">
      <xdr:nvCxnSpPr>
        <xdr:cNvPr id="64" name="直線コネクタ 63"/>
        <xdr:cNvCxnSpPr/>
      </xdr:nvCxnSpPr>
      <xdr:spPr>
        <a:xfrm>
          <a:off x="3987800" y="6299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44450</xdr:rowOff>
    </xdr:to>
    <xdr:cxnSp macro="">
      <xdr:nvCxnSpPr>
        <xdr:cNvPr id="67" name="直線コネクタ 66"/>
        <xdr:cNvCxnSpPr/>
      </xdr:nvCxnSpPr>
      <xdr:spPr>
        <a:xfrm flipV="1">
          <a:off x="3098800" y="629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44450</xdr:rowOff>
    </xdr:from>
    <xdr:to>
      <xdr:col>4</xdr:col>
      <xdr:colOff>346075</xdr:colOff>
      <xdr:row>37</xdr:row>
      <xdr:rowOff>133350</xdr:rowOff>
    </xdr:to>
    <xdr:cxnSp macro="">
      <xdr:nvCxnSpPr>
        <xdr:cNvPr id="70" name="直線コネクタ 69"/>
        <xdr:cNvCxnSpPr/>
      </xdr:nvCxnSpPr>
      <xdr:spPr>
        <a:xfrm flipV="1">
          <a:off x="2209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44450</xdr:rowOff>
    </xdr:from>
    <xdr:to>
      <xdr:col>3</xdr:col>
      <xdr:colOff>142875</xdr:colOff>
      <xdr:row>37</xdr:row>
      <xdr:rowOff>133350</xdr:rowOff>
    </xdr:to>
    <xdr:cxnSp macro="">
      <xdr:nvCxnSpPr>
        <xdr:cNvPr id="73" name="直線コネクタ 72"/>
        <xdr:cNvCxnSpPr/>
      </xdr:nvCxnSpPr>
      <xdr:spPr>
        <a:xfrm>
          <a:off x="1320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76" name="フローチャート : 判断 75"/>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77" name="テキスト ボックス 76"/>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165100</xdr:rowOff>
    </xdr:from>
    <xdr:to>
      <xdr:col>7</xdr:col>
      <xdr:colOff>66675</xdr:colOff>
      <xdr:row>37</xdr:row>
      <xdr:rowOff>95250</xdr:rowOff>
    </xdr:to>
    <xdr:sp macro="" textlink="">
      <xdr:nvSpPr>
        <xdr:cNvPr id="83" name="円/楕円 82"/>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4"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165100</xdr:rowOff>
    </xdr:from>
    <xdr:to>
      <xdr:col>4</xdr:col>
      <xdr:colOff>396875</xdr:colOff>
      <xdr:row>37</xdr:row>
      <xdr:rowOff>95250</xdr:rowOff>
    </xdr:to>
    <xdr:sp macro="" textlink="">
      <xdr:nvSpPr>
        <xdr:cNvPr id="87" name="円/楕円 86"/>
        <xdr:cNvSpPr/>
      </xdr:nvSpPr>
      <xdr:spPr>
        <a:xfrm>
          <a:off x="3048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105427</xdr:rowOff>
    </xdr:from>
    <xdr:ext cx="762000" cy="259045"/>
    <xdr:sp macro="" textlink="">
      <xdr:nvSpPr>
        <xdr:cNvPr id="88" name="テキスト ボックス 87"/>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82550</xdr:rowOff>
    </xdr:from>
    <xdr:to>
      <xdr:col>3</xdr:col>
      <xdr:colOff>193675</xdr:colOff>
      <xdr:row>38</xdr:row>
      <xdr:rowOff>12700</xdr:rowOff>
    </xdr:to>
    <xdr:sp macro="" textlink="">
      <xdr:nvSpPr>
        <xdr:cNvPr id="89" name="円/楕円 88"/>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22877</xdr:rowOff>
    </xdr:from>
    <xdr:ext cx="762000" cy="259045"/>
    <xdr:sp macro="" textlink="">
      <xdr:nvSpPr>
        <xdr:cNvPr id="90" name="テキスト ボックス 89"/>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165100</xdr:rowOff>
    </xdr:from>
    <xdr:to>
      <xdr:col>1</xdr:col>
      <xdr:colOff>676275</xdr:colOff>
      <xdr:row>37</xdr:row>
      <xdr:rowOff>95250</xdr:rowOff>
    </xdr:to>
    <xdr:sp macro="" textlink="">
      <xdr:nvSpPr>
        <xdr:cNvPr id="91" name="円/楕円 90"/>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105427</xdr:rowOff>
    </xdr:from>
    <xdr:ext cx="762000" cy="259045"/>
    <xdr:sp macro="" textlink="">
      <xdr:nvSpPr>
        <xdr:cNvPr id="92" name="テキスト ボックス 91"/>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物件費に係る経常収支比率が上昇傾向にある要因として、民間業務委託や指定管理者制度を推進することで、人件費であったものが物件費へシフトしていることがあげられる。また、</a:t>
          </a:r>
          <a:r>
            <a:rPr kumimoji="1" lang="en-US" altLang="ja-JP" sz="1200">
              <a:latin typeface="ＭＳ Ｐゴシック"/>
            </a:rPr>
            <a:t>26</a:t>
          </a:r>
          <a:r>
            <a:rPr kumimoji="1" lang="ja-JP" altLang="en-US" sz="1200">
              <a:latin typeface="ＭＳ Ｐゴシック"/>
            </a:rPr>
            <a:t>年度は、住民情報システムのリプレイスによる物件費の増により比率が上昇している。</a:t>
          </a:r>
          <a:endParaRPr kumimoji="1" lang="en-US" altLang="ja-JP" sz="1200">
            <a:latin typeface="ＭＳ Ｐゴシック"/>
          </a:endParaRPr>
        </a:p>
        <a:p>
          <a:r>
            <a:rPr kumimoji="1" lang="ja-JP" altLang="en-US" sz="1200">
              <a:latin typeface="ＭＳ Ｐゴシック"/>
            </a:rPr>
            <a:t>　類似団体との比較では低い比率を保っているものの、消防業務、ごみ処理業務等を一部事務組合が行っているという背景に留意する必要がある。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4536</xdr:rowOff>
    </xdr:from>
    <xdr:to>
      <xdr:col>24</xdr:col>
      <xdr:colOff>31750</xdr:colOff>
      <xdr:row>13</xdr:row>
      <xdr:rowOff>102507</xdr:rowOff>
    </xdr:to>
    <xdr:cxnSp macro="">
      <xdr:nvCxnSpPr>
        <xdr:cNvPr id="127" name="直線コネクタ 126"/>
        <xdr:cNvCxnSpPr/>
      </xdr:nvCxnSpPr>
      <xdr:spPr>
        <a:xfrm>
          <a:off x="15671800" y="22333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165100</xdr:rowOff>
    </xdr:from>
    <xdr:to>
      <xdr:col>22</xdr:col>
      <xdr:colOff>565150</xdr:colOff>
      <xdr:row>13</xdr:row>
      <xdr:rowOff>4536</xdr:rowOff>
    </xdr:to>
    <xdr:cxnSp macro="">
      <xdr:nvCxnSpPr>
        <xdr:cNvPr id="130" name="直線コネクタ 129"/>
        <xdr:cNvCxnSpPr/>
      </xdr:nvCxnSpPr>
      <xdr:spPr>
        <a:xfrm>
          <a:off x="14782800" y="222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165100</xdr:rowOff>
    </xdr:to>
    <xdr:cxnSp macro="">
      <xdr:nvCxnSpPr>
        <xdr:cNvPr id="133" name="直線コネクタ 132"/>
        <xdr:cNvCxnSpPr/>
      </xdr:nvCxnSpPr>
      <xdr:spPr>
        <a:xfrm>
          <a:off x="13893800" y="2157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12</xdr:row>
      <xdr:rowOff>110671</xdr:rowOff>
    </xdr:to>
    <xdr:cxnSp macro="">
      <xdr:nvCxnSpPr>
        <xdr:cNvPr id="136" name="直線コネクタ 135"/>
        <xdr:cNvCxnSpPr/>
      </xdr:nvCxnSpPr>
      <xdr:spPr>
        <a:xfrm flipV="1">
          <a:off x="13004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39" name="フローチャート : 判断 138"/>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119034</xdr:rowOff>
    </xdr:from>
    <xdr:ext cx="762000" cy="259045"/>
    <xdr:sp macro="" textlink="">
      <xdr:nvSpPr>
        <xdr:cNvPr id="140" name="テキスト ボックス 139"/>
        <xdr:cNvSpPr txBox="1"/>
      </xdr:nvSpPr>
      <xdr:spPr>
        <a:xfrm>
          <a:off x="12623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6" name="円/楕円 145"/>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131734</xdr:rowOff>
    </xdr:from>
    <xdr:ext cx="762000" cy="259045"/>
    <xdr:sp macro="" textlink="">
      <xdr:nvSpPr>
        <xdr:cNvPr id="147"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125186</xdr:rowOff>
    </xdr:from>
    <xdr:to>
      <xdr:col>22</xdr:col>
      <xdr:colOff>615950</xdr:colOff>
      <xdr:row>13</xdr:row>
      <xdr:rowOff>55336</xdr:rowOff>
    </xdr:to>
    <xdr:sp macro="" textlink="">
      <xdr:nvSpPr>
        <xdr:cNvPr id="148" name="円/楕円 147"/>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65513</xdr:rowOff>
    </xdr:from>
    <xdr:ext cx="736600" cy="259045"/>
    <xdr:sp macro="" textlink="">
      <xdr:nvSpPr>
        <xdr:cNvPr id="149" name="テキスト ボックス 148"/>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50" name="円/楕円 149"/>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51" name="テキスト ボックス 150"/>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2" name="円/楕円 151"/>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3" name="テキスト ボックス 152"/>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4" name="円/楕円 153"/>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5" name="テキスト ボックス 154"/>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扶助費に係る経常収支比率については、ここ２年で減少傾向へと転じている。</a:t>
          </a:r>
          <a:r>
            <a:rPr kumimoji="1" lang="en-US" altLang="ja-JP" sz="1200">
              <a:latin typeface="ＭＳ Ｐゴシック"/>
            </a:rPr>
            <a:t>26</a:t>
          </a:r>
          <a:r>
            <a:rPr kumimoji="1" lang="ja-JP" altLang="en-US" sz="1200">
              <a:latin typeface="ＭＳ Ｐゴシック"/>
            </a:rPr>
            <a:t>年度においては、生活保護費の減により、</a:t>
          </a:r>
          <a:r>
            <a:rPr kumimoji="1" lang="en-US" altLang="ja-JP" sz="1200">
              <a:latin typeface="ＭＳ Ｐゴシック"/>
            </a:rPr>
            <a:t>0.4</a:t>
          </a:r>
          <a:r>
            <a:rPr kumimoji="1" lang="ja-JP" altLang="en-US" sz="1200">
              <a:latin typeface="ＭＳ Ｐゴシック"/>
            </a:rPr>
            <a:t>ポイントの減となっている。</a:t>
          </a:r>
          <a:endParaRPr kumimoji="1" lang="en-US" altLang="ja-JP" sz="1200">
            <a:latin typeface="ＭＳ Ｐゴシック"/>
          </a:endParaRPr>
        </a:p>
        <a:p>
          <a:r>
            <a:rPr kumimoji="1" lang="ja-JP" altLang="en-US" sz="1200">
              <a:latin typeface="ＭＳ Ｐゴシック"/>
            </a:rPr>
            <a:t>　しかしながら、類似団体平均よりも高い比率が続いているため、引き続き資格審査の適正化や単独事業の見直しを進めていく。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50800</xdr:rowOff>
    </xdr:to>
    <xdr:cxnSp macro="">
      <xdr:nvCxnSpPr>
        <xdr:cNvPr id="186" name="直線コネクタ 185"/>
        <xdr:cNvCxnSpPr/>
      </xdr:nvCxnSpPr>
      <xdr:spPr>
        <a:xfrm flipV="1">
          <a:off x="3987800" y="9933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142240</xdr:rowOff>
    </xdr:to>
    <xdr:cxnSp macro="">
      <xdr:nvCxnSpPr>
        <xdr:cNvPr id="189" name="直線コネクタ 188"/>
        <xdr:cNvCxnSpPr/>
      </xdr:nvCxnSpPr>
      <xdr:spPr>
        <a:xfrm flipV="1">
          <a:off x="3098800" y="999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xdr:rowOff>
    </xdr:from>
    <xdr:to>
      <xdr:col>4</xdr:col>
      <xdr:colOff>346075</xdr:colOff>
      <xdr:row>58</xdr:row>
      <xdr:rowOff>142240</xdr:rowOff>
    </xdr:to>
    <xdr:cxnSp macro="">
      <xdr:nvCxnSpPr>
        <xdr:cNvPr id="192" name="直線コネクタ 191"/>
        <xdr:cNvCxnSpPr/>
      </xdr:nvCxnSpPr>
      <xdr:spPr>
        <a:xfrm>
          <a:off x="2209800" y="994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85090</xdr:rowOff>
    </xdr:from>
    <xdr:to>
      <xdr:col>3</xdr:col>
      <xdr:colOff>142875</xdr:colOff>
      <xdr:row>58</xdr:row>
      <xdr:rowOff>5080</xdr:rowOff>
    </xdr:to>
    <xdr:cxnSp macro="">
      <xdr:nvCxnSpPr>
        <xdr:cNvPr id="195" name="直線コネクタ 194"/>
        <xdr:cNvCxnSpPr/>
      </xdr:nvCxnSpPr>
      <xdr:spPr>
        <a:xfrm>
          <a:off x="1320800" y="985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8" name="フローチャート :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5" name="円/楕円 204"/>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6"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91440</xdr:rowOff>
    </xdr:from>
    <xdr:to>
      <xdr:col>4</xdr:col>
      <xdr:colOff>396875</xdr:colOff>
      <xdr:row>59</xdr:row>
      <xdr:rowOff>21590</xdr:rowOff>
    </xdr:to>
    <xdr:sp macro="" textlink="">
      <xdr:nvSpPr>
        <xdr:cNvPr id="209" name="円/楕円 208"/>
        <xdr:cNvSpPr/>
      </xdr:nvSpPr>
      <xdr:spPr>
        <a:xfrm>
          <a:off x="3048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6367</xdr:rowOff>
    </xdr:from>
    <xdr:ext cx="762000" cy="259045"/>
    <xdr:sp macro="" textlink="">
      <xdr:nvSpPr>
        <xdr:cNvPr id="210" name="テキスト ボックス 209"/>
        <xdr:cNvSpPr txBox="1"/>
      </xdr:nvSpPr>
      <xdr:spPr>
        <a:xfrm>
          <a:off x="2717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125730</xdr:rowOff>
    </xdr:from>
    <xdr:to>
      <xdr:col>3</xdr:col>
      <xdr:colOff>193675</xdr:colOff>
      <xdr:row>58</xdr:row>
      <xdr:rowOff>55880</xdr:rowOff>
    </xdr:to>
    <xdr:sp macro="" textlink="">
      <xdr:nvSpPr>
        <xdr:cNvPr id="211" name="円/楕円 210"/>
        <xdr:cNvSpPr/>
      </xdr:nvSpPr>
      <xdr:spPr>
        <a:xfrm>
          <a:off x="2159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40657</xdr:rowOff>
    </xdr:from>
    <xdr:ext cx="762000" cy="259045"/>
    <xdr:sp macro="" textlink="">
      <xdr:nvSpPr>
        <xdr:cNvPr id="212" name="テキスト ボックス 211"/>
        <xdr:cNvSpPr txBox="1"/>
      </xdr:nvSpPr>
      <xdr:spPr>
        <a:xfrm>
          <a:off x="1828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34290</xdr:rowOff>
    </xdr:from>
    <xdr:to>
      <xdr:col>1</xdr:col>
      <xdr:colOff>676275</xdr:colOff>
      <xdr:row>57</xdr:row>
      <xdr:rowOff>135890</xdr:rowOff>
    </xdr:to>
    <xdr:sp macro="" textlink="">
      <xdr:nvSpPr>
        <xdr:cNvPr id="213" name="円/楕円 212"/>
        <xdr:cNvSpPr/>
      </xdr:nvSpPr>
      <xdr:spPr>
        <a:xfrm>
          <a:off x="1270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120667</xdr:rowOff>
    </xdr:from>
    <xdr:ext cx="762000" cy="259045"/>
    <xdr:sp macro="" textlink="">
      <xdr:nvSpPr>
        <xdr:cNvPr id="214" name="テキスト ボックス 213"/>
        <xdr:cNvSpPr txBox="1"/>
      </xdr:nvSpPr>
      <xdr:spPr>
        <a:xfrm>
          <a:off x="939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その他に係る経常収支比率を構成している主なものは、国民健康保険、介護保険、公共下水道、後期高齢者医療等の特別会計事業に対する繰出金である。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27</a:t>
          </a:r>
          <a:r>
            <a:rPr kumimoji="1" lang="ja-JP" altLang="en-US" sz="1200">
              <a:latin typeface="ＭＳ Ｐゴシック"/>
            </a:rPr>
            <a:t>年度から公共下水道事業が公営企業法を一部適用するのに伴い、従来の繰出し金が補助費等にシフトするため、比率の低下が見込まれるものの、今後も各特別会計において、財源の確保・増収に努めるとともに経費の削減を徹底し、収支均衡化に努め、繰出金の抑制を図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53522</xdr:rowOff>
    </xdr:to>
    <xdr:cxnSp macro="">
      <xdr:nvCxnSpPr>
        <xdr:cNvPr id="249" name="直線コネクタ 248"/>
        <xdr:cNvCxnSpPr/>
      </xdr:nvCxnSpPr>
      <xdr:spPr>
        <a:xfrm flipV="1">
          <a:off x="15671800" y="10147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53522</xdr:rowOff>
    </xdr:from>
    <xdr:to>
      <xdr:col>22</xdr:col>
      <xdr:colOff>565150</xdr:colOff>
      <xdr:row>59</xdr:row>
      <xdr:rowOff>107950</xdr:rowOff>
    </xdr:to>
    <xdr:cxnSp macro="">
      <xdr:nvCxnSpPr>
        <xdr:cNvPr id="252" name="直線コネクタ 251"/>
        <xdr:cNvCxnSpPr/>
      </xdr:nvCxnSpPr>
      <xdr:spPr>
        <a:xfrm flipV="1">
          <a:off x="14782800" y="1016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64407</xdr:rowOff>
    </xdr:from>
    <xdr:to>
      <xdr:col>21</xdr:col>
      <xdr:colOff>361950</xdr:colOff>
      <xdr:row>59</xdr:row>
      <xdr:rowOff>107950</xdr:rowOff>
    </xdr:to>
    <xdr:cxnSp macro="">
      <xdr:nvCxnSpPr>
        <xdr:cNvPr id="255" name="直線コネクタ 254"/>
        <xdr:cNvCxnSpPr/>
      </xdr:nvCxnSpPr>
      <xdr:spPr>
        <a:xfrm>
          <a:off x="13893800" y="1017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159657</xdr:rowOff>
    </xdr:from>
    <xdr:to>
      <xdr:col>20</xdr:col>
      <xdr:colOff>158750</xdr:colOff>
      <xdr:row>59</xdr:row>
      <xdr:rowOff>64407</xdr:rowOff>
    </xdr:to>
    <xdr:cxnSp macro="">
      <xdr:nvCxnSpPr>
        <xdr:cNvPr id="258" name="直線コネクタ 257"/>
        <xdr:cNvCxnSpPr/>
      </xdr:nvCxnSpPr>
      <xdr:spPr>
        <a:xfrm>
          <a:off x="13004800" y="1010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141515</xdr:rowOff>
    </xdr:from>
    <xdr:to>
      <xdr:col>19</xdr:col>
      <xdr:colOff>6350</xdr:colOff>
      <xdr:row>59</xdr:row>
      <xdr:rowOff>71665</xdr:rowOff>
    </xdr:to>
    <xdr:sp macro="" textlink="">
      <xdr:nvSpPr>
        <xdr:cNvPr id="261" name="フローチャート : 判断 260"/>
        <xdr:cNvSpPr/>
      </xdr:nvSpPr>
      <xdr:spPr>
        <a:xfrm>
          <a:off x="12954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56442</xdr:rowOff>
    </xdr:from>
    <xdr:ext cx="762000" cy="259045"/>
    <xdr:sp macro="" textlink="">
      <xdr:nvSpPr>
        <xdr:cNvPr id="262" name="テキスト ボックス 261"/>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8" name="円/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0" name="円/楕円 269"/>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1" name="テキスト ボックス 270"/>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2" name="円/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13607</xdr:rowOff>
    </xdr:from>
    <xdr:to>
      <xdr:col>20</xdr:col>
      <xdr:colOff>209550</xdr:colOff>
      <xdr:row>59</xdr:row>
      <xdr:rowOff>115207</xdr:rowOff>
    </xdr:to>
    <xdr:sp macro="" textlink="">
      <xdr:nvSpPr>
        <xdr:cNvPr id="274" name="円/楕円 273"/>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99984</xdr:rowOff>
    </xdr:from>
    <xdr:ext cx="762000" cy="259045"/>
    <xdr:sp macro="" textlink="">
      <xdr:nvSpPr>
        <xdr:cNvPr id="275" name="テキスト ボックス 274"/>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108857</xdr:rowOff>
    </xdr:from>
    <xdr:to>
      <xdr:col>19</xdr:col>
      <xdr:colOff>6350</xdr:colOff>
      <xdr:row>59</xdr:row>
      <xdr:rowOff>39007</xdr:rowOff>
    </xdr:to>
    <xdr:sp macro="" textlink="">
      <xdr:nvSpPr>
        <xdr:cNvPr id="276" name="円/楕円 275"/>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49184</xdr:rowOff>
    </xdr:from>
    <xdr:ext cx="762000" cy="259045"/>
    <xdr:sp macro="" textlink="">
      <xdr:nvSpPr>
        <xdr:cNvPr id="277" name="テキスト ボックス 276"/>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が類似団体と比較して高い要因は、一部事務組合に対する負担金が多いことがあげられる。本市では、消防業務、ごみ処理業務等を一部事務組合にて実施しており、その負担金が補助費等の構成比の大半を占めている。</a:t>
          </a:r>
          <a:endParaRPr kumimoji="1" lang="en-US" altLang="ja-JP" sz="1200">
            <a:latin typeface="ＭＳ Ｐゴシック"/>
          </a:endParaRPr>
        </a:p>
        <a:p>
          <a:r>
            <a:rPr kumimoji="1" lang="ja-JP" altLang="en-US" sz="1200">
              <a:latin typeface="ＭＳ Ｐゴシック"/>
            </a:rPr>
            <a:t>　一部事務組合に対する負担金が減少傾向であったため、補助費等に係る経常収支比率も減少を続けているが、</a:t>
          </a:r>
          <a:r>
            <a:rPr kumimoji="1" lang="en-US" altLang="ja-JP" sz="1200">
              <a:latin typeface="ＭＳ Ｐゴシック"/>
            </a:rPr>
            <a:t>27</a:t>
          </a:r>
          <a:r>
            <a:rPr kumimoji="1" lang="ja-JP" altLang="en-US" sz="1200">
              <a:latin typeface="ＭＳ Ｐゴシック"/>
            </a:rPr>
            <a:t>年度から公共下水道事業が公営企業法を一部適用し、従来の繰出金が補助費等にシフトするため、比率の上昇が見込まれる。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2903</xdr:rowOff>
    </xdr:from>
    <xdr:to>
      <xdr:col>24</xdr:col>
      <xdr:colOff>31750</xdr:colOff>
      <xdr:row>38</xdr:row>
      <xdr:rowOff>140063</xdr:rowOff>
    </xdr:to>
    <xdr:cxnSp macro="">
      <xdr:nvCxnSpPr>
        <xdr:cNvPr id="311" name="直線コネクタ 310"/>
        <xdr:cNvCxnSpPr/>
      </xdr:nvCxnSpPr>
      <xdr:spPr>
        <a:xfrm flipV="1">
          <a:off x="15671800" y="651800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140063</xdr:rowOff>
    </xdr:from>
    <xdr:to>
      <xdr:col>22</xdr:col>
      <xdr:colOff>565150</xdr:colOff>
      <xdr:row>38</xdr:row>
      <xdr:rowOff>140063</xdr:rowOff>
    </xdr:to>
    <xdr:cxnSp macro="">
      <xdr:nvCxnSpPr>
        <xdr:cNvPr id="314" name="直線コネクタ 313"/>
        <xdr:cNvCxnSpPr/>
      </xdr:nvCxnSpPr>
      <xdr:spPr>
        <a:xfrm>
          <a:off x="14782800" y="665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140063</xdr:rowOff>
    </xdr:from>
    <xdr:to>
      <xdr:col>21</xdr:col>
      <xdr:colOff>361950</xdr:colOff>
      <xdr:row>38</xdr:row>
      <xdr:rowOff>166188</xdr:rowOff>
    </xdr:to>
    <xdr:cxnSp macro="">
      <xdr:nvCxnSpPr>
        <xdr:cNvPr id="317" name="直線コネクタ 316"/>
        <xdr:cNvCxnSpPr/>
      </xdr:nvCxnSpPr>
      <xdr:spPr>
        <a:xfrm flipV="1">
          <a:off x="13893800" y="66551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166188</xdr:rowOff>
    </xdr:from>
    <xdr:to>
      <xdr:col>20</xdr:col>
      <xdr:colOff>158750</xdr:colOff>
      <xdr:row>39</xdr:row>
      <xdr:rowOff>73116</xdr:rowOff>
    </xdr:to>
    <xdr:cxnSp macro="">
      <xdr:nvCxnSpPr>
        <xdr:cNvPr id="320" name="直線コネクタ 319"/>
        <xdr:cNvCxnSpPr/>
      </xdr:nvCxnSpPr>
      <xdr:spPr>
        <a:xfrm flipV="1">
          <a:off x="13004800" y="66812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23" name="フローチャート : 判断 322"/>
        <xdr:cNvSpPr/>
      </xdr:nvSpPr>
      <xdr:spPr>
        <a:xfrm>
          <a:off x="12954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24" name="テキスト ボックス 323"/>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123553</xdr:rowOff>
    </xdr:from>
    <xdr:to>
      <xdr:col>24</xdr:col>
      <xdr:colOff>82550</xdr:colOff>
      <xdr:row>38</xdr:row>
      <xdr:rowOff>53703</xdr:rowOff>
    </xdr:to>
    <xdr:sp macro="" textlink="">
      <xdr:nvSpPr>
        <xdr:cNvPr id="330" name="円/楕円 329"/>
        <xdr:cNvSpPr/>
      </xdr:nvSpPr>
      <xdr:spPr>
        <a:xfrm>
          <a:off x="16459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95630</xdr:rowOff>
    </xdr:from>
    <xdr:ext cx="762000" cy="259045"/>
    <xdr:sp macro="" textlink="">
      <xdr:nvSpPr>
        <xdr:cNvPr id="331" name="補助費等該当値テキスト"/>
        <xdr:cNvSpPr txBox="1"/>
      </xdr:nvSpPr>
      <xdr:spPr>
        <a:xfrm>
          <a:off x="16598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89263</xdr:rowOff>
    </xdr:from>
    <xdr:to>
      <xdr:col>22</xdr:col>
      <xdr:colOff>615950</xdr:colOff>
      <xdr:row>39</xdr:row>
      <xdr:rowOff>19413</xdr:rowOff>
    </xdr:to>
    <xdr:sp macro="" textlink="">
      <xdr:nvSpPr>
        <xdr:cNvPr id="332" name="円/楕円 331"/>
        <xdr:cNvSpPr/>
      </xdr:nvSpPr>
      <xdr:spPr>
        <a:xfrm>
          <a:off x="15621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4190</xdr:rowOff>
    </xdr:from>
    <xdr:ext cx="736600" cy="259045"/>
    <xdr:sp macro="" textlink="">
      <xdr:nvSpPr>
        <xdr:cNvPr id="333" name="テキスト ボックス 332"/>
        <xdr:cNvSpPr txBox="1"/>
      </xdr:nvSpPr>
      <xdr:spPr>
        <a:xfrm>
          <a:off x="15290800" y="66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89263</xdr:rowOff>
    </xdr:from>
    <xdr:to>
      <xdr:col>21</xdr:col>
      <xdr:colOff>412750</xdr:colOff>
      <xdr:row>39</xdr:row>
      <xdr:rowOff>19413</xdr:rowOff>
    </xdr:to>
    <xdr:sp macro="" textlink="">
      <xdr:nvSpPr>
        <xdr:cNvPr id="334" name="円/楕円 333"/>
        <xdr:cNvSpPr/>
      </xdr:nvSpPr>
      <xdr:spPr>
        <a:xfrm>
          <a:off x="14732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4190</xdr:rowOff>
    </xdr:from>
    <xdr:ext cx="762000" cy="259045"/>
    <xdr:sp macro="" textlink="">
      <xdr:nvSpPr>
        <xdr:cNvPr id="335" name="テキスト ボックス 334"/>
        <xdr:cNvSpPr txBox="1"/>
      </xdr:nvSpPr>
      <xdr:spPr>
        <a:xfrm>
          <a:off x="14401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115388</xdr:rowOff>
    </xdr:from>
    <xdr:to>
      <xdr:col>20</xdr:col>
      <xdr:colOff>209550</xdr:colOff>
      <xdr:row>39</xdr:row>
      <xdr:rowOff>45538</xdr:rowOff>
    </xdr:to>
    <xdr:sp macro="" textlink="">
      <xdr:nvSpPr>
        <xdr:cNvPr id="336" name="円/楕円 335"/>
        <xdr:cNvSpPr/>
      </xdr:nvSpPr>
      <xdr:spPr>
        <a:xfrm>
          <a:off x="13843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30315</xdr:rowOff>
    </xdr:from>
    <xdr:ext cx="762000" cy="259045"/>
    <xdr:sp macro="" textlink="">
      <xdr:nvSpPr>
        <xdr:cNvPr id="337" name="テキスト ボックス 336"/>
        <xdr:cNvSpPr txBox="1"/>
      </xdr:nvSpPr>
      <xdr:spPr>
        <a:xfrm>
          <a:off x="13512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22316</xdr:rowOff>
    </xdr:from>
    <xdr:to>
      <xdr:col>19</xdr:col>
      <xdr:colOff>6350</xdr:colOff>
      <xdr:row>39</xdr:row>
      <xdr:rowOff>123916</xdr:rowOff>
    </xdr:to>
    <xdr:sp macro="" textlink="">
      <xdr:nvSpPr>
        <xdr:cNvPr id="338" name="円/楕円 337"/>
        <xdr:cNvSpPr/>
      </xdr:nvSpPr>
      <xdr:spPr>
        <a:xfrm>
          <a:off x="12954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108693</xdr:rowOff>
    </xdr:from>
    <xdr:ext cx="762000" cy="259045"/>
    <xdr:sp macro="" textlink="">
      <xdr:nvSpPr>
        <xdr:cNvPr id="339" name="テキスト ボックス 338"/>
        <xdr:cNvSpPr txBox="1"/>
      </xdr:nvSpPr>
      <xdr:spPr>
        <a:xfrm>
          <a:off x="12623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24</a:t>
          </a:r>
          <a:r>
            <a:rPr kumimoji="1" lang="ja-JP" altLang="en-US" sz="1200">
              <a:latin typeface="ＭＳ Ｐゴシック"/>
            </a:rPr>
            <a:t>年度までは、臨時財政対策債以外の事業債は、市債借入額を元金償還額以内に収めることを原則としており、その結果公債費に係る経常収支比率は減少傾向であった。</a:t>
          </a:r>
          <a:endParaRPr kumimoji="1" lang="en-US" altLang="ja-JP" sz="1200">
            <a:latin typeface="ＭＳ Ｐゴシック"/>
          </a:endParaRPr>
        </a:p>
        <a:p>
          <a:r>
            <a:rPr kumimoji="1" lang="ja-JP" altLang="en-US" sz="1200">
              <a:latin typeface="ＭＳ Ｐゴシック"/>
            </a:rPr>
            <a:t>　しかし、</a:t>
          </a:r>
          <a:r>
            <a:rPr kumimoji="1" lang="en-US" altLang="ja-JP" sz="1200">
              <a:latin typeface="ＭＳ Ｐゴシック"/>
            </a:rPr>
            <a:t>25</a:t>
          </a:r>
          <a:r>
            <a:rPr kumimoji="1" lang="ja-JP" altLang="en-US" sz="1200">
              <a:latin typeface="ＭＳ Ｐゴシック"/>
            </a:rPr>
            <a:t>～</a:t>
          </a:r>
          <a:r>
            <a:rPr kumimoji="1" lang="en-US" altLang="ja-JP" sz="1200">
              <a:latin typeface="ＭＳ Ｐゴシック"/>
            </a:rPr>
            <a:t>28</a:t>
          </a:r>
          <a:r>
            <a:rPr kumimoji="1" lang="ja-JP" altLang="en-US" sz="1200">
              <a:latin typeface="ＭＳ Ｐゴシック"/>
            </a:rPr>
            <a:t>年度は、本庄東中学校や児玉総合支所の建て替え、健康づくり推進拠点施設の建設等、大規模建設事業が集中しており、元金償還額を上回る借入を行うため、公債費に係る経常収支比率は悪化する見込みとなっ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77</xdr:row>
      <xdr:rowOff>8889</xdr:rowOff>
    </xdr:to>
    <xdr:cxnSp macro="">
      <xdr:nvCxnSpPr>
        <xdr:cNvPr id="372" name="直線コネクタ 371"/>
        <xdr:cNvCxnSpPr/>
      </xdr:nvCxnSpPr>
      <xdr:spPr>
        <a:xfrm>
          <a:off x="3987800" y="13141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142239</xdr:rowOff>
    </xdr:to>
    <xdr:cxnSp macro="">
      <xdr:nvCxnSpPr>
        <xdr:cNvPr id="375" name="直線コネクタ 374"/>
        <xdr:cNvCxnSpPr/>
      </xdr:nvCxnSpPr>
      <xdr:spPr>
        <a:xfrm flipV="1">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142239</xdr:rowOff>
    </xdr:to>
    <xdr:cxnSp macro="">
      <xdr:nvCxnSpPr>
        <xdr:cNvPr id="378" name="直線コネクタ 377"/>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134620</xdr:rowOff>
    </xdr:to>
    <xdr:cxnSp macro="">
      <xdr:nvCxnSpPr>
        <xdr:cNvPr id="381" name="直線コネクタ 380"/>
        <xdr:cNvCxnSpPr/>
      </xdr:nvCxnSpPr>
      <xdr:spPr>
        <a:xfrm flipV="1">
          <a:off x="1320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4" name="フローチャート : 判断 383"/>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5" name="テキスト ボックス 38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1" name="円/楕円 390"/>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146066</xdr:rowOff>
    </xdr:from>
    <xdr:ext cx="762000" cy="259045"/>
    <xdr:sp macro="" textlink="">
      <xdr:nvSpPr>
        <xdr:cNvPr id="392"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3" name="円/楕円 392"/>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94" name="テキスト ボックス 39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5" name="円/楕円 39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6" name="テキスト ボックス 39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7" name="円/楕円 39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8" name="テキスト ボックス 39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9" name="円/楕円 398"/>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400" name="テキスト ボックス 399"/>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一部事務組合負担金の減による補助費等の減により、前年度から</a:t>
          </a:r>
          <a:r>
            <a:rPr kumimoji="1" lang="en-US" altLang="ja-JP" sz="1200">
              <a:latin typeface="ＭＳ Ｐゴシック"/>
            </a:rPr>
            <a:t>1.1</a:t>
          </a:r>
          <a:r>
            <a:rPr kumimoji="1" lang="ja-JP" altLang="en-US" sz="1200">
              <a:latin typeface="ＭＳ Ｐゴシック"/>
            </a:rPr>
            <a:t>ポイント減少し、類似団体平均よりも低い水準となった。</a:t>
          </a:r>
          <a:endParaRPr kumimoji="1" lang="en-US" altLang="ja-JP" sz="1200">
            <a:latin typeface="ＭＳ Ｐゴシック"/>
          </a:endParaRPr>
        </a:p>
        <a:p>
          <a:r>
            <a:rPr kumimoji="1" lang="ja-JP" altLang="en-US" sz="1200">
              <a:latin typeface="ＭＳ Ｐゴシック"/>
            </a:rPr>
            <a:t>　今後も、経常収支比率の改善に向けて、歳入面では納税コールセンターやコンビニ収納などの収税強化対策や、企業誘致の推進による自主財源の確保に努める。歳出面においても、適切な予算編成・執行を行うとともに、国・県等からの補助金の更なる活用を図り、経常一般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138430</xdr:rowOff>
    </xdr:to>
    <xdr:cxnSp macro="">
      <xdr:nvCxnSpPr>
        <xdr:cNvPr id="433" name="直線コネクタ 432"/>
        <xdr:cNvCxnSpPr/>
      </xdr:nvCxnSpPr>
      <xdr:spPr>
        <a:xfrm flipV="1">
          <a:off x="15671800" y="132562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96520</xdr:rowOff>
    </xdr:to>
    <xdr:cxnSp macro="">
      <xdr:nvCxnSpPr>
        <xdr:cNvPr id="436" name="直線コネクタ 435"/>
        <xdr:cNvCxnSpPr/>
      </xdr:nvCxnSpPr>
      <xdr:spPr>
        <a:xfrm flipV="1">
          <a:off x="14782800" y="13340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96520</xdr:rowOff>
    </xdr:to>
    <xdr:cxnSp macro="">
      <xdr:nvCxnSpPr>
        <xdr:cNvPr id="439" name="直線コネクタ 438"/>
        <xdr:cNvCxnSpPr/>
      </xdr:nvCxnSpPr>
      <xdr:spPr>
        <a:xfrm>
          <a:off x="13893800" y="13408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35561</xdr:rowOff>
    </xdr:to>
    <xdr:cxnSp macro="">
      <xdr:nvCxnSpPr>
        <xdr:cNvPr id="442" name="直線コネクタ 441"/>
        <xdr:cNvCxnSpPr/>
      </xdr:nvCxnSpPr>
      <xdr:spPr>
        <a:xfrm>
          <a:off x="13004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5" name="フローチャート : 判断 444"/>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46" name="テキスト ボックス 445"/>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52" name="円/楕円 451"/>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3"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4" name="円/楕円 45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5" name="テキスト ボックス 454"/>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6" name="円/楕円 455"/>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57" name="テキスト ボックス 456"/>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8" name="円/楕円 457"/>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9" name="テキスト ボックス 458"/>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60" name="円/楕円 459"/>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61" name="テキスト ボックス 460"/>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埼玉県本庄市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105382</xdr:rowOff>
    </xdr:from>
    <xdr:to>
      <xdr:col>4</xdr:col>
      <xdr:colOff>1117600</xdr:colOff>
      <xdr:row>19</xdr:row>
      <xdr:rowOff>141775</xdr:rowOff>
    </xdr:to>
    <xdr:cxnSp macro="">
      <xdr:nvCxnSpPr>
        <xdr:cNvPr id="48" name="直線コネクタ 47"/>
        <xdr:cNvCxnSpPr/>
      </xdr:nvCxnSpPr>
      <xdr:spPr bwMode="auto">
        <a:xfrm flipV="1">
          <a:off x="5003800" y="3410557"/>
          <a:ext cx="647700" cy="3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106411</xdr:rowOff>
    </xdr:from>
    <xdr:to>
      <xdr:col>4</xdr:col>
      <xdr:colOff>469900</xdr:colOff>
      <xdr:row>19</xdr:row>
      <xdr:rowOff>141775</xdr:rowOff>
    </xdr:to>
    <xdr:cxnSp macro="">
      <xdr:nvCxnSpPr>
        <xdr:cNvPr id="51" name="直線コネクタ 50"/>
        <xdr:cNvCxnSpPr/>
      </xdr:nvCxnSpPr>
      <xdr:spPr bwMode="auto">
        <a:xfrm>
          <a:off x="4305300" y="3411586"/>
          <a:ext cx="698500" cy="35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45877</xdr:rowOff>
    </xdr:from>
    <xdr:to>
      <xdr:col>3</xdr:col>
      <xdr:colOff>904875</xdr:colOff>
      <xdr:row>19</xdr:row>
      <xdr:rowOff>106411</xdr:rowOff>
    </xdr:to>
    <xdr:cxnSp macro="">
      <xdr:nvCxnSpPr>
        <xdr:cNvPr id="54" name="直線コネクタ 53"/>
        <xdr:cNvCxnSpPr/>
      </xdr:nvCxnSpPr>
      <xdr:spPr bwMode="auto">
        <a:xfrm>
          <a:off x="3606800" y="3351052"/>
          <a:ext cx="698500" cy="6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45877</xdr:rowOff>
    </xdr:from>
    <xdr:to>
      <xdr:col>3</xdr:col>
      <xdr:colOff>206375</xdr:colOff>
      <xdr:row>19</xdr:row>
      <xdr:rowOff>109108</xdr:rowOff>
    </xdr:to>
    <xdr:cxnSp macro="">
      <xdr:nvCxnSpPr>
        <xdr:cNvPr id="57" name="直線コネクタ 56"/>
        <xdr:cNvCxnSpPr/>
      </xdr:nvCxnSpPr>
      <xdr:spPr bwMode="auto">
        <a:xfrm flipV="1">
          <a:off x="2908300" y="3351052"/>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167373</xdr:rowOff>
    </xdr:from>
    <xdr:to>
      <xdr:col>2</xdr:col>
      <xdr:colOff>692150</xdr:colOff>
      <xdr:row>17</xdr:row>
      <xdr:rowOff>97523</xdr:rowOff>
    </xdr:to>
    <xdr:sp macro="" textlink="">
      <xdr:nvSpPr>
        <xdr:cNvPr id="60" name="フローチャート : 判断 59"/>
        <xdr:cNvSpPr/>
      </xdr:nvSpPr>
      <xdr:spPr bwMode="auto">
        <a:xfrm>
          <a:off x="2857500" y="295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107700</xdr:rowOff>
    </xdr:from>
    <xdr:ext cx="762000" cy="259045"/>
    <xdr:sp macro="" textlink="">
      <xdr:nvSpPr>
        <xdr:cNvPr id="61" name="テキスト ボックス 60"/>
        <xdr:cNvSpPr txBox="1"/>
      </xdr:nvSpPr>
      <xdr:spPr>
        <a:xfrm>
          <a:off x="2527300" y="27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54582</xdr:rowOff>
    </xdr:from>
    <xdr:to>
      <xdr:col>5</xdr:col>
      <xdr:colOff>34925</xdr:colOff>
      <xdr:row>19</xdr:row>
      <xdr:rowOff>156182</xdr:rowOff>
    </xdr:to>
    <xdr:sp macro="" textlink="">
      <xdr:nvSpPr>
        <xdr:cNvPr id="67" name="円/楕円 66"/>
        <xdr:cNvSpPr/>
      </xdr:nvSpPr>
      <xdr:spPr bwMode="auto">
        <a:xfrm>
          <a:off x="5600700" y="335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26659</xdr:rowOff>
    </xdr:from>
    <xdr:ext cx="762000" cy="259045"/>
    <xdr:sp macro="" textlink="">
      <xdr:nvSpPr>
        <xdr:cNvPr id="68" name="人口1人当たり決算額の推移該当値テキスト130"/>
        <xdr:cNvSpPr txBox="1"/>
      </xdr:nvSpPr>
      <xdr:spPr>
        <a:xfrm>
          <a:off x="5740400" y="333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90975</xdr:rowOff>
    </xdr:from>
    <xdr:to>
      <xdr:col>4</xdr:col>
      <xdr:colOff>520700</xdr:colOff>
      <xdr:row>20</xdr:row>
      <xdr:rowOff>21125</xdr:rowOff>
    </xdr:to>
    <xdr:sp macro="" textlink="">
      <xdr:nvSpPr>
        <xdr:cNvPr id="69" name="円/楕円 68"/>
        <xdr:cNvSpPr/>
      </xdr:nvSpPr>
      <xdr:spPr bwMode="auto">
        <a:xfrm>
          <a:off x="4953000" y="33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5902</xdr:rowOff>
    </xdr:from>
    <xdr:ext cx="736600" cy="259045"/>
    <xdr:sp macro="" textlink="">
      <xdr:nvSpPr>
        <xdr:cNvPr id="70" name="テキスト ボックス 69"/>
        <xdr:cNvSpPr txBox="1"/>
      </xdr:nvSpPr>
      <xdr:spPr>
        <a:xfrm>
          <a:off x="4622800" y="34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61,437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55611</xdr:rowOff>
    </xdr:from>
    <xdr:to>
      <xdr:col>3</xdr:col>
      <xdr:colOff>955675</xdr:colOff>
      <xdr:row>19</xdr:row>
      <xdr:rowOff>157211</xdr:rowOff>
    </xdr:to>
    <xdr:sp macro="" textlink="">
      <xdr:nvSpPr>
        <xdr:cNvPr id="71" name="円/楕円 70"/>
        <xdr:cNvSpPr/>
      </xdr:nvSpPr>
      <xdr:spPr bwMode="auto">
        <a:xfrm>
          <a:off x="4254500" y="336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141988</xdr:rowOff>
    </xdr:from>
    <xdr:ext cx="762000" cy="259045"/>
    <xdr:sp macro="" textlink="">
      <xdr:nvSpPr>
        <xdr:cNvPr id="72" name="テキスト ボックス 71"/>
        <xdr:cNvSpPr txBox="1"/>
      </xdr:nvSpPr>
      <xdr:spPr>
        <a:xfrm>
          <a:off x="3924300" y="34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166527</xdr:rowOff>
    </xdr:from>
    <xdr:to>
      <xdr:col>3</xdr:col>
      <xdr:colOff>257175</xdr:colOff>
      <xdr:row>19</xdr:row>
      <xdr:rowOff>96677</xdr:rowOff>
    </xdr:to>
    <xdr:sp macro="" textlink="">
      <xdr:nvSpPr>
        <xdr:cNvPr id="73" name="円/楕円 72"/>
        <xdr:cNvSpPr/>
      </xdr:nvSpPr>
      <xdr:spPr bwMode="auto">
        <a:xfrm>
          <a:off x="3556000" y="33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81454</xdr:rowOff>
    </xdr:from>
    <xdr:ext cx="762000" cy="259045"/>
    <xdr:sp macro="" textlink="">
      <xdr:nvSpPr>
        <xdr:cNvPr id="74" name="テキスト ボックス 73"/>
        <xdr:cNvSpPr txBox="1"/>
      </xdr:nvSpPr>
      <xdr:spPr>
        <a:xfrm>
          <a:off x="3225800" y="338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58308</xdr:rowOff>
    </xdr:from>
    <xdr:to>
      <xdr:col>2</xdr:col>
      <xdr:colOff>692150</xdr:colOff>
      <xdr:row>19</xdr:row>
      <xdr:rowOff>159908</xdr:rowOff>
    </xdr:to>
    <xdr:sp macro="" textlink="">
      <xdr:nvSpPr>
        <xdr:cNvPr id="75" name="円/楕円 74"/>
        <xdr:cNvSpPr/>
      </xdr:nvSpPr>
      <xdr:spPr bwMode="auto">
        <a:xfrm>
          <a:off x="2857500" y="336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144685</xdr:rowOff>
    </xdr:from>
    <xdr:ext cx="762000" cy="259045"/>
    <xdr:sp macro="" textlink="">
      <xdr:nvSpPr>
        <xdr:cNvPr id="76" name="テキスト ボックス 75"/>
        <xdr:cNvSpPr txBox="1"/>
      </xdr:nvSpPr>
      <xdr:spPr>
        <a:xfrm>
          <a:off x="2527300" y="344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298319</xdr:rowOff>
    </xdr:from>
    <xdr:to>
      <xdr:col>4</xdr:col>
      <xdr:colOff>1117600</xdr:colOff>
      <xdr:row>36</xdr:row>
      <xdr:rowOff>75075</xdr:rowOff>
    </xdr:to>
    <xdr:cxnSp macro="">
      <xdr:nvCxnSpPr>
        <xdr:cNvPr id="111" name="直線コネクタ 110"/>
        <xdr:cNvCxnSpPr/>
      </xdr:nvCxnSpPr>
      <xdr:spPr bwMode="auto">
        <a:xfrm>
          <a:off x="5003800" y="6908669"/>
          <a:ext cx="647700" cy="11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201066</xdr:rowOff>
    </xdr:from>
    <xdr:to>
      <xdr:col>4</xdr:col>
      <xdr:colOff>469900</xdr:colOff>
      <xdr:row>35</xdr:row>
      <xdr:rowOff>298319</xdr:rowOff>
    </xdr:to>
    <xdr:cxnSp macro="">
      <xdr:nvCxnSpPr>
        <xdr:cNvPr id="114" name="直線コネクタ 113"/>
        <xdr:cNvCxnSpPr/>
      </xdr:nvCxnSpPr>
      <xdr:spPr bwMode="auto">
        <a:xfrm>
          <a:off x="4305300" y="6811416"/>
          <a:ext cx="698500" cy="9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207925</xdr:rowOff>
    </xdr:from>
    <xdr:to>
      <xdr:col>3</xdr:col>
      <xdr:colOff>904875</xdr:colOff>
      <xdr:row>35</xdr:row>
      <xdr:rowOff>201066</xdr:rowOff>
    </xdr:to>
    <xdr:cxnSp macro="">
      <xdr:nvCxnSpPr>
        <xdr:cNvPr id="117" name="直線コネクタ 116"/>
        <xdr:cNvCxnSpPr/>
      </xdr:nvCxnSpPr>
      <xdr:spPr bwMode="auto">
        <a:xfrm>
          <a:off x="3606800" y="6475375"/>
          <a:ext cx="698500" cy="33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129841</xdr:rowOff>
    </xdr:from>
    <xdr:to>
      <xdr:col>3</xdr:col>
      <xdr:colOff>206375</xdr:colOff>
      <xdr:row>34</xdr:row>
      <xdr:rowOff>207925</xdr:rowOff>
    </xdr:to>
    <xdr:cxnSp macro="">
      <xdr:nvCxnSpPr>
        <xdr:cNvPr id="120" name="直線コネクタ 119"/>
        <xdr:cNvCxnSpPr/>
      </xdr:nvCxnSpPr>
      <xdr:spPr bwMode="auto">
        <a:xfrm>
          <a:off x="2908300" y="6397291"/>
          <a:ext cx="698500" cy="7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123782</xdr:rowOff>
    </xdr:from>
    <xdr:to>
      <xdr:col>2</xdr:col>
      <xdr:colOff>692150</xdr:colOff>
      <xdr:row>34</xdr:row>
      <xdr:rowOff>225382</xdr:rowOff>
    </xdr:to>
    <xdr:sp macro="" textlink="">
      <xdr:nvSpPr>
        <xdr:cNvPr id="123" name="フローチャート : 判断 122"/>
        <xdr:cNvSpPr/>
      </xdr:nvSpPr>
      <xdr:spPr bwMode="auto">
        <a:xfrm>
          <a:off x="2857500" y="6391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210159</xdr:rowOff>
    </xdr:from>
    <xdr:ext cx="762000" cy="259045"/>
    <xdr:sp macro="" textlink="">
      <xdr:nvSpPr>
        <xdr:cNvPr id="124" name="テキスト ボックス 123"/>
        <xdr:cNvSpPr txBox="1"/>
      </xdr:nvSpPr>
      <xdr:spPr>
        <a:xfrm>
          <a:off x="2527300" y="64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24275</xdr:rowOff>
    </xdr:from>
    <xdr:to>
      <xdr:col>5</xdr:col>
      <xdr:colOff>34925</xdr:colOff>
      <xdr:row>36</xdr:row>
      <xdr:rowOff>125875</xdr:rowOff>
    </xdr:to>
    <xdr:sp macro="" textlink="">
      <xdr:nvSpPr>
        <xdr:cNvPr id="130" name="円/楕円 129"/>
        <xdr:cNvSpPr/>
      </xdr:nvSpPr>
      <xdr:spPr bwMode="auto">
        <a:xfrm>
          <a:off x="5600700" y="697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339252</xdr:rowOff>
    </xdr:from>
    <xdr:ext cx="762000" cy="259045"/>
    <xdr:sp macro="" textlink="">
      <xdr:nvSpPr>
        <xdr:cNvPr id="131" name="人口1人当たり決算額の推移該当値テキスト445"/>
        <xdr:cNvSpPr txBox="1"/>
      </xdr:nvSpPr>
      <xdr:spPr>
        <a:xfrm>
          <a:off x="5740400" y="69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247519</xdr:rowOff>
    </xdr:from>
    <xdr:to>
      <xdr:col>4</xdr:col>
      <xdr:colOff>520700</xdr:colOff>
      <xdr:row>36</xdr:row>
      <xdr:rowOff>6219</xdr:rowOff>
    </xdr:to>
    <xdr:sp macro="" textlink="">
      <xdr:nvSpPr>
        <xdr:cNvPr id="132" name="円/楕円 131"/>
        <xdr:cNvSpPr/>
      </xdr:nvSpPr>
      <xdr:spPr bwMode="auto">
        <a:xfrm>
          <a:off x="4953000" y="685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333896</xdr:rowOff>
    </xdr:from>
    <xdr:ext cx="736600" cy="259045"/>
    <xdr:sp macro="" textlink="">
      <xdr:nvSpPr>
        <xdr:cNvPr id="133" name="テキスト ボックス 132"/>
        <xdr:cNvSpPr txBox="1"/>
      </xdr:nvSpPr>
      <xdr:spPr>
        <a:xfrm>
          <a:off x="4622800" y="694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150266</xdr:rowOff>
    </xdr:from>
    <xdr:to>
      <xdr:col>3</xdr:col>
      <xdr:colOff>955675</xdr:colOff>
      <xdr:row>35</xdr:row>
      <xdr:rowOff>251866</xdr:rowOff>
    </xdr:to>
    <xdr:sp macro="" textlink="">
      <xdr:nvSpPr>
        <xdr:cNvPr id="134" name="円/楕円 133"/>
        <xdr:cNvSpPr/>
      </xdr:nvSpPr>
      <xdr:spPr bwMode="auto">
        <a:xfrm>
          <a:off x="4254500" y="676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236643</xdr:rowOff>
    </xdr:from>
    <xdr:ext cx="762000" cy="259045"/>
    <xdr:sp macro="" textlink="">
      <xdr:nvSpPr>
        <xdr:cNvPr id="135" name="テキスト ボックス 134"/>
        <xdr:cNvSpPr txBox="1"/>
      </xdr:nvSpPr>
      <xdr:spPr>
        <a:xfrm>
          <a:off x="3924300" y="684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157125</xdr:rowOff>
    </xdr:from>
    <xdr:to>
      <xdr:col>3</xdr:col>
      <xdr:colOff>257175</xdr:colOff>
      <xdr:row>34</xdr:row>
      <xdr:rowOff>258725</xdr:rowOff>
    </xdr:to>
    <xdr:sp macro="" textlink="">
      <xdr:nvSpPr>
        <xdr:cNvPr id="136" name="円/楕円 135"/>
        <xdr:cNvSpPr/>
      </xdr:nvSpPr>
      <xdr:spPr bwMode="auto">
        <a:xfrm>
          <a:off x="3556000" y="642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268902</xdr:rowOff>
    </xdr:from>
    <xdr:ext cx="762000" cy="259045"/>
    <xdr:sp macro="" textlink="">
      <xdr:nvSpPr>
        <xdr:cNvPr id="137" name="テキスト ボックス 136"/>
        <xdr:cNvSpPr txBox="1"/>
      </xdr:nvSpPr>
      <xdr:spPr>
        <a:xfrm>
          <a:off x="3225800" y="61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79041</xdr:rowOff>
    </xdr:from>
    <xdr:to>
      <xdr:col>2</xdr:col>
      <xdr:colOff>692150</xdr:colOff>
      <xdr:row>34</xdr:row>
      <xdr:rowOff>180641</xdr:rowOff>
    </xdr:to>
    <xdr:sp macro="" textlink="">
      <xdr:nvSpPr>
        <xdr:cNvPr id="138" name="円/楕円 137"/>
        <xdr:cNvSpPr/>
      </xdr:nvSpPr>
      <xdr:spPr bwMode="auto">
        <a:xfrm>
          <a:off x="2857500" y="634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190818</xdr:rowOff>
    </xdr:from>
    <xdr:ext cx="762000" cy="259045"/>
    <xdr:sp macro="" textlink="">
      <xdr:nvSpPr>
        <xdr:cNvPr id="139" name="テキスト ボックス 138"/>
        <xdr:cNvSpPr txBox="1"/>
      </xdr:nvSpPr>
      <xdr:spPr>
        <a:xfrm>
          <a:off x="2527300" y="61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財政調整基金は、将来の財政健全化を見通して積立を行い、標準財政規模の約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％の水準となっている。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年度は、実質単年度収支が赤字となっているが、今後市債の償還の増加が見込まれており、その備えとして減債基金へ約６億５千万円を積み立てたためである。この積立を除くと、実質単年度収支は</a:t>
          </a:r>
          <a:r>
            <a:rPr kumimoji="1" lang="en-US" altLang="ja-JP" sz="1200">
              <a:latin typeface="ＭＳ ゴシック" pitchFamily="49" charset="-128"/>
              <a:ea typeface="ＭＳ ゴシック" pitchFamily="49" charset="-128"/>
            </a:rPr>
            <a:t>3.53</a:t>
          </a:r>
          <a:r>
            <a:rPr kumimoji="1" lang="ja-JP" altLang="en-US" sz="1200">
              <a:latin typeface="ＭＳ ゴシック" pitchFamily="49" charset="-128"/>
              <a:ea typeface="ＭＳ ゴシック" pitchFamily="49" charset="-128"/>
            </a:rPr>
            <a:t>％の黒字となる。</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年度についても、基金積立を除くと黒字となる。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今後も安易な歳出予算拡大を避け、自主財源の確保や計画的な基金の活用を行い、将来に備えた取組を行う。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一般会計及び一般会計以外の全ての会計を合算した実質収支（公営企業は資金の過不足）は黒字であり、過不足は生じていない。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a:t>
          </a:r>
          <a:r>
            <a:rPr kumimoji="1" lang="en-US" altLang="ja-JP" sz="950">
              <a:latin typeface="ＭＳ ゴシック" pitchFamily="49" charset="-128"/>
              <a:ea typeface="ＭＳ ゴシック" pitchFamily="49" charset="-128"/>
            </a:rPr>
            <a:t>25</a:t>
          </a:r>
          <a:r>
            <a:rPr kumimoji="1" lang="ja-JP" altLang="en-US" sz="950">
              <a:latin typeface="ＭＳ ゴシック" pitchFamily="49" charset="-128"/>
              <a:ea typeface="ＭＳ ゴシック" pitchFamily="49" charset="-128"/>
            </a:rPr>
            <a:t>年度から</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年度は、大規模建設事業が集中しているため、</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年度から元利償還金が増加しており、今後もその傾向は続く見込である。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公営企業債の元利償還金に対する繰入金は、主に公共下水道事業に係るものであり、減少傾向にある。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組合等が起こした地方債の元利償還金に対する負担金等は、主に</a:t>
          </a:r>
          <a:r>
            <a:rPr kumimoji="0" lang="ja-JP" altLang="en-US" sz="950">
              <a:solidFill>
                <a:schemeClr val="dk1"/>
              </a:solidFill>
              <a:effectLst/>
              <a:latin typeface="ＭＳ ゴシック" panose="020B0609070205080204" pitchFamily="49" charset="-128"/>
              <a:ea typeface="ＭＳ ゴシック" panose="020B0609070205080204" pitchFamily="49" charset="-128"/>
              <a:cs typeface="+mn-cs"/>
            </a:rPr>
            <a:t>児玉郡市広域市町村圏組合の</a:t>
          </a:r>
          <a:r>
            <a:rPr kumimoji="1" lang="ja-JP" altLang="en-US" sz="950">
              <a:latin typeface="ＭＳ ゴシック" pitchFamily="49" charset="-128"/>
              <a:ea typeface="ＭＳ ゴシック" pitchFamily="49" charset="-128"/>
            </a:rPr>
            <a:t>清掃センター建設と、本庄上里学校給食組合の給食センター建設に係る償還金に対するものである。これまで減少傾向にあったが、</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年度以降は児玉郡市広域市町村圏組合の新消防本部庁舎建設等の影響により増加が見込まれている。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債務負担行為に基づく支出額は、</a:t>
          </a:r>
          <a:r>
            <a:rPr kumimoji="1" lang="en-US" altLang="ja-JP" sz="950">
              <a:latin typeface="ＭＳ ゴシック" pitchFamily="49" charset="-128"/>
              <a:ea typeface="ＭＳ ゴシック" pitchFamily="49" charset="-128"/>
            </a:rPr>
            <a:t>22</a:t>
          </a:r>
          <a:r>
            <a:rPr kumimoji="1" lang="ja-JP" altLang="en-US" sz="950">
              <a:latin typeface="ＭＳ ゴシック" pitchFamily="49" charset="-128"/>
              <a:ea typeface="ＭＳ ゴシック" pitchFamily="49" charset="-128"/>
            </a:rPr>
            <a:t>、</a:t>
          </a:r>
          <a:r>
            <a:rPr kumimoji="1" lang="en-US" altLang="ja-JP" sz="950">
              <a:latin typeface="ＭＳ ゴシック" pitchFamily="49" charset="-128"/>
              <a:ea typeface="ＭＳ ゴシック" pitchFamily="49" charset="-128"/>
            </a:rPr>
            <a:t>23</a:t>
          </a:r>
          <a:r>
            <a:rPr kumimoji="1" lang="ja-JP" altLang="en-US" sz="950">
              <a:latin typeface="ＭＳ ゴシック" pitchFamily="49" charset="-128"/>
              <a:ea typeface="ＭＳ ゴシック" pitchFamily="49" charset="-128"/>
            </a:rPr>
            <a:t>年度に大幅に増加しているが、土地開発公社から用地の買い戻しを行ったためである。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算入公債費は、合併特例債や臨時財政対策債の償還金の公債費算入の伸びにより増加傾向にある。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実質公債費比率の分子はこれまで減少傾向にあったが、</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年度以降は大規模建設事業に伴う元利償還金の増等により、増加が見込まれている。</a:t>
          </a:r>
          <a:endParaRPr kumimoji="1" lang="en-US" altLang="ja-JP"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これまで建設事業に係る借入は、建設事業に係る元金償還金を超えないよう取り組んできた。しかし、</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年度は大規模建設事業が集中しているため、元金償還額を上回る借入を行う予定である。また、臨時財政対策債の借入により、地方債残高の増加が見込まれる。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年度に土地開発公社から本庄総合公園用地の買い戻しを行ったため、債務負担行為に基づく支出予定額が減少した。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公営企業債等繰入見込額及び組合等負担等見込額は、地方債残高の減少により、減少傾向にある。ただし組合等負担等見込額については、</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年度以降元利償還金の増加が見込まれている。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充当可能基金については、将来の財政負担に備え、財政調整基金、減債基金、施設整備等基金等へ計画的に積立を行っているため増加している。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基準財政需要額算入見込額については、合併特例債や臨時財政対策債の借入により増加している。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将来負担比率の分子はこれまで順調に改善してきたが、大規模建設事業に伴い多額の市債借入を行うため、</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年度以降は指標の悪化が見込まれており、注視していく必要がある。</a:t>
          </a:r>
          <a:endParaRPr kumimoji="1" lang="en-US" altLang="ja-JP" sz="10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34859166</v>
      </c>
      <c r="BO4" s="349"/>
      <c r="BP4" s="349"/>
      <c r="BQ4" s="349"/>
      <c r="BR4" s="349"/>
      <c r="BS4" s="349"/>
      <c r="BT4" s="349"/>
      <c r="BU4" s="350"/>
      <c r="BV4" s="348">
        <v>29887078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13.2</v>
      </c>
      <c r="CU4" s="355"/>
      <c r="CV4" s="355"/>
      <c r="CW4" s="355"/>
      <c r="CX4" s="355"/>
      <c r="CY4" s="355"/>
      <c r="CZ4" s="355"/>
      <c r="DA4" s="356"/>
      <c r="DB4" s="354">
        <v>14.1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31651570</v>
      </c>
      <c r="BO5" s="386"/>
      <c r="BP5" s="386"/>
      <c r="BQ5" s="386"/>
      <c r="BR5" s="386"/>
      <c r="BS5" s="386"/>
      <c r="BT5" s="386"/>
      <c r="BU5" s="387"/>
      <c r="BV5" s="385">
        <v>27403236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3207596</v>
      </c>
      <c r="BO6" s="386"/>
      <c r="BP6" s="386"/>
      <c r="BQ6" s="386"/>
      <c r="BR6" s="386"/>
      <c r="BS6" s="386"/>
      <c r="BT6" s="386"/>
      <c r="BU6" s="387"/>
      <c r="BV6" s="385">
        <v>2483842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999156</v>
      </c>
      <c r="BO7" s="386"/>
      <c r="BP7" s="386"/>
      <c r="BQ7" s="386"/>
      <c r="BR7" s="386"/>
      <c r="BS7" s="386"/>
      <c r="BT7" s="386"/>
      <c r="BU7" s="387"/>
      <c r="BV7" s="385">
        <v>106637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16671412</v>
      </c>
      <c r="CU7" s="386"/>
      <c r="CV7" s="386"/>
      <c r="CW7" s="386"/>
      <c r="CX7" s="386"/>
      <c r="CY7" s="386"/>
      <c r="CZ7" s="386"/>
      <c r="DA7" s="387"/>
      <c r="DB7" s="385">
        <v>16826715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2208440</v>
      </c>
      <c r="BO8" s="386"/>
      <c r="BP8" s="386"/>
      <c r="BQ8" s="386"/>
      <c r="BR8" s="386"/>
      <c r="BS8" s="386"/>
      <c r="BT8" s="386"/>
      <c r="BU8" s="387"/>
      <c r="BV8" s="385">
        <v>2377205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81889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-168765</v>
      </c>
      <c r="BO9" s="386"/>
      <c r="BP9" s="386"/>
      <c r="BQ9" s="386"/>
      <c r="BR9" s="386"/>
      <c r="BS9" s="386"/>
      <c r="BT9" s="386"/>
      <c r="BU9" s="387"/>
      <c r="BV9" s="385">
        <v>393575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81957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101807</v>
      </c>
      <c r="BO10" s="386"/>
      <c r="BP10" s="386"/>
      <c r="BQ10" s="386"/>
      <c r="BR10" s="386"/>
      <c r="BS10" s="386"/>
      <c r="BT10" s="386"/>
      <c r="BU10" s="387"/>
      <c r="BV10" s="385">
        <v>522629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79464</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77482</v>
      </c>
      <c r="S13" s="467"/>
      <c r="T13" s="467"/>
      <c r="U13" s="467"/>
      <c r="V13" s="468"/>
      <c r="W13" s="401" t="s">
        <v>125</v>
      </c>
      <c r="X13" s="402"/>
      <c r="Y13" s="402"/>
      <c r="Z13" s="402"/>
      <c r="AA13" s="402"/>
      <c r="AB13" s="392"/>
      <c r="AC13" s="436">
        <v>2038</v>
      </c>
      <c r="AD13" s="437"/>
      <c r="AE13" s="437"/>
      <c r="AF13" s="437"/>
      <c r="AG13" s="476"/>
      <c r="AH13" s="436">
        <v>2703</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-66958</v>
      </c>
      <c r="BO13" s="386"/>
      <c r="BP13" s="386"/>
      <c r="BQ13" s="386"/>
      <c r="BR13" s="386"/>
      <c r="BS13" s="386"/>
      <c r="BT13" s="386"/>
      <c r="BU13" s="387"/>
      <c r="BV13" s="385">
        <v>916204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79883</v>
      </c>
      <c r="S14" s="467"/>
      <c r="T14" s="467"/>
      <c r="U14" s="467"/>
      <c r="V14" s="468"/>
      <c r="W14" s="375"/>
      <c r="X14" s="376"/>
      <c r="Y14" s="376"/>
      <c r="Z14" s="376"/>
      <c r="AA14" s="376"/>
      <c r="AB14" s="365"/>
      <c r="AC14" s="469">
        <v>5.5</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18.3</v>
      </c>
      <c r="CU14" s="481"/>
      <c r="CV14" s="481"/>
      <c r="CW14" s="481"/>
      <c r="CX14" s="481"/>
      <c r="CY14" s="481"/>
      <c r="CZ14" s="481"/>
      <c r="DA14" s="482"/>
      <c r="DB14" s="480">
        <v>16.5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77903</v>
      </c>
      <c r="S15" s="467"/>
      <c r="T15" s="467"/>
      <c r="U15" s="467"/>
      <c r="V15" s="468"/>
      <c r="W15" s="401" t="s">
        <v>132</v>
      </c>
      <c r="X15" s="402"/>
      <c r="Y15" s="402"/>
      <c r="Z15" s="402"/>
      <c r="AA15" s="402"/>
      <c r="AB15" s="392"/>
      <c r="AC15" s="436">
        <v>12939</v>
      </c>
      <c r="AD15" s="437"/>
      <c r="AE15" s="437"/>
      <c r="AF15" s="437"/>
      <c r="AG15" s="476"/>
      <c r="AH15" s="436">
        <v>14681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9217119</v>
      </c>
      <c r="BO15" s="349"/>
      <c r="BP15" s="349"/>
      <c r="BQ15" s="349"/>
      <c r="BR15" s="349"/>
      <c r="BS15" s="349"/>
      <c r="BT15" s="349"/>
      <c r="BU15" s="350"/>
      <c r="BV15" s="348">
        <v>8924974</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35.1</v>
      </c>
      <c r="AD16" s="470"/>
      <c r="AE16" s="470"/>
      <c r="AF16" s="470"/>
      <c r="AG16" s="471"/>
      <c r="AH16" s="469">
        <v>36.1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12044754</v>
      </c>
      <c r="BO16" s="386"/>
      <c r="BP16" s="386"/>
      <c r="BQ16" s="386"/>
      <c r="BR16" s="386"/>
      <c r="BS16" s="386"/>
      <c r="BT16" s="386"/>
      <c r="BU16" s="387"/>
      <c r="BV16" s="385">
        <v>11964271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21920</v>
      </c>
      <c r="AD17" s="437"/>
      <c r="AE17" s="437"/>
      <c r="AF17" s="437"/>
      <c r="AG17" s="476"/>
      <c r="AH17" s="436">
        <v>22624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11876196</v>
      </c>
      <c r="BO17" s="386"/>
      <c r="BP17" s="386"/>
      <c r="BQ17" s="386"/>
      <c r="BR17" s="386"/>
      <c r="BS17" s="386"/>
      <c r="BT17" s="386"/>
      <c r="BU17" s="387"/>
      <c r="BV17" s="385">
        <v>11522910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89.69</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14240625</v>
      </c>
      <c r="BO18" s="386"/>
      <c r="BP18" s="386"/>
      <c r="BQ18" s="386"/>
      <c r="BR18" s="386"/>
      <c r="BS18" s="386"/>
      <c r="BT18" s="386"/>
      <c r="BU18" s="387"/>
      <c r="BV18" s="385">
        <v>14453351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913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21478176</v>
      </c>
      <c r="BO19" s="386"/>
      <c r="BP19" s="386"/>
      <c r="BQ19" s="386"/>
      <c r="BR19" s="386"/>
      <c r="BS19" s="386"/>
      <c r="BT19" s="386"/>
      <c r="BU19" s="387"/>
      <c r="BV19" s="385">
        <v>21104459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32217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27572123</v>
      </c>
      <c r="BO23" s="386"/>
      <c r="BP23" s="386"/>
      <c r="BQ23" s="386"/>
      <c r="BR23" s="386"/>
      <c r="BS23" s="386"/>
      <c r="BT23" s="386"/>
      <c r="BU23" s="387"/>
      <c r="BV23" s="385">
        <v>23727456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8010</v>
      </c>
      <c r="R24" s="437"/>
      <c r="S24" s="437"/>
      <c r="T24" s="437"/>
      <c r="U24" s="437"/>
      <c r="V24" s="476"/>
      <c r="W24" s="531"/>
      <c r="X24" s="519"/>
      <c r="Y24" s="520"/>
      <c r="Z24" s="435" t="s">
        <v>155</v>
      </c>
      <c r="AA24" s="415"/>
      <c r="AB24" s="415"/>
      <c r="AC24" s="415"/>
      <c r="AD24" s="415"/>
      <c r="AE24" s="415"/>
      <c r="AF24" s="415"/>
      <c r="AG24" s="416"/>
      <c r="AH24" s="436">
        <v>461</v>
      </c>
      <c r="AI24" s="437"/>
      <c r="AJ24" s="437"/>
      <c r="AK24" s="437"/>
      <c r="AL24" s="476"/>
      <c r="AM24" s="436">
        <v>1465519</v>
      </c>
      <c r="AN24" s="437"/>
      <c r="AO24" s="437"/>
      <c r="AP24" s="437"/>
      <c r="AQ24" s="437"/>
      <c r="AR24" s="476"/>
      <c r="AS24" s="436">
        <v>3179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17387210</v>
      </c>
      <c r="BO24" s="386"/>
      <c r="BP24" s="386"/>
      <c r="BQ24" s="386"/>
      <c r="BR24" s="386"/>
      <c r="BS24" s="386"/>
      <c r="BT24" s="386"/>
      <c r="BU24" s="387"/>
      <c r="BV24" s="385">
        <v>17327544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2</v>
      </c>
      <c r="M25" s="437"/>
      <c r="N25" s="437"/>
      <c r="O25" s="437"/>
      <c r="P25" s="476"/>
      <c r="Q25" s="436">
        <v>7182</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2446877</v>
      </c>
      <c r="BO25" s="349"/>
      <c r="BP25" s="349"/>
      <c r="BQ25" s="349"/>
      <c r="BR25" s="349"/>
      <c r="BS25" s="349"/>
      <c r="BT25" s="349"/>
      <c r="BU25" s="350"/>
      <c r="BV25" s="348">
        <v>2567444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6622</v>
      </c>
      <c r="R26" s="437"/>
      <c r="S26" s="437"/>
      <c r="T26" s="437"/>
      <c r="U26" s="437"/>
      <c r="V26" s="476"/>
      <c r="W26" s="531"/>
      <c r="X26" s="519"/>
      <c r="Y26" s="520"/>
      <c r="Z26" s="435" t="s">
        <v>161</v>
      </c>
      <c r="AA26" s="541"/>
      <c r="AB26" s="541"/>
      <c r="AC26" s="541"/>
      <c r="AD26" s="541"/>
      <c r="AE26" s="541"/>
      <c r="AF26" s="541"/>
      <c r="AG26" s="542"/>
      <c r="AH26" s="436">
        <v>9</v>
      </c>
      <c r="AI26" s="437"/>
      <c r="AJ26" s="437"/>
      <c r="AK26" s="437"/>
      <c r="AL26" s="476"/>
      <c r="AM26" s="436">
        <v>28305</v>
      </c>
      <c r="AN26" s="437"/>
      <c r="AO26" s="437"/>
      <c r="AP26" s="437"/>
      <c r="AQ26" s="437"/>
      <c r="AR26" s="476"/>
      <c r="AS26" s="436">
        <v>3145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4250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24342</v>
      </c>
      <c r="AN27" s="437"/>
      <c r="AO27" s="437"/>
      <c r="AP27" s="437"/>
      <c r="AQ27" s="437"/>
      <c r="AR27" s="476"/>
      <c r="AS27" s="436">
        <v>4057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89134</v>
      </c>
      <c r="BO27" s="555"/>
      <c r="BP27" s="555"/>
      <c r="BQ27" s="555"/>
      <c r="BR27" s="555"/>
      <c r="BS27" s="555"/>
      <c r="BT27" s="555"/>
      <c r="BU27" s="556"/>
      <c r="BV27" s="554">
        <v>89091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3740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3602942</v>
      </c>
      <c r="BO28" s="349"/>
      <c r="BP28" s="349"/>
      <c r="BQ28" s="349"/>
      <c r="BR28" s="349"/>
      <c r="BS28" s="349"/>
      <c r="BT28" s="349"/>
      <c r="BU28" s="350"/>
      <c r="BV28" s="348">
        <v>3501135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20</v>
      </c>
      <c r="M29" s="437"/>
      <c r="N29" s="437"/>
      <c r="O29" s="437"/>
      <c r="P29" s="476"/>
      <c r="Q29" s="436">
        <v>3530</v>
      </c>
      <c r="R29" s="437"/>
      <c r="S29" s="437"/>
      <c r="T29" s="437"/>
      <c r="U29" s="437"/>
      <c r="V29" s="476"/>
      <c r="W29" s="532"/>
      <c r="X29" s="533"/>
      <c r="Y29" s="534"/>
      <c r="Z29" s="435" t="s">
        <v>171</v>
      </c>
      <c r="AA29" s="415"/>
      <c r="AB29" s="415"/>
      <c r="AC29" s="415"/>
      <c r="AD29" s="415"/>
      <c r="AE29" s="415"/>
      <c r="AF29" s="415"/>
      <c r="AG29" s="416"/>
      <c r="AH29" s="436">
        <v>467</v>
      </c>
      <c r="AI29" s="437"/>
      <c r="AJ29" s="437"/>
      <c r="AK29" s="437"/>
      <c r="AL29" s="476"/>
      <c r="AM29" s="436">
        <v>1489861</v>
      </c>
      <c r="AN29" s="437"/>
      <c r="AO29" s="437"/>
      <c r="AP29" s="437"/>
      <c r="AQ29" s="437"/>
      <c r="AR29" s="476"/>
      <c r="AS29" s="436">
        <v>3190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2104450</v>
      </c>
      <c r="BO29" s="386"/>
      <c r="BP29" s="386"/>
      <c r="BQ29" s="386"/>
      <c r="BR29" s="386"/>
      <c r="BS29" s="386"/>
      <c r="BT29" s="386"/>
      <c r="BU29" s="387"/>
      <c r="BV29" s="385">
        <v>1448941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1917818</v>
      </c>
      <c r="BO30" s="555"/>
      <c r="BP30" s="555"/>
      <c r="BQ30" s="555"/>
      <c r="BR30" s="555"/>
      <c r="BS30" s="555"/>
      <c r="BT30" s="555"/>
      <c r="BU30" s="556"/>
      <c r="BV30" s="554">
        <v>1951318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住宅資金貸付事業特別会計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児玉南土地区画整理事業特別会計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埼玉県都市競艇組合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児玉郡市広域市町村圏組合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本庄上里学校給食組合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9" zoomScaleNormal="100" zoomScaleSheetLayoutView="100" workbookViewId="0">
      <selection activeCell="S46" sqref="S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72" t="s">
        <v>24</v>
      </c>
      <c r="C41" s="1173"/>
      <c r="D41" s="81"/>
      <c r="E41" s="1178" t="s">
        <v>25</v>
      </c>
      <c r="F41" s="1178"/>
      <c r="G41" s="1178"/>
      <c r="H41" s="1179"/>
      <c r="I41" s="82">
        <v>21435</v>
      </c>
      <c r="J41" s="83">
        <v>22016</v>
      </c>
      <c r="K41" s="83">
        <v>22259</v>
      </c>
      <c r="L41" s="83">
        <v>23727</v>
      </c>
      <c r="M41" s="84">
        <v>27572</v>
      </c>
    </row>
    <row r="42" spans="2:13" ht="27.75" customHeight="1" x14ac:dyDescent="0.15">
      <c r="B42" s="1174"/>
      <c r="C42" s="1175"/>
      <c r="D42" s="85"/>
      <c r="E42" s="1180" t="s">
        <v>26</v>
      </c>
      <c r="F42" s="1180"/>
      <c r="G42" s="1180"/>
      <c r="H42" s="1181"/>
      <c r="I42" s="86">
        <v>2232</v>
      </c>
      <c r="J42" s="87">
        <v>1368</v>
      </c>
      <c r="K42" s="87">
        <v>844</v>
      </c>
      <c r="L42" s="87">
        <v>690</v>
      </c>
      <c r="M42" s="88">
        <v>551</v>
      </c>
    </row>
    <row r="43" spans="2:13" ht="27.75" customHeight="1" x14ac:dyDescent="0.15">
      <c r="B43" s="1174"/>
      <c r="C43" s="1175"/>
      <c r="D43" s="85"/>
      <c r="E43" s="1180" t="s">
        <v>27</v>
      </c>
      <c r="F43" s="1180"/>
      <c r="G43" s="1180"/>
      <c r="H43" s="1181"/>
      <c r="I43" s="86">
        <v>7642</v>
      </c>
      <c r="J43" s="87">
        <v>7104</v>
      </c>
      <c r="K43" s="87">
        <v>6613</v>
      </c>
      <c r="L43" s="87">
        <v>6455</v>
      </c>
      <c r="M43" s="88">
        <v>6384</v>
      </c>
    </row>
    <row r="44" spans="2:13" ht="27.75" customHeight="1" x14ac:dyDescent="0.15">
      <c r="B44" s="1174"/>
      <c r="C44" s="1175"/>
      <c r="D44" s="85"/>
      <c r="E44" s="1180" t="s">
        <v>28</v>
      </c>
      <c r="F44" s="1180"/>
      <c r="G44" s="1180"/>
      <c r="H44" s="1181"/>
      <c r="I44" s="86">
        <v>2853</v>
      </c>
      <c r="J44" s="87">
        <v>2339</v>
      </c>
      <c r="K44" s="87">
        <v>1681</v>
      </c>
      <c r="L44" s="87">
        <v>1154</v>
      </c>
      <c r="M44" s="88">
        <v>1783</v>
      </c>
    </row>
    <row r="45" spans="2:13" ht="27.75" customHeight="1" x14ac:dyDescent="0.15">
      <c r="B45" s="1174"/>
      <c r="C45" s="1175"/>
      <c r="D45" s="85"/>
      <c r="E45" s="1180" t="s">
        <v>29</v>
      </c>
      <c r="F45" s="1180"/>
      <c r="G45" s="1180"/>
      <c r="H45" s="1181"/>
      <c r="I45" s="86">
        <v>6868</v>
      </c>
      <c r="J45" s="87">
        <v>6828</v>
      </c>
      <c r="K45" s="87">
        <v>7040</v>
      </c>
      <c r="L45" s="87">
        <v>6576</v>
      </c>
      <c r="M45" s="88">
        <v>6547</v>
      </c>
    </row>
    <row r="46" spans="2:13" ht="27.75" customHeight="1" x14ac:dyDescent="0.15">
      <c r="B46" s="1174"/>
      <c r="C46" s="1175"/>
      <c r="D46" s="85"/>
      <c r="E46" s="1180" t="s">
        <v>30</v>
      </c>
      <c r="F46" s="1180"/>
      <c r="G46" s="1180"/>
      <c r="H46" s="1181"/>
      <c r="I46" s="86" t="s">
        <v>488</v>
      </c>
      <c r="J46" s="87" t="s">
        <v>488</v>
      </c>
      <c r="K46" s="87">
        <v>0</v>
      </c>
      <c r="L46" s="87" t="s">
        <v>488</v>
      </c>
      <c r="M46" s="88" t="s">
        <v>488</v>
      </c>
    </row>
    <row r="47" spans="2:13" ht="27.75" customHeight="1" x14ac:dyDescent="0.15">
      <c r="B47" s="1174"/>
      <c r="C47" s="1175"/>
      <c r="D47" s="85"/>
      <c r="E47" s="1180" t="s">
        <v>31</v>
      </c>
      <c r="F47" s="1180"/>
      <c r="G47" s="1180"/>
      <c r="H47" s="1181"/>
      <c r="I47" s="86" t="s">
        <v>488</v>
      </c>
      <c r="J47" s="87" t="s">
        <v>488</v>
      </c>
      <c r="K47" s="87" t="s">
        <v>488</v>
      </c>
      <c r="L47" s="87" t="s">
        <v>488</v>
      </c>
      <c r="M47" s="88" t="s">
        <v>488</v>
      </c>
    </row>
    <row r="48" spans="2:13" ht="27.75" customHeight="1" x14ac:dyDescent="0.15">
      <c r="B48" s="1176"/>
      <c r="C48" s="1177"/>
      <c r="D48" s="85"/>
      <c r="E48" s="1180" t="s">
        <v>32</v>
      </c>
      <c r="F48" s="1180"/>
      <c r="G48" s="1180"/>
      <c r="H48" s="1181"/>
      <c r="I48" s="86" t="s">
        <v>488</v>
      </c>
      <c r="J48" s="87" t="s">
        <v>488</v>
      </c>
      <c r="K48" s="87" t="s">
        <v>488</v>
      </c>
      <c r="L48" s="87" t="s">
        <v>488</v>
      </c>
      <c r="M48" s="88" t="s">
        <v>488</v>
      </c>
    </row>
    <row r="49" spans="2:13" ht="27.75" customHeight="1" x14ac:dyDescent="0.15">
      <c r="B49" s="1182" t="s">
        <v>33</v>
      </c>
      <c r="C49" s="1183"/>
      <c r="D49" s="89"/>
      <c r="E49" s="1180" t="s">
        <v>34</v>
      </c>
      <c r="F49" s="1180"/>
      <c r="G49" s="1180"/>
      <c r="H49" s="1181"/>
      <c r="I49" s="86">
        <v>3256</v>
      </c>
      <c r="J49" s="87">
        <v>4630</v>
      </c>
      <c r="K49" s="87">
        <v>5830</v>
      </c>
      <c r="L49" s="87">
        <v>7172</v>
      </c>
      <c r="M49" s="88">
        <v>8005</v>
      </c>
    </row>
    <row r="50" spans="2:13" ht="27.75" customHeight="1" x14ac:dyDescent="0.15">
      <c r="B50" s="1174"/>
      <c r="C50" s="1175"/>
      <c r="D50" s="85"/>
      <c r="E50" s="1180" t="s">
        <v>35</v>
      </c>
      <c r="F50" s="1180"/>
      <c r="G50" s="1180"/>
      <c r="H50" s="1181"/>
      <c r="I50" s="86">
        <v>4071</v>
      </c>
      <c r="J50" s="87">
        <v>3962</v>
      </c>
      <c r="K50" s="87">
        <v>3892</v>
      </c>
      <c r="L50" s="87">
        <v>3916</v>
      </c>
      <c r="M50" s="88">
        <v>4024</v>
      </c>
    </row>
    <row r="51" spans="2:13" ht="27.75" customHeight="1" x14ac:dyDescent="0.15">
      <c r="B51" s="1176"/>
      <c r="C51" s="1177"/>
      <c r="D51" s="85"/>
      <c r="E51" s="1180" t="s">
        <v>36</v>
      </c>
      <c r="F51" s="1180"/>
      <c r="G51" s="1180"/>
      <c r="H51" s="1181"/>
      <c r="I51" s="86">
        <v>22815</v>
      </c>
      <c r="J51" s="87">
        <v>23928</v>
      </c>
      <c r="K51" s="87">
        <v>23917</v>
      </c>
      <c r="L51" s="87">
        <v>25107</v>
      </c>
      <c r="M51" s="88">
        <v>28176</v>
      </c>
    </row>
    <row r="52" spans="2:13" ht="27.75" customHeight="1" thickBot="1" x14ac:dyDescent="0.2">
      <c r="B52" s="1184" t="s">
        <v>37</v>
      </c>
      <c r="C52" s="1185"/>
      <c r="D52" s="90"/>
      <c r="E52" s="1186" t="s">
        <v>38</v>
      </c>
      <c r="F52" s="1186"/>
      <c r="G52" s="1186"/>
      <c r="H52" s="1187"/>
      <c r="I52" s="91">
        <v>10888</v>
      </c>
      <c r="J52" s="92">
        <v>7134</v>
      </c>
      <c r="K52" s="92">
        <v>4798</v>
      </c>
      <c r="L52" s="92">
        <v>2407</v>
      </c>
      <c r="M52" s="93">
        <v>2633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46324</v>
      </c>
      <c r="E3" s="116"/>
      <c r="F3" s="117">
        <v>61882</v>
      </c>
      <c r="G3" s="118"/>
      <c r="H3" s="119"/>
    </row>
    <row r="4" spans="1:8" x14ac:dyDescent="0.15">
      <c r="A4" s="120"/>
      <c r="B4" s="121"/>
      <c r="C4" s="122"/>
      <c r="D4" s="123">
        <v>29153</v>
      </c>
      <c r="E4" s="124"/>
      <c r="F4" s="125">
        <v>32175</v>
      </c>
      <c r="G4" s="126"/>
      <c r="H4" s="127"/>
    </row>
    <row r="5" spans="1:8" x14ac:dyDescent="0.15">
      <c r="A5" s="108" t="s">
        <v>521</v>
      </c>
      <c r="B5" s="113"/>
      <c r="C5" s="114"/>
      <c r="D5" s="115">
        <v>51733</v>
      </c>
      <c r="E5" s="116"/>
      <c r="F5" s="117">
        <v>51704</v>
      </c>
      <c r="G5" s="118"/>
      <c r="H5" s="119"/>
    </row>
    <row r="6" spans="1:8" x14ac:dyDescent="0.15">
      <c r="A6" s="120"/>
      <c r="B6" s="121"/>
      <c r="C6" s="122"/>
      <c r="D6" s="123">
        <v>30666</v>
      </c>
      <c r="E6" s="124"/>
      <c r="F6" s="125">
        <v>26896</v>
      </c>
      <c r="G6" s="126"/>
      <c r="H6" s="127"/>
    </row>
    <row r="7" spans="1:8" x14ac:dyDescent="0.15">
      <c r="A7" s="108" t="s">
        <v>522</v>
      </c>
      <c r="B7" s="113"/>
      <c r="C7" s="114"/>
      <c r="D7" s="115">
        <v>28865</v>
      </c>
      <c r="E7" s="116"/>
      <c r="F7" s="117">
        <v>52678</v>
      </c>
      <c r="G7" s="118"/>
      <c r="H7" s="119"/>
    </row>
    <row r="8" spans="1:8" x14ac:dyDescent="0.15">
      <c r="A8" s="120"/>
      <c r="B8" s="121"/>
      <c r="C8" s="122"/>
      <c r="D8" s="123">
        <v>15323</v>
      </c>
      <c r="E8" s="124"/>
      <c r="F8" s="125">
        <v>30185</v>
      </c>
      <c r="G8" s="126"/>
      <c r="H8" s="127"/>
    </row>
    <row r="9" spans="1:8" x14ac:dyDescent="0.15">
      <c r="A9" s="108" t="s">
        <v>523</v>
      </c>
      <c r="B9" s="113"/>
      <c r="C9" s="114"/>
      <c r="D9" s="115">
        <v>47918</v>
      </c>
      <c r="E9" s="116"/>
      <c r="F9" s="117">
        <v>69560</v>
      </c>
      <c r="G9" s="118"/>
      <c r="H9" s="119"/>
    </row>
    <row r="10" spans="1:8" x14ac:dyDescent="0.15">
      <c r="A10" s="120"/>
      <c r="B10" s="121"/>
      <c r="C10" s="122"/>
      <c r="D10" s="123">
        <v>21318</v>
      </c>
      <c r="E10" s="124"/>
      <c r="F10" s="125">
        <v>35305</v>
      </c>
      <c r="G10" s="126"/>
      <c r="H10" s="127"/>
    </row>
    <row r="11" spans="1:8" x14ac:dyDescent="0.15">
      <c r="A11" s="108" t="s">
        <v>524</v>
      </c>
      <c r="B11" s="113"/>
      <c r="C11" s="114"/>
      <c r="D11" s="115">
        <v>91725</v>
      </c>
      <c r="E11" s="116"/>
      <c r="F11" s="117">
        <v>65988</v>
      </c>
      <c r="G11" s="118"/>
      <c r="H11" s="119"/>
    </row>
    <row r="12" spans="1:8" x14ac:dyDescent="0.15">
      <c r="A12" s="120"/>
      <c r="B12" s="121"/>
      <c r="C12" s="128"/>
      <c r="D12" s="123">
        <v>47215</v>
      </c>
      <c r="E12" s="124"/>
      <c r="F12" s="125">
        <v>36473</v>
      </c>
      <c r="G12" s="126"/>
      <c r="H12" s="127"/>
    </row>
    <row r="13" spans="1:8" x14ac:dyDescent="0.15">
      <c r="A13" s="108"/>
      <c r="B13" s="113"/>
      <c r="C13" s="129"/>
      <c r="D13" s="130">
        <v>53313</v>
      </c>
      <c r="E13" s="131"/>
      <c r="F13" s="132">
        <v>60362</v>
      </c>
      <c r="G13" s="133"/>
      <c r="H13" s="119"/>
    </row>
    <row r="14" spans="1:8" x14ac:dyDescent="0.15">
      <c r="A14" s="120"/>
      <c r="B14" s="121"/>
      <c r="C14" s="122"/>
      <c r="D14" s="123">
        <v>28735</v>
      </c>
      <c r="E14" s="124"/>
      <c r="F14" s="125">
        <v>32207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12.43</v>
      </c>
      <c r="C19" s="134">
        <f>ROUND(VALUE(SUBSTITUTE(実質収支比率等に係る経年分析!G$48,"▲","-")),2)</f>
        <v>12.21</v>
      </c>
      <c r="D19" s="134">
        <f>ROUND(VALUE(SUBSTITUTE(実質収支比率等に係る経年分析!H$48,"▲","-")),2)</f>
        <v>11.89</v>
      </c>
      <c r="E19" s="134">
        <f>ROUND(VALUE(SUBSTITUTE(実質収支比率等に係る経年分析!I$48,"▲","-")),2)</f>
        <v>14.13</v>
      </c>
      <c r="F19" s="134">
        <f>ROUND(VALUE(SUBSTITUTE(実質収支比率等に係る経年分析!J$48,"▲","-")),2)</f>
        <v>13.25</v>
      </c>
    </row>
    <row r="20" spans="1:11" x14ac:dyDescent="0.15">
      <c r="A20" s="134" t="s">
        <v>43</v>
      </c>
      <c r="B20" s="134">
        <f>ROUND(VALUE(SUBSTITUTE(実質収支比率等に係る経年分析!F$47,"▲","-")),2)</f>
        <v>14.57</v>
      </c>
      <c r="C20" s="134">
        <f>ROUND(VALUE(SUBSTITUTE(実質収支比率等に係る経年分析!G$47,"▲","-")),2)</f>
        <v>14.51</v>
      </c>
      <c r="D20" s="134">
        <f>ROUND(VALUE(SUBSTITUTE(実質収支比率等に係る経年分析!H$47,"▲","-")),2)</f>
        <v>17.86</v>
      </c>
      <c r="E20" s="134">
        <f>ROUND(VALUE(SUBSTITUTE(実質収支比率等に係る経年分析!I$47,"▲","-")),2)</f>
        <v>20.81</v>
      </c>
      <c r="F20" s="134">
        <f>ROUND(VALUE(SUBSTITUTE(実質収支比率等に係る経年分析!J$47,"▲","-")),2)</f>
        <v>21.61</v>
      </c>
    </row>
    <row r="21" spans="1:11" x14ac:dyDescent="0.15">
      <c r="A21" s="134" t="s">
        <v>44</v>
      </c>
      <c r="B21" s="134">
        <f>IF(ISNUMBER(VALUE(SUBSTITUTE(実質収支比率等に係る経年分析!F$49,"▲","-"))),ROUND(VALUE(SUBSTITUTE(実質収支比率等に係る経年分析!F$49,"▲","-")),2),NA())</f>
        <v>7.97</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5.44</v>
      </c>
      <c r="F21" s="134">
        <f>IF(ISNUMBER(VALUE(SUBSTITUTE(実質収支比率等に係る経年分析!J$49,"▲","-"))),ROUND(VALUE(SUBSTITUTE(実質収支比率等に係る経年分析!J$49,"▲","-")),2),NA())</f>
        <v>-0.4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住宅資金貸付事業特別会計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2580</v>
      </c>
      <c r="E42" s="136"/>
      <c r="F42" s="136"/>
      <c r="G42" s="136">
        <f>'実質公債費比率（分子）の構造'!L$52</f>
        <v>2749</v>
      </c>
      <c r="H42" s="136"/>
      <c r="I42" s="136"/>
      <c r="J42" s="136">
        <f>'実質公債費比率（分子）の構造'!M$52</f>
        <v>2868</v>
      </c>
      <c r="K42" s="136"/>
      <c r="L42" s="136"/>
      <c r="M42" s="136">
        <f>'実質公債費比率（分子）の構造'!N$52</f>
        <v>2948</v>
      </c>
      <c r="N42" s="136"/>
      <c r="O42" s="136"/>
      <c r="P42" s="136">
        <f>'実質公債費比率（分子）の構造'!O$52</f>
        <v>2950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854</v>
      </c>
      <c r="C44" s="136"/>
      <c r="D44" s="136"/>
      <c r="E44" s="136">
        <f>'実質公債費比率（分子）の構造'!L$50</f>
        <v>881</v>
      </c>
      <c r="F44" s="136"/>
      <c r="G44" s="136"/>
      <c r="H44" s="136">
        <f>'実質公債費比率（分子）の構造'!M$50</f>
        <v>177</v>
      </c>
      <c r="I44" s="136"/>
      <c r="J44" s="136"/>
      <c r="K44" s="136">
        <f>'実質公債費比率（分子）の構造'!N$50</f>
        <v>166</v>
      </c>
      <c r="L44" s="136"/>
      <c r="M44" s="136"/>
      <c r="N44" s="136">
        <f>'実質公債費比率（分子）の構造'!O$50</f>
        <v>148</v>
      </c>
      <c r="O44" s="136"/>
      <c r="P44" s="136"/>
    </row>
    <row r="45" spans="1:16" x14ac:dyDescent="0.15">
      <c r="A45" s="136" t="s">
        <v>54</v>
      </c>
      <c r="B45" s="136">
        <f>'実質公債費比率（分子）の構造'!K$49</f>
        <v>718</v>
      </c>
      <c r="C45" s="136"/>
      <c r="D45" s="136"/>
      <c r="E45" s="136">
        <f>'実質公債費比率（分子）の構造'!L$49</f>
        <v>699</v>
      </c>
      <c r="F45" s="136"/>
      <c r="G45" s="136"/>
      <c r="H45" s="136">
        <f>'実質公債費比率（分子）の構造'!M$49</f>
        <v>720</v>
      </c>
      <c r="I45" s="136"/>
      <c r="J45" s="136"/>
      <c r="K45" s="136">
        <f>'実質公債費比率（分子）の構造'!N$49</f>
        <v>651</v>
      </c>
      <c r="L45" s="136"/>
      <c r="M45" s="136"/>
      <c r="N45" s="136">
        <f>'実質公債費比率（分子）の構造'!O$49</f>
        <v>344</v>
      </c>
      <c r="O45" s="136"/>
      <c r="P45" s="136"/>
    </row>
    <row r="46" spans="1:16" x14ac:dyDescent="0.15">
      <c r="A46" s="136" t="s">
        <v>55</v>
      </c>
      <c r="B46" s="136">
        <f>'実質公債費比率（分子）の構造'!K$48</f>
        <v>801</v>
      </c>
      <c r="C46" s="136"/>
      <c r="D46" s="136"/>
      <c r="E46" s="136">
        <f>'実質公債費比率（分子）の構造'!L$48</f>
        <v>812</v>
      </c>
      <c r="F46" s="136"/>
      <c r="G46" s="136"/>
      <c r="H46" s="136">
        <f>'実質公債費比率（分子）の構造'!M$48</f>
        <v>782</v>
      </c>
      <c r="I46" s="136"/>
      <c r="J46" s="136"/>
      <c r="K46" s="136">
        <f>'実質公債費比率（分子）の構造'!N$48</f>
        <v>734</v>
      </c>
      <c r="L46" s="136"/>
      <c r="M46" s="136"/>
      <c r="N46" s="136">
        <f>'実質公債費比率（分子）の構造'!O$48</f>
        <v>646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2350</v>
      </c>
      <c r="C49" s="136"/>
      <c r="D49" s="136"/>
      <c r="E49" s="136">
        <f>'実質公債費比率（分子）の構造'!L$45</f>
        <v>2300</v>
      </c>
      <c r="F49" s="136"/>
      <c r="G49" s="136"/>
      <c r="H49" s="136">
        <f>'実質公債費比率（分子）の構造'!M$45</f>
        <v>2349</v>
      </c>
      <c r="I49" s="136"/>
      <c r="J49" s="136"/>
      <c r="K49" s="136">
        <f>'実質公債費比率（分子）の構造'!N$45</f>
        <v>2315</v>
      </c>
      <c r="L49" s="136"/>
      <c r="M49" s="136"/>
      <c r="N49" s="136">
        <f>'実質公債費比率（分子）の構造'!O$45</f>
        <v>2435</v>
      </c>
      <c r="O49" s="136"/>
      <c r="P49" s="136"/>
    </row>
    <row r="50" spans="1:16" x14ac:dyDescent="0.15">
      <c r="A50" s="136" t="s">
        <v>59</v>
      </c>
      <c r="B50" s="136" t="e">
        <f>NA()</f>
        <v>#N/A</v>
      </c>
      <c r="C50" s="136">
        <f>IF(ISNUMBER('実質公債費比率（分子）の構造'!K$53),'実質公債費比率（分子）の構造'!K$53,NA())</f>
        <v>2143</v>
      </c>
      <c r="D50" s="136" t="e">
        <f>NA()</f>
        <v>#N/A</v>
      </c>
      <c r="E50" s="136" t="e">
        <f>NA()</f>
        <v>#N/A</v>
      </c>
      <c r="F50" s="136">
        <f>IF(ISNUMBER('実質公債費比率（分子）の構造'!L$53),'実質公債費比率（分子）の構造'!L$53,NA())</f>
        <v>1943</v>
      </c>
      <c r="G50" s="136" t="e">
        <f>NA()</f>
        <v>#N/A</v>
      </c>
      <c r="H50" s="136" t="e">
        <f>NA()</f>
        <v>#N/A</v>
      </c>
      <c r="I50" s="136">
        <f>IF(ISNUMBER('実質公債費比率（分子）の構造'!M$53),'実質公債費比率（分子）の構造'!M$53,NA())</f>
        <v>1160</v>
      </c>
      <c r="J50" s="136" t="e">
        <f>NA()</f>
        <v>#N/A</v>
      </c>
      <c r="K50" s="136" t="e">
        <f>NA()</f>
        <v>#N/A</v>
      </c>
      <c r="L50" s="136">
        <f>IF(ISNUMBER('実質公債費比率（分子）の構造'!N$53),'実質公債費比率（分子）の構造'!N$53,NA())</f>
        <v>918</v>
      </c>
      <c r="M50" s="136" t="e">
        <f>NA()</f>
        <v>#N/A</v>
      </c>
      <c r="N50" s="136" t="e">
        <f>NA()</f>
        <v>#N/A</v>
      </c>
      <c r="O50" s="136">
        <f>IF(ISNUMBER('実質公債費比率（分子）の構造'!O$53),'実質公債費比率（分子）の構造'!O$53,NA())</f>
        <v>623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22815</v>
      </c>
      <c r="E56" s="135"/>
      <c r="F56" s="135"/>
      <c r="G56" s="135">
        <f>'将来負担比率（分子）の構造'!J$51</f>
        <v>23928</v>
      </c>
      <c r="H56" s="135"/>
      <c r="I56" s="135"/>
      <c r="J56" s="135">
        <f>'将来負担比率（分子）の構造'!K$51</f>
        <v>23917</v>
      </c>
      <c r="K56" s="135"/>
      <c r="L56" s="135"/>
      <c r="M56" s="135">
        <f>'将来負担比率（分子）の構造'!L$51</f>
        <v>25107</v>
      </c>
      <c r="N56" s="135"/>
      <c r="O56" s="135"/>
      <c r="P56" s="135">
        <f>'将来負担比率（分子）の構造'!M$51</f>
        <v>28176</v>
      </c>
    </row>
    <row r="57" spans="1:16" x14ac:dyDescent="0.15">
      <c r="A57" s="135" t="s">
        <v>35</v>
      </c>
      <c r="B57" s="135"/>
      <c r="C57" s="135"/>
      <c r="D57" s="135">
        <f>'将来負担比率（分子）の構造'!I$50</f>
        <v>4071</v>
      </c>
      <c r="E57" s="135"/>
      <c r="F57" s="135"/>
      <c r="G57" s="135">
        <f>'将来負担比率（分子）の構造'!J$50</f>
        <v>3962</v>
      </c>
      <c r="H57" s="135"/>
      <c r="I57" s="135"/>
      <c r="J57" s="135">
        <f>'将来負担比率（分子）の構造'!K$50</f>
        <v>3892</v>
      </c>
      <c r="K57" s="135"/>
      <c r="L57" s="135"/>
      <c r="M57" s="135">
        <f>'将来負担比率（分子）の構造'!L$50</f>
        <v>3916</v>
      </c>
      <c r="N57" s="135"/>
      <c r="O57" s="135"/>
      <c r="P57" s="135">
        <f>'将来負担比率（分子）の構造'!M$50</f>
        <v>4024</v>
      </c>
    </row>
    <row r="58" spans="1:16" x14ac:dyDescent="0.15">
      <c r="A58" s="135" t="s">
        <v>34</v>
      </c>
      <c r="B58" s="135"/>
      <c r="C58" s="135"/>
      <c r="D58" s="135">
        <f>'将来負担比率（分子）の構造'!I$49</f>
        <v>3256</v>
      </c>
      <c r="E58" s="135"/>
      <c r="F58" s="135"/>
      <c r="G58" s="135">
        <f>'将来負担比率（分子）の構造'!J$49</f>
        <v>4630</v>
      </c>
      <c r="H58" s="135"/>
      <c r="I58" s="135"/>
      <c r="J58" s="135">
        <f>'将来負担比率（分子）の構造'!K$49</f>
        <v>5830</v>
      </c>
      <c r="K58" s="135"/>
      <c r="L58" s="135"/>
      <c r="M58" s="135">
        <f>'将来負担比率（分子）の構造'!L$49</f>
        <v>7172</v>
      </c>
      <c r="N58" s="135"/>
      <c r="O58" s="135"/>
      <c r="P58" s="135">
        <f>'将来負担比率（分子）の構造'!M$49</f>
        <v>8005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6868</v>
      </c>
      <c r="C62" s="135"/>
      <c r="D62" s="135"/>
      <c r="E62" s="135">
        <f>'将来負担比率（分子）の構造'!J$45</f>
        <v>6828</v>
      </c>
      <c r="F62" s="135"/>
      <c r="G62" s="135"/>
      <c r="H62" s="135">
        <f>'将来負担比率（分子）の構造'!K$45</f>
        <v>7040</v>
      </c>
      <c r="I62" s="135"/>
      <c r="J62" s="135"/>
      <c r="K62" s="135">
        <f>'将来負担比率（分子）の構造'!L$45</f>
        <v>6576</v>
      </c>
      <c r="L62" s="135"/>
      <c r="M62" s="135"/>
      <c r="N62" s="135">
        <f>'将来負担比率（分子）の構造'!M$45</f>
        <v>6547</v>
      </c>
      <c r="O62" s="135"/>
      <c r="P62" s="135"/>
    </row>
    <row r="63" spans="1:16" x14ac:dyDescent="0.15">
      <c r="A63" s="135" t="s">
        <v>28</v>
      </c>
      <c r="B63" s="135">
        <f>'将来負担比率（分子）の構造'!I$44</f>
        <v>2853</v>
      </c>
      <c r="C63" s="135"/>
      <c r="D63" s="135"/>
      <c r="E63" s="135">
        <f>'将来負担比率（分子）の構造'!J$44</f>
        <v>2339</v>
      </c>
      <c r="F63" s="135"/>
      <c r="G63" s="135"/>
      <c r="H63" s="135">
        <f>'将来負担比率（分子）の構造'!K$44</f>
        <v>1681</v>
      </c>
      <c r="I63" s="135"/>
      <c r="J63" s="135"/>
      <c r="K63" s="135">
        <f>'将来負担比率（分子）の構造'!L$44</f>
        <v>1154</v>
      </c>
      <c r="L63" s="135"/>
      <c r="M63" s="135"/>
      <c r="N63" s="135">
        <f>'将来負担比率（分子）の構造'!M$44</f>
        <v>1783</v>
      </c>
      <c r="O63" s="135"/>
      <c r="P63" s="135"/>
    </row>
    <row r="64" spans="1:16" x14ac:dyDescent="0.15">
      <c r="A64" s="135" t="s">
        <v>27</v>
      </c>
      <c r="B64" s="135">
        <f>'将来負担比率（分子）の構造'!I$43</f>
        <v>7642</v>
      </c>
      <c r="C64" s="135"/>
      <c r="D64" s="135"/>
      <c r="E64" s="135">
        <f>'将来負担比率（分子）の構造'!J$43</f>
        <v>7104</v>
      </c>
      <c r="F64" s="135"/>
      <c r="G64" s="135"/>
      <c r="H64" s="135">
        <f>'将来負担比率（分子）の構造'!K$43</f>
        <v>6613</v>
      </c>
      <c r="I64" s="135"/>
      <c r="J64" s="135"/>
      <c r="K64" s="135">
        <f>'将来負担比率（分子）の構造'!L$43</f>
        <v>6455</v>
      </c>
      <c r="L64" s="135"/>
      <c r="M64" s="135"/>
      <c r="N64" s="135">
        <f>'将来負担比率（分子）の構造'!M$43</f>
        <v>6384</v>
      </c>
      <c r="O64" s="135"/>
      <c r="P64" s="135"/>
    </row>
    <row r="65" spans="1:16" x14ac:dyDescent="0.15">
      <c r="A65" s="135" t="s">
        <v>26</v>
      </c>
      <c r="B65" s="135">
        <f>'将来負担比率（分子）の構造'!I$42</f>
        <v>2232</v>
      </c>
      <c r="C65" s="135"/>
      <c r="D65" s="135"/>
      <c r="E65" s="135">
        <f>'将来負担比率（分子）の構造'!J$42</f>
        <v>1368</v>
      </c>
      <c r="F65" s="135"/>
      <c r="G65" s="135"/>
      <c r="H65" s="135">
        <f>'将来負担比率（分子）の構造'!K$42</f>
        <v>844</v>
      </c>
      <c r="I65" s="135"/>
      <c r="J65" s="135"/>
      <c r="K65" s="135">
        <f>'将来負担比率（分子）の構造'!L$42</f>
        <v>690</v>
      </c>
      <c r="L65" s="135"/>
      <c r="M65" s="135"/>
      <c r="N65" s="135">
        <f>'将来負担比率（分子）の構造'!M$42</f>
        <v>551</v>
      </c>
      <c r="O65" s="135"/>
      <c r="P65" s="135"/>
    </row>
    <row r="66" spans="1:16" x14ac:dyDescent="0.15">
      <c r="A66" s="135" t="s">
        <v>25</v>
      </c>
      <c r="B66" s="135">
        <f>'将来負担比率（分子）の構造'!I$41</f>
        <v>21435</v>
      </c>
      <c r="C66" s="135"/>
      <c r="D66" s="135"/>
      <c r="E66" s="135">
        <f>'将来負担比率（分子）の構造'!J$41</f>
        <v>22016</v>
      </c>
      <c r="F66" s="135"/>
      <c r="G66" s="135"/>
      <c r="H66" s="135">
        <f>'将来負担比率（分子）の構造'!K$41</f>
        <v>22259</v>
      </c>
      <c r="I66" s="135"/>
      <c r="J66" s="135"/>
      <c r="K66" s="135">
        <f>'将来負担比率（分子）の構造'!L$41</f>
        <v>23727</v>
      </c>
      <c r="L66" s="135"/>
      <c r="M66" s="135"/>
      <c r="N66" s="135">
        <f>'将来負担比率（分子）の構造'!M$41</f>
        <v>27572</v>
      </c>
      <c r="O66" s="135"/>
      <c r="P66" s="135"/>
    </row>
    <row r="67" spans="1:16" x14ac:dyDescent="0.15">
      <c r="A67" s="135" t="s">
        <v>63</v>
      </c>
      <c r="B67" s="135" t="e">
        <f>NA()</f>
        <v>#N/A</v>
      </c>
      <c r="C67" s="135">
        <f>IF(ISNUMBER('将来負担比率（分子）の構造'!I$52), IF('将来負担比率（分子）の構造'!I$52 &lt; 0, 0, '将来負担比率（分子）の構造'!I$52), NA())</f>
        <v>10888</v>
      </c>
      <c r="D67" s="135" t="e">
        <f>NA()</f>
        <v>#N/A</v>
      </c>
      <c r="E67" s="135" t="e">
        <f>NA()</f>
        <v>#N/A</v>
      </c>
      <c r="F67" s="135">
        <f>IF(ISNUMBER('将来負担比率（分子）の構造'!J$52), IF('将来負担比率（分子）の構造'!J$52 &lt; 0, 0, '将来負担比率（分子）の構造'!J$52), NA())</f>
        <v>7134</v>
      </c>
      <c r="G67" s="135" t="e">
        <f>NA()</f>
        <v>#N/A</v>
      </c>
      <c r="H67" s="135" t="e">
        <f>NA()</f>
        <v>#N/A</v>
      </c>
      <c r="I67" s="135">
        <f>IF(ISNUMBER('将来負担比率（分子）の構造'!K$52), IF('将来負担比率（分子）の構造'!K$52 &lt; 0, 0, '将来負担比率（分子）の構造'!K$52), NA())</f>
        <v>4798</v>
      </c>
      <c r="J67" s="135" t="e">
        <f>NA()</f>
        <v>#N/A</v>
      </c>
      <c r="K67" s="135" t="e">
        <f>NA()</f>
        <v>#N/A</v>
      </c>
      <c r="L67" s="135">
        <f>IF(ISNUMBER('将来負担比率（分子）の構造'!L$52), IF('将来負担比率（分子）の構造'!L$52 &lt; 0, 0, '将来負担比率（分子）の構造'!L$52), NA())</f>
        <v>2407</v>
      </c>
      <c r="M67" s="135" t="e">
        <f>NA()</f>
        <v>#N/A</v>
      </c>
      <c r="N67" s="135" t="e">
        <f>NA()</f>
        <v>#N/A</v>
      </c>
      <c r="O67" s="135">
        <f>IF(ISNUMBER('将来負担比率（分子）の構造'!M$52), IF('将来負担比率（分子）の構造'!M$52 &lt; 0, 0, '将来負担比率（分子）の構造'!M$52), NA())</f>
        <v>2633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11337520</v>
      </c>
      <c r="S5" s="583"/>
      <c r="T5" s="583"/>
      <c r="U5" s="583"/>
      <c r="V5" s="583"/>
      <c r="W5" s="583"/>
      <c r="X5" s="583"/>
      <c r="Y5" s="584"/>
      <c r="Z5" s="585">
        <v>32.5</v>
      </c>
      <c r="AA5" s="585"/>
      <c r="AB5" s="585"/>
      <c r="AC5" s="585"/>
      <c r="AD5" s="586">
        <v>10644413</v>
      </c>
      <c r="AE5" s="586"/>
      <c r="AF5" s="586"/>
      <c r="AG5" s="586"/>
      <c r="AH5" s="586"/>
      <c r="AI5" s="586"/>
      <c r="AJ5" s="586"/>
      <c r="AK5" s="586"/>
      <c r="AL5" s="587">
        <v>68.400000000000006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10644414</v>
      </c>
      <c r="BH5" s="594"/>
      <c r="BI5" s="594"/>
      <c r="BJ5" s="594"/>
      <c r="BK5" s="594"/>
      <c r="BL5" s="594"/>
      <c r="BM5" s="594"/>
      <c r="BN5" s="595"/>
      <c r="BO5" s="596">
        <v>93.9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279166</v>
      </c>
      <c r="S6" s="594"/>
      <c r="T6" s="594"/>
      <c r="U6" s="594"/>
      <c r="V6" s="594"/>
      <c r="W6" s="594"/>
      <c r="X6" s="594"/>
      <c r="Y6" s="595"/>
      <c r="Z6" s="596">
        <v>0.8</v>
      </c>
      <c r="AA6" s="596"/>
      <c r="AB6" s="596"/>
      <c r="AC6" s="596"/>
      <c r="AD6" s="597">
        <v>279166</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10644414</v>
      </c>
      <c r="BH6" s="594"/>
      <c r="BI6" s="594"/>
      <c r="BJ6" s="594"/>
      <c r="BK6" s="594"/>
      <c r="BL6" s="594"/>
      <c r="BM6" s="594"/>
      <c r="BN6" s="595"/>
      <c r="BO6" s="596">
        <v>93.9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243509</v>
      </c>
      <c r="CS6" s="594"/>
      <c r="CT6" s="594"/>
      <c r="CU6" s="594"/>
      <c r="CV6" s="594"/>
      <c r="CW6" s="594"/>
      <c r="CX6" s="594"/>
      <c r="CY6" s="595"/>
      <c r="CZ6" s="596">
        <v>0.8</v>
      </c>
      <c r="DA6" s="596"/>
      <c r="DB6" s="596"/>
      <c r="DC6" s="596"/>
      <c r="DD6" s="602" t="s">
        <v>210</v>
      </c>
      <c r="DE6" s="594"/>
      <c r="DF6" s="594"/>
      <c r="DG6" s="594"/>
      <c r="DH6" s="594"/>
      <c r="DI6" s="594"/>
      <c r="DJ6" s="594"/>
      <c r="DK6" s="594"/>
      <c r="DL6" s="594"/>
      <c r="DM6" s="594"/>
      <c r="DN6" s="594"/>
      <c r="DO6" s="594"/>
      <c r="DP6" s="595"/>
      <c r="DQ6" s="602">
        <v>243509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15520</v>
      </c>
      <c r="S7" s="594"/>
      <c r="T7" s="594"/>
      <c r="U7" s="594"/>
      <c r="V7" s="594"/>
      <c r="W7" s="594"/>
      <c r="X7" s="594"/>
      <c r="Y7" s="595"/>
      <c r="Z7" s="596">
        <v>0</v>
      </c>
      <c r="AA7" s="596"/>
      <c r="AB7" s="596"/>
      <c r="AC7" s="596"/>
      <c r="AD7" s="597">
        <v>15520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4883599</v>
      </c>
      <c r="BH7" s="594"/>
      <c r="BI7" s="594"/>
      <c r="BJ7" s="594"/>
      <c r="BK7" s="594"/>
      <c r="BL7" s="594"/>
      <c r="BM7" s="594"/>
      <c r="BN7" s="595"/>
      <c r="BO7" s="596">
        <v>43.1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6376187</v>
      </c>
      <c r="CS7" s="594"/>
      <c r="CT7" s="594"/>
      <c r="CU7" s="594"/>
      <c r="CV7" s="594"/>
      <c r="CW7" s="594"/>
      <c r="CX7" s="594"/>
      <c r="CY7" s="595"/>
      <c r="CZ7" s="596">
        <v>20.100000000000001</v>
      </c>
      <c r="DA7" s="596"/>
      <c r="DB7" s="596"/>
      <c r="DC7" s="596"/>
      <c r="DD7" s="602">
        <v>2696741</v>
      </c>
      <c r="DE7" s="594"/>
      <c r="DF7" s="594"/>
      <c r="DG7" s="594"/>
      <c r="DH7" s="594"/>
      <c r="DI7" s="594"/>
      <c r="DJ7" s="594"/>
      <c r="DK7" s="594"/>
      <c r="DL7" s="594"/>
      <c r="DM7" s="594"/>
      <c r="DN7" s="594"/>
      <c r="DO7" s="594"/>
      <c r="DP7" s="595"/>
      <c r="DQ7" s="602">
        <v>3612167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70443</v>
      </c>
      <c r="S8" s="594"/>
      <c r="T8" s="594"/>
      <c r="U8" s="594"/>
      <c r="V8" s="594"/>
      <c r="W8" s="594"/>
      <c r="X8" s="594"/>
      <c r="Y8" s="595"/>
      <c r="Z8" s="596">
        <v>0.2</v>
      </c>
      <c r="AA8" s="596"/>
      <c r="AB8" s="596"/>
      <c r="AC8" s="596"/>
      <c r="AD8" s="597">
        <v>70443</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133476</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10167470</v>
      </c>
      <c r="CS8" s="594"/>
      <c r="CT8" s="594"/>
      <c r="CU8" s="594"/>
      <c r="CV8" s="594"/>
      <c r="CW8" s="594"/>
      <c r="CX8" s="594"/>
      <c r="CY8" s="595"/>
      <c r="CZ8" s="596">
        <v>32.1</v>
      </c>
      <c r="DA8" s="596"/>
      <c r="DB8" s="596"/>
      <c r="DC8" s="596"/>
      <c r="DD8" s="602">
        <v>298900</v>
      </c>
      <c r="DE8" s="594"/>
      <c r="DF8" s="594"/>
      <c r="DG8" s="594"/>
      <c r="DH8" s="594"/>
      <c r="DI8" s="594"/>
      <c r="DJ8" s="594"/>
      <c r="DK8" s="594"/>
      <c r="DL8" s="594"/>
      <c r="DM8" s="594"/>
      <c r="DN8" s="594"/>
      <c r="DO8" s="594"/>
      <c r="DP8" s="595"/>
      <c r="DQ8" s="602">
        <v>4694438</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43168</v>
      </c>
      <c r="S9" s="594"/>
      <c r="T9" s="594"/>
      <c r="U9" s="594"/>
      <c r="V9" s="594"/>
      <c r="W9" s="594"/>
      <c r="X9" s="594"/>
      <c r="Y9" s="595"/>
      <c r="Z9" s="596">
        <v>0.1</v>
      </c>
      <c r="AA9" s="596"/>
      <c r="AB9" s="596"/>
      <c r="AC9" s="596"/>
      <c r="AD9" s="597">
        <v>43168</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3692229</v>
      </c>
      <c r="BH9" s="594"/>
      <c r="BI9" s="594"/>
      <c r="BJ9" s="594"/>
      <c r="BK9" s="594"/>
      <c r="BL9" s="594"/>
      <c r="BM9" s="594"/>
      <c r="BN9" s="595"/>
      <c r="BO9" s="596">
        <v>32.6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1853693</v>
      </c>
      <c r="CS9" s="594"/>
      <c r="CT9" s="594"/>
      <c r="CU9" s="594"/>
      <c r="CV9" s="594"/>
      <c r="CW9" s="594"/>
      <c r="CX9" s="594"/>
      <c r="CY9" s="595"/>
      <c r="CZ9" s="596">
        <v>5.9</v>
      </c>
      <c r="DA9" s="596"/>
      <c r="DB9" s="596"/>
      <c r="DC9" s="596"/>
      <c r="DD9" s="602">
        <v>130045</v>
      </c>
      <c r="DE9" s="594"/>
      <c r="DF9" s="594"/>
      <c r="DG9" s="594"/>
      <c r="DH9" s="594"/>
      <c r="DI9" s="594"/>
      <c r="DJ9" s="594"/>
      <c r="DK9" s="594"/>
      <c r="DL9" s="594"/>
      <c r="DM9" s="594"/>
      <c r="DN9" s="594"/>
      <c r="DO9" s="594"/>
      <c r="DP9" s="595"/>
      <c r="DQ9" s="602">
        <v>1718247</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865248</v>
      </c>
      <c r="S10" s="594"/>
      <c r="T10" s="594"/>
      <c r="U10" s="594"/>
      <c r="V10" s="594"/>
      <c r="W10" s="594"/>
      <c r="X10" s="594"/>
      <c r="Y10" s="595"/>
      <c r="Z10" s="596">
        <v>2.5</v>
      </c>
      <c r="AA10" s="596"/>
      <c r="AB10" s="596"/>
      <c r="AC10" s="596"/>
      <c r="AD10" s="597">
        <v>865248</v>
      </c>
      <c r="AE10" s="597"/>
      <c r="AF10" s="597"/>
      <c r="AG10" s="597"/>
      <c r="AH10" s="597"/>
      <c r="AI10" s="597"/>
      <c r="AJ10" s="597"/>
      <c r="AK10" s="597"/>
      <c r="AL10" s="598">
        <v>5.6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234239</v>
      </c>
      <c r="BH10" s="594"/>
      <c r="BI10" s="594"/>
      <c r="BJ10" s="594"/>
      <c r="BK10" s="594"/>
      <c r="BL10" s="594"/>
      <c r="BM10" s="594"/>
      <c r="BN10" s="595"/>
      <c r="BO10" s="596">
        <v>2.1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83412</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15879</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42168</v>
      </c>
      <c r="S11" s="594"/>
      <c r="T11" s="594"/>
      <c r="U11" s="594"/>
      <c r="V11" s="594"/>
      <c r="W11" s="594"/>
      <c r="X11" s="594"/>
      <c r="Y11" s="595"/>
      <c r="Z11" s="596">
        <v>0.1</v>
      </c>
      <c r="AA11" s="596"/>
      <c r="AB11" s="596"/>
      <c r="AC11" s="596"/>
      <c r="AD11" s="597">
        <v>42168</v>
      </c>
      <c r="AE11" s="597"/>
      <c r="AF11" s="597"/>
      <c r="AG11" s="597"/>
      <c r="AH11" s="597"/>
      <c r="AI11" s="597"/>
      <c r="AJ11" s="597"/>
      <c r="AK11" s="597"/>
      <c r="AL11" s="598">
        <v>0.3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823655</v>
      </c>
      <c r="BH11" s="594"/>
      <c r="BI11" s="594"/>
      <c r="BJ11" s="594"/>
      <c r="BK11" s="594"/>
      <c r="BL11" s="594"/>
      <c r="BM11" s="594"/>
      <c r="BN11" s="595"/>
      <c r="BO11" s="596">
        <v>7.3</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1919717</v>
      </c>
      <c r="CS11" s="594"/>
      <c r="CT11" s="594"/>
      <c r="CU11" s="594"/>
      <c r="CV11" s="594"/>
      <c r="CW11" s="594"/>
      <c r="CX11" s="594"/>
      <c r="CY11" s="595"/>
      <c r="CZ11" s="596">
        <v>6.1</v>
      </c>
      <c r="DA11" s="596"/>
      <c r="DB11" s="596"/>
      <c r="DC11" s="596"/>
      <c r="DD11" s="602">
        <v>171493</v>
      </c>
      <c r="DE11" s="594"/>
      <c r="DF11" s="594"/>
      <c r="DG11" s="594"/>
      <c r="DH11" s="594"/>
      <c r="DI11" s="594"/>
      <c r="DJ11" s="594"/>
      <c r="DK11" s="594"/>
      <c r="DL11" s="594"/>
      <c r="DM11" s="594"/>
      <c r="DN11" s="594"/>
      <c r="DO11" s="594"/>
      <c r="DP11" s="595"/>
      <c r="DQ11" s="602">
        <v>778708</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4943738</v>
      </c>
      <c r="BH12" s="594"/>
      <c r="BI12" s="594"/>
      <c r="BJ12" s="594"/>
      <c r="BK12" s="594"/>
      <c r="BL12" s="594"/>
      <c r="BM12" s="594"/>
      <c r="BN12" s="595"/>
      <c r="BO12" s="596">
        <v>43.6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249100</v>
      </c>
      <c r="CS12" s="594"/>
      <c r="CT12" s="594"/>
      <c r="CU12" s="594"/>
      <c r="CV12" s="594"/>
      <c r="CW12" s="594"/>
      <c r="CX12" s="594"/>
      <c r="CY12" s="595"/>
      <c r="CZ12" s="596">
        <v>0.8</v>
      </c>
      <c r="DA12" s="596"/>
      <c r="DB12" s="596"/>
      <c r="DC12" s="596"/>
      <c r="DD12" s="602" t="s">
        <v>222</v>
      </c>
      <c r="DE12" s="594"/>
      <c r="DF12" s="594"/>
      <c r="DG12" s="594"/>
      <c r="DH12" s="594"/>
      <c r="DI12" s="594"/>
      <c r="DJ12" s="594"/>
      <c r="DK12" s="594"/>
      <c r="DL12" s="594"/>
      <c r="DM12" s="594"/>
      <c r="DN12" s="594"/>
      <c r="DO12" s="594"/>
      <c r="DP12" s="595"/>
      <c r="DQ12" s="602">
        <v>179128</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54138</v>
      </c>
      <c r="S13" s="594"/>
      <c r="T13" s="594"/>
      <c r="U13" s="594"/>
      <c r="V13" s="594"/>
      <c r="W13" s="594"/>
      <c r="X13" s="594"/>
      <c r="Y13" s="595"/>
      <c r="Z13" s="596">
        <v>0.2</v>
      </c>
      <c r="AA13" s="596"/>
      <c r="AB13" s="596"/>
      <c r="AC13" s="596"/>
      <c r="AD13" s="597">
        <v>54138</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4919723</v>
      </c>
      <c r="BH13" s="594"/>
      <c r="BI13" s="594"/>
      <c r="BJ13" s="594"/>
      <c r="BK13" s="594"/>
      <c r="BL13" s="594"/>
      <c r="BM13" s="594"/>
      <c r="BN13" s="595"/>
      <c r="BO13" s="596">
        <v>43.4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2359444</v>
      </c>
      <c r="CS13" s="594"/>
      <c r="CT13" s="594"/>
      <c r="CU13" s="594"/>
      <c r="CV13" s="594"/>
      <c r="CW13" s="594"/>
      <c r="CX13" s="594"/>
      <c r="CY13" s="595"/>
      <c r="CZ13" s="596">
        <v>7.5</v>
      </c>
      <c r="DA13" s="596"/>
      <c r="DB13" s="596"/>
      <c r="DC13" s="596"/>
      <c r="DD13" s="602">
        <v>913530</v>
      </c>
      <c r="DE13" s="594"/>
      <c r="DF13" s="594"/>
      <c r="DG13" s="594"/>
      <c r="DH13" s="594"/>
      <c r="DI13" s="594"/>
      <c r="DJ13" s="594"/>
      <c r="DK13" s="594"/>
      <c r="DL13" s="594"/>
      <c r="DM13" s="594"/>
      <c r="DN13" s="594"/>
      <c r="DO13" s="594"/>
      <c r="DP13" s="595"/>
      <c r="DQ13" s="602">
        <v>1604967</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165382</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1257008</v>
      </c>
      <c r="CS14" s="594"/>
      <c r="CT14" s="594"/>
      <c r="CU14" s="594"/>
      <c r="CV14" s="594"/>
      <c r="CW14" s="594"/>
      <c r="CX14" s="594"/>
      <c r="CY14" s="595"/>
      <c r="CZ14" s="596">
        <v>4</v>
      </c>
      <c r="DA14" s="596"/>
      <c r="DB14" s="596"/>
      <c r="DC14" s="596"/>
      <c r="DD14" s="602">
        <v>80610</v>
      </c>
      <c r="DE14" s="594"/>
      <c r="DF14" s="594"/>
      <c r="DG14" s="594"/>
      <c r="DH14" s="594"/>
      <c r="DI14" s="594"/>
      <c r="DJ14" s="594"/>
      <c r="DK14" s="594"/>
      <c r="DL14" s="594"/>
      <c r="DM14" s="594"/>
      <c r="DN14" s="594"/>
      <c r="DO14" s="594"/>
      <c r="DP14" s="595"/>
      <c r="DQ14" s="602">
        <v>1179475</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41670</v>
      </c>
      <c r="S15" s="594"/>
      <c r="T15" s="594"/>
      <c r="U15" s="594"/>
      <c r="V15" s="594"/>
      <c r="W15" s="594"/>
      <c r="X15" s="594"/>
      <c r="Y15" s="595"/>
      <c r="Z15" s="596">
        <v>0.1</v>
      </c>
      <c r="AA15" s="596"/>
      <c r="AB15" s="596"/>
      <c r="AC15" s="596"/>
      <c r="AD15" s="597">
        <v>41670</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651695</v>
      </c>
      <c r="BH15" s="594"/>
      <c r="BI15" s="594"/>
      <c r="BJ15" s="594"/>
      <c r="BK15" s="594"/>
      <c r="BL15" s="594"/>
      <c r="BM15" s="594"/>
      <c r="BN15" s="595"/>
      <c r="BO15" s="596">
        <v>5.7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4706858</v>
      </c>
      <c r="CS15" s="594"/>
      <c r="CT15" s="594"/>
      <c r="CU15" s="594"/>
      <c r="CV15" s="594"/>
      <c r="CW15" s="594"/>
      <c r="CX15" s="594"/>
      <c r="CY15" s="595"/>
      <c r="CZ15" s="596">
        <v>14.9</v>
      </c>
      <c r="DA15" s="596"/>
      <c r="DB15" s="596"/>
      <c r="DC15" s="596"/>
      <c r="DD15" s="602">
        <v>2997490</v>
      </c>
      <c r="DE15" s="594"/>
      <c r="DF15" s="594"/>
      <c r="DG15" s="594"/>
      <c r="DH15" s="594"/>
      <c r="DI15" s="594"/>
      <c r="DJ15" s="594"/>
      <c r="DK15" s="594"/>
      <c r="DL15" s="594"/>
      <c r="DM15" s="594"/>
      <c r="DN15" s="594"/>
      <c r="DO15" s="594"/>
      <c r="DP15" s="595"/>
      <c r="DQ15" s="602">
        <v>1833836</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4337274</v>
      </c>
      <c r="S16" s="594"/>
      <c r="T16" s="594"/>
      <c r="U16" s="594"/>
      <c r="V16" s="594"/>
      <c r="W16" s="594"/>
      <c r="X16" s="594"/>
      <c r="Y16" s="595"/>
      <c r="Z16" s="596">
        <v>12.4</v>
      </c>
      <c r="AA16" s="596"/>
      <c r="AB16" s="596"/>
      <c r="AC16" s="596"/>
      <c r="AD16" s="597">
        <v>3408155</v>
      </c>
      <c r="AE16" s="597"/>
      <c r="AF16" s="597"/>
      <c r="AG16" s="597"/>
      <c r="AH16" s="597"/>
      <c r="AI16" s="597"/>
      <c r="AJ16" s="597"/>
      <c r="AK16" s="597"/>
      <c r="AL16" s="598">
        <v>21.9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3408155</v>
      </c>
      <c r="S17" s="594"/>
      <c r="T17" s="594"/>
      <c r="U17" s="594"/>
      <c r="V17" s="594"/>
      <c r="W17" s="594"/>
      <c r="X17" s="594"/>
      <c r="Y17" s="595"/>
      <c r="Z17" s="596">
        <v>9.8000000000000007</v>
      </c>
      <c r="AA17" s="596"/>
      <c r="AB17" s="596"/>
      <c r="AC17" s="596"/>
      <c r="AD17" s="597">
        <v>3408155</v>
      </c>
      <c r="AE17" s="597"/>
      <c r="AF17" s="597"/>
      <c r="AG17" s="597"/>
      <c r="AH17" s="597"/>
      <c r="AI17" s="597"/>
      <c r="AJ17" s="597"/>
      <c r="AK17" s="597"/>
      <c r="AL17" s="598">
        <v>21.9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2435172</v>
      </c>
      <c r="CS17" s="594"/>
      <c r="CT17" s="594"/>
      <c r="CU17" s="594"/>
      <c r="CV17" s="594"/>
      <c r="CW17" s="594"/>
      <c r="CX17" s="594"/>
      <c r="CY17" s="595"/>
      <c r="CZ17" s="596">
        <v>7.7</v>
      </c>
      <c r="DA17" s="596"/>
      <c r="DB17" s="596"/>
      <c r="DC17" s="596"/>
      <c r="DD17" s="602" t="s">
        <v>222</v>
      </c>
      <c r="DE17" s="594"/>
      <c r="DF17" s="594"/>
      <c r="DG17" s="594"/>
      <c r="DH17" s="594"/>
      <c r="DI17" s="594"/>
      <c r="DJ17" s="594"/>
      <c r="DK17" s="594"/>
      <c r="DL17" s="594"/>
      <c r="DM17" s="594"/>
      <c r="DN17" s="594"/>
      <c r="DO17" s="594"/>
      <c r="DP17" s="595"/>
      <c r="DQ17" s="602">
        <v>2410226</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929114</v>
      </c>
      <c r="S18" s="594"/>
      <c r="T18" s="594"/>
      <c r="U18" s="594"/>
      <c r="V18" s="594"/>
      <c r="W18" s="594"/>
      <c r="X18" s="594"/>
      <c r="Y18" s="595"/>
      <c r="Z18" s="596">
        <v>2.7</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693106</v>
      </c>
      <c r="BH19" s="594"/>
      <c r="BI19" s="594"/>
      <c r="BJ19" s="594"/>
      <c r="BK19" s="594"/>
      <c r="BL19" s="594"/>
      <c r="BM19" s="594"/>
      <c r="BN19" s="595"/>
      <c r="BO19" s="596">
        <v>6.1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17086315</v>
      </c>
      <c r="S20" s="594"/>
      <c r="T20" s="594"/>
      <c r="U20" s="594"/>
      <c r="V20" s="594"/>
      <c r="W20" s="594"/>
      <c r="X20" s="594"/>
      <c r="Y20" s="595"/>
      <c r="Z20" s="596">
        <v>49</v>
      </c>
      <c r="AA20" s="596"/>
      <c r="AB20" s="596"/>
      <c r="AC20" s="596"/>
      <c r="AD20" s="597">
        <v>15464089</v>
      </c>
      <c r="AE20" s="597"/>
      <c r="AF20" s="597"/>
      <c r="AG20" s="597"/>
      <c r="AH20" s="597"/>
      <c r="AI20" s="597"/>
      <c r="AJ20" s="597"/>
      <c r="AK20" s="597"/>
      <c r="AL20" s="598">
        <v>99.4</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693106</v>
      </c>
      <c r="BH20" s="594"/>
      <c r="BI20" s="594"/>
      <c r="BJ20" s="594"/>
      <c r="BK20" s="594"/>
      <c r="BL20" s="594"/>
      <c r="BM20" s="594"/>
      <c r="BN20" s="595"/>
      <c r="BO20" s="596">
        <v>6.1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31651570</v>
      </c>
      <c r="CS20" s="594"/>
      <c r="CT20" s="594"/>
      <c r="CU20" s="594"/>
      <c r="CV20" s="594"/>
      <c r="CW20" s="594"/>
      <c r="CX20" s="594"/>
      <c r="CY20" s="595"/>
      <c r="CZ20" s="596">
        <v>100</v>
      </c>
      <c r="DA20" s="596"/>
      <c r="DB20" s="596"/>
      <c r="DC20" s="596"/>
      <c r="DD20" s="602">
        <v>7288809</v>
      </c>
      <c r="DE20" s="594"/>
      <c r="DF20" s="594"/>
      <c r="DG20" s="594"/>
      <c r="DH20" s="594"/>
      <c r="DI20" s="594"/>
      <c r="DJ20" s="594"/>
      <c r="DK20" s="594"/>
      <c r="DL20" s="594"/>
      <c r="DM20" s="594"/>
      <c r="DN20" s="594"/>
      <c r="DO20" s="594"/>
      <c r="DP20" s="595"/>
      <c r="DQ20" s="602">
        <v>18270580</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14621</v>
      </c>
      <c r="S21" s="594"/>
      <c r="T21" s="594"/>
      <c r="U21" s="594"/>
      <c r="V21" s="594"/>
      <c r="W21" s="594"/>
      <c r="X21" s="594"/>
      <c r="Y21" s="595"/>
      <c r="Z21" s="596">
        <v>0</v>
      </c>
      <c r="AA21" s="596"/>
      <c r="AB21" s="596"/>
      <c r="AC21" s="596"/>
      <c r="AD21" s="597">
        <v>14621</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419920</v>
      </c>
      <c r="S22" s="594"/>
      <c r="T22" s="594"/>
      <c r="U22" s="594"/>
      <c r="V22" s="594"/>
      <c r="W22" s="594"/>
      <c r="X22" s="594"/>
      <c r="Y22" s="595"/>
      <c r="Z22" s="596">
        <v>1.2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253129</v>
      </c>
      <c r="S23" s="594"/>
      <c r="T23" s="594"/>
      <c r="U23" s="594"/>
      <c r="V23" s="594"/>
      <c r="W23" s="594"/>
      <c r="X23" s="594"/>
      <c r="Y23" s="595"/>
      <c r="Z23" s="596">
        <v>0.7</v>
      </c>
      <c r="AA23" s="596"/>
      <c r="AB23" s="596"/>
      <c r="AC23" s="596"/>
      <c r="AD23" s="597">
        <v>55932</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693106</v>
      </c>
      <c r="BH23" s="594"/>
      <c r="BI23" s="594"/>
      <c r="BJ23" s="594"/>
      <c r="BK23" s="594"/>
      <c r="BL23" s="594"/>
      <c r="BM23" s="594"/>
      <c r="BN23" s="595"/>
      <c r="BO23" s="596">
        <v>6.1</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39237</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12761774</v>
      </c>
      <c r="CS24" s="583"/>
      <c r="CT24" s="583"/>
      <c r="CU24" s="583"/>
      <c r="CV24" s="583"/>
      <c r="CW24" s="583"/>
      <c r="CX24" s="583"/>
      <c r="CY24" s="584"/>
      <c r="CZ24" s="620">
        <v>40.299999999999997</v>
      </c>
      <c r="DA24" s="621"/>
      <c r="DB24" s="621"/>
      <c r="DC24" s="622"/>
      <c r="DD24" s="619">
        <v>7961558</v>
      </c>
      <c r="DE24" s="583"/>
      <c r="DF24" s="583"/>
      <c r="DG24" s="583"/>
      <c r="DH24" s="583"/>
      <c r="DI24" s="583"/>
      <c r="DJ24" s="583"/>
      <c r="DK24" s="584"/>
      <c r="DL24" s="619">
        <v>7806248</v>
      </c>
      <c r="DM24" s="583"/>
      <c r="DN24" s="583"/>
      <c r="DO24" s="583"/>
      <c r="DP24" s="583"/>
      <c r="DQ24" s="583"/>
      <c r="DR24" s="583"/>
      <c r="DS24" s="583"/>
      <c r="DT24" s="583"/>
      <c r="DU24" s="583"/>
      <c r="DV24" s="584"/>
      <c r="DW24" s="587">
        <v>46</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4881002</v>
      </c>
      <c r="S25" s="594"/>
      <c r="T25" s="594"/>
      <c r="U25" s="594"/>
      <c r="V25" s="594"/>
      <c r="W25" s="594"/>
      <c r="X25" s="594"/>
      <c r="Y25" s="595"/>
      <c r="Z25" s="596">
        <v>14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3892205</v>
      </c>
      <c r="CS25" s="625"/>
      <c r="CT25" s="625"/>
      <c r="CU25" s="625"/>
      <c r="CV25" s="625"/>
      <c r="CW25" s="625"/>
      <c r="CX25" s="625"/>
      <c r="CY25" s="626"/>
      <c r="CZ25" s="627">
        <v>12.3</v>
      </c>
      <c r="DA25" s="628"/>
      <c r="DB25" s="628"/>
      <c r="DC25" s="629"/>
      <c r="DD25" s="602">
        <v>3596805</v>
      </c>
      <c r="DE25" s="625"/>
      <c r="DF25" s="625"/>
      <c r="DG25" s="625"/>
      <c r="DH25" s="625"/>
      <c r="DI25" s="625"/>
      <c r="DJ25" s="625"/>
      <c r="DK25" s="626"/>
      <c r="DL25" s="602">
        <v>3519689</v>
      </c>
      <c r="DM25" s="625"/>
      <c r="DN25" s="625"/>
      <c r="DO25" s="625"/>
      <c r="DP25" s="625"/>
      <c r="DQ25" s="625"/>
      <c r="DR25" s="625"/>
      <c r="DS25" s="625"/>
      <c r="DT25" s="625"/>
      <c r="DU25" s="625"/>
      <c r="DV25" s="626"/>
      <c r="DW25" s="598">
        <v>20.8</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2563373</v>
      </c>
      <c r="CS26" s="594"/>
      <c r="CT26" s="594"/>
      <c r="CU26" s="594"/>
      <c r="CV26" s="594"/>
      <c r="CW26" s="594"/>
      <c r="CX26" s="594"/>
      <c r="CY26" s="595"/>
      <c r="CZ26" s="627">
        <v>8.1</v>
      </c>
      <c r="DA26" s="628"/>
      <c r="DB26" s="628"/>
      <c r="DC26" s="629"/>
      <c r="DD26" s="602">
        <v>2288300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2985358</v>
      </c>
      <c r="S27" s="594"/>
      <c r="T27" s="594"/>
      <c r="U27" s="594"/>
      <c r="V27" s="594"/>
      <c r="W27" s="594"/>
      <c r="X27" s="594"/>
      <c r="Y27" s="595"/>
      <c r="Z27" s="596">
        <v>8.6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11337520</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6434397</v>
      </c>
      <c r="CS27" s="625"/>
      <c r="CT27" s="625"/>
      <c r="CU27" s="625"/>
      <c r="CV27" s="625"/>
      <c r="CW27" s="625"/>
      <c r="CX27" s="625"/>
      <c r="CY27" s="626"/>
      <c r="CZ27" s="627">
        <v>20.3</v>
      </c>
      <c r="DA27" s="628"/>
      <c r="DB27" s="628"/>
      <c r="DC27" s="629"/>
      <c r="DD27" s="602">
        <v>1954527</v>
      </c>
      <c r="DE27" s="625"/>
      <c r="DF27" s="625"/>
      <c r="DG27" s="625"/>
      <c r="DH27" s="625"/>
      <c r="DI27" s="625"/>
      <c r="DJ27" s="625"/>
      <c r="DK27" s="626"/>
      <c r="DL27" s="602">
        <v>1876333</v>
      </c>
      <c r="DM27" s="625"/>
      <c r="DN27" s="625"/>
      <c r="DO27" s="625"/>
      <c r="DP27" s="625"/>
      <c r="DQ27" s="625"/>
      <c r="DR27" s="625"/>
      <c r="DS27" s="625"/>
      <c r="DT27" s="625"/>
      <c r="DU27" s="625"/>
      <c r="DV27" s="626"/>
      <c r="DW27" s="598">
        <v>11.1</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58856</v>
      </c>
      <c r="S28" s="594"/>
      <c r="T28" s="594"/>
      <c r="U28" s="594"/>
      <c r="V28" s="594"/>
      <c r="W28" s="594"/>
      <c r="X28" s="594"/>
      <c r="Y28" s="595"/>
      <c r="Z28" s="596">
        <v>0.2</v>
      </c>
      <c r="AA28" s="596"/>
      <c r="AB28" s="596"/>
      <c r="AC28" s="596"/>
      <c r="AD28" s="597">
        <v>14048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2435172</v>
      </c>
      <c r="CS28" s="594"/>
      <c r="CT28" s="594"/>
      <c r="CU28" s="594"/>
      <c r="CV28" s="594"/>
      <c r="CW28" s="594"/>
      <c r="CX28" s="594"/>
      <c r="CY28" s="595"/>
      <c r="CZ28" s="627">
        <v>7.7</v>
      </c>
      <c r="DA28" s="628"/>
      <c r="DB28" s="628"/>
      <c r="DC28" s="629"/>
      <c r="DD28" s="602">
        <v>2410226</v>
      </c>
      <c r="DE28" s="594"/>
      <c r="DF28" s="594"/>
      <c r="DG28" s="594"/>
      <c r="DH28" s="594"/>
      <c r="DI28" s="594"/>
      <c r="DJ28" s="594"/>
      <c r="DK28" s="595"/>
      <c r="DL28" s="602">
        <v>2410226</v>
      </c>
      <c r="DM28" s="594"/>
      <c r="DN28" s="594"/>
      <c r="DO28" s="594"/>
      <c r="DP28" s="594"/>
      <c r="DQ28" s="594"/>
      <c r="DR28" s="594"/>
      <c r="DS28" s="594"/>
      <c r="DT28" s="594"/>
      <c r="DU28" s="594"/>
      <c r="DV28" s="595"/>
      <c r="DW28" s="598">
        <v>14.2</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11342</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2435172</v>
      </c>
      <c r="CS29" s="625"/>
      <c r="CT29" s="625"/>
      <c r="CU29" s="625"/>
      <c r="CV29" s="625"/>
      <c r="CW29" s="625"/>
      <c r="CX29" s="625"/>
      <c r="CY29" s="626"/>
      <c r="CZ29" s="627">
        <v>7.7</v>
      </c>
      <c r="DA29" s="628"/>
      <c r="DB29" s="628"/>
      <c r="DC29" s="629"/>
      <c r="DD29" s="602">
        <v>2410226</v>
      </c>
      <c r="DE29" s="625"/>
      <c r="DF29" s="625"/>
      <c r="DG29" s="625"/>
      <c r="DH29" s="625"/>
      <c r="DI29" s="625"/>
      <c r="DJ29" s="625"/>
      <c r="DK29" s="626"/>
      <c r="DL29" s="602">
        <v>2410226</v>
      </c>
      <c r="DM29" s="625"/>
      <c r="DN29" s="625"/>
      <c r="DO29" s="625"/>
      <c r="DP29" s="625"/>
      <c r="DQ29" s="625"/>
      <c r="DR29" s="625"/>
      <c r="DS29" s="625"/>
      <c r="DT29" s="625"/>
      <c r="DU29" s="625"/>
      <c r="DV29" s="626"/>
      <c r="DW29" s="598">
        <v>14.2</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46646</v>
      </c>
      <c r="S30" s="594"/>
      <c r="T30" s="594"/>
      <c r="U30" s="594"/>
      <c r="V30" s="594"/>
      <c r="W30" s="594"/>
      <c r="X30" s="594"/>
      <c r="Y30" s="595"/>
      <c r="Z30" s="596">
        <v>0.1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93</v>
      </c>
      <c r="BN30" s="652"/>
      <c r="BO30" s="652"/>
      <c r="BP30" s="652"/>
      <c r="BQ30" s="653"/>
      <c r="BR30" s="651">
        <v>98.2</v>
      </c>
      <c r="BS30" s="652"/>
      <c r="BT30" s="652"/>
      <c r="BU30" s="652"/>
      <c r="BV30" s="652"/>
      <c r="BW30" s="652"/>
      <c r="BX30" s="588">
        <v>92</v>
      </c>
      <c r="BY30" s="652"/>
      <c r="BZ30" s="652"/>
      <c r="CA30" s="652"/>
      <c r="CB30" s="653"/>
      <c r="CD30" s="656"/>
      <c r="CE30" s="657"/>
      <c r="CF30" s="607" t="s">
        <v>294</v>
      </c>
      <c r="CG30" s="608"/>
      <c r="CH30" s="608"/>
      <c r="CI30" s="608"/>
      <c r="CJ30" s="608"/>
      <c r="CK30" s="608"/>
      <c r="CL30" s="608"/>
      <c r="CM30" s="608"/>
      <c r="CN30" s="608"/>
      <c r="CO30" s="608"/>
      <c r="CP30" s="608"/>
      <c r="CQ30" s="609"/>
      <c r="CR30" s="593">
        <v>2185694</v>
      </c>
      <c r="CS30" s="594"/>
      <c r="CT30" s="594"/>
      <c r="CU30" s="594"/>
      <c r="CV30" s="594"/>
      <c r="CW30" s="594"/>
      <c r="CX30" s="594"/>
      <c r="CY30" s="595"/>
      <c r="CZ30" s="627">
        <v>6.9</v>
      </c>
      <c r="DA30" s="628"/>
      <c r="DB30" s="628"/>
      <c r="DC30" s="629"/>
      <c r="DD30" s="602">
        <v>2161132</v>
      </c>
      <c r="DE30" s="594"/>
      <c r="DF30" s="594"/>
      <c r="DG30" s="594"/>
      <c r="DH30" s="594"/>
      <c r="DI30" s="594"/>
      <c r="DJ30" s="594"/>
      <c r="DK30" s="595"/>
      <c r="DL30" s="602">
        <v>2161132</v>
      </c>
      <c r="DM30" s="594"/>
      <c r="DN30" s="594"/>
      <c r="DO30" s="594"/>
      <c r="DP30" s="594"/>
      <c r="DQ30" s="594"/>
      <c r="DR30" s="594"/>
      <c r="DS30" s="594"/>
      <c r="DT30" s="594"/>
      <c r="DU30" s="594"/>
      <c r="DV30" s="595"/>
      <c r="DW30" s="598">
        <v>12.7</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2483842</v>
      </c>
      <c r="S31" s="594"/>
      <c r="T31" s="594"/>
      <c r="U31" s="594"/>
      <c r="V31" s="594"/>
      <c r="W31" s="594"/>
      <c r="X31" s="594"/>
      <c r="Y31" s="595"/>
      <c r="Z31" s="596">
        <v>7.1</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98.4</v>
      </c>
      <c r="BH31" s="625"/>
      <c r="BI31" s="625"/>
      <c r="BJ31" s="625"/>
      <c r="BK31" s="625"/>
      <c r="BL31" s="625"/>
      <c r="BM31" s="599">
        <v>94.6</v>
      </c>
      <c r="BN31" s="649"/>
      <c r="BO31" s="649"/>
      <c r="BP31" s="649"/>
      <c r="BQ31" s="650"/>
      <c r="BR31" s="648">
        <v>98.3</v>
      </c>
      <c r="BS31" s="625"/>
      <c r="BT31" s="625"/>
      <c r="BU31" s="625"/>
      <c r="BV31" s="625"/>
      <c r="BW31" s="625"/>
      <c r="BX31" s="599">
        <v>93.6</v>
      </c>
      <c r="BY31" s="649"/>
      <c r="BZ31" s="649"/>
      <c r="CA31" s="649"/>
      <c r="CB31" s="650"/>
      <c r="CD31" s="656"/>
      <c r="CE31" s="657"/>
      <c r="CF31" s="607" t="s">
        <v>298</v>
      </c>
      <c r="CG31" s="608"/>
      <c r="CH31" s="608"/>
      <c r="CI31" s="608"/>
      <c r="CJ31" s="608"/>
      <c r="CK31" s="608"/>
      <c r="CL31" s="608"/>
      <c r="CM31" s="608"/>
      <c r="CN31" s="608"/>
      <c r="CO31" s="608"/>
      <c r="CP31" s="608"/>
      <c r="CQ31" s="609"/>
      <c r="CR31" s="593">
        <v>249478</v>
      </c>
      <c r="CS31" s="625"/>
      <c r="CT31" s="625"/>
      <c r="CU31" s="625"/>
      <c r="CV31" s="625"/>
      <c r="CW31" s="625"/>
      <c r="CX31" s="625"/>
      <c r="CY31" s="626"/>
      <c r="CZ31" s="627">
        <v>0.8</v>
      </c>
      <c r="DA31" s="628"/>
      <c r="DB31" s="628"/>
      <c r="DC31" s="629"/>
      <c r="DD31" s="602">
        <v>249094</v>
      </c>
      <c r="DE31" s="625"/>
      <c r="DF31" s="625"/>
      <c r="DG31" s="625"/>
      <c r="DH31" s="625"/>
      <c r="DI31" s="625"/>
      <c r="DJ31" s="625"/>
      <c r="DK31" s="626"/>
      <c r="DL31" s="602">
        <v>249094</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548537</v>
      </c>
      <c r="S32" s="594"/>
      <c r="T32" s="594"/>
      <c r="U32" s="594"/>
      <c r="V32" s="594"/>
      <c r="W32" s="594"/>
      <c r="X32" s="594"/>
      <c r="Y32" s="595"/>
      <c r="Z32" s="596">
        <v>1.6</v>
      </c>
      <c r="AA32" s="596"/>
      <c r="AB32" s="596"/>
      <c r="AC32" s="596"/>
      <c r="AD32" s="597">
        <v>16090</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98.2</v>
      </c>
      <c r="BH32" s="661"/>
      <c r="BI32" s="661"/>
      <c r="BJ32" s="661"/>
      <c r="BK32" s="661"/>
      <c r="BL32" s="661"/>
      <c r="BM32" s="662">
        <v>91.1</v>
      </c>
      <c r="BN32" s="661"/>
      <c r="BO32" s="661"/>
      <c r="BP32" s="661"/>
      <c r="BQ32" s="663"/>
      <c r="BR32" s="660">
        <v>97.9</v>
      </c>
      <c r="BS32" s="661"/>
      <c r="BT32" s="661"/>
      <c r="BU32" s="661"/>
      <c r="BV32" s="661"/>
      <c r="BW32" s="661"/>
      <c r="BX32" s="662">
        <v>89.8</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6030361</v>
      </c>
      <c r="S33" s="594"/>
      <c r="T33" s="594"/>
      <c r="U33" s="594"/>
      <c r="V33" s="594"/>
      <c r="W33" s="594"/>
      <c r="X33" s="594"/>
      <c r="Y33" s="595"/>
      <c r="Z33" s="596">
        <v>17.3</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11600987</v>
      </c>
      <c r="CS33" s="625"/>
      <c r="CT33" s="625"/>
      <c r="CU33" s="625"/>
      <c r="CV33" s="625"/>
      <c r="CW33" s="625"/>
      <c r="CX33" s="625"/>
      <c r="CY33" s="626"/>
      <c r="CZ33" s="627">
        <v>36.700000000000003</v>
      </c>
      <c r="DA33" s="628"/>
      <c r="DB33" s="628"/>
      <c r="DC33" s="629"/>
      <c r="DD33" s="602">
        <v>9256379</v>
      </c>
      <c r="DE33" s="625"/>
      <c r="DF33" s="625"/>
      <c r="DG33" s="625"/>
      <c r="DH33" s="625"/>
      <c r="DI33" s="625"/>
      <c r="DJ33" s="625"/>
      <c r="DK33" s="626"/>
      <c r="DL33" s="602">
        <v>6434377</v>
      </c>
      <c r="DM33" s="625"/>
      <c r="DN33" s="625"/>
      <c r="DO33" s="625"/>
      <c r="DP33" s="625"/>
      <c r="DQ33" s="625"/>
      <c r="DR33" s="625"/>
      <c r="DS33" s="625"/>
      <c r="DT33" s="625"/>
      <c r="DU33" s="625"/>
      <c r="DV33" s="626"/>
      <c r="DW33" s="598">
        <v>38</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2539869</v>
      </c>
      <c r="CS34" s="594"/>
      <c r="CT34" s="594"/>
      <c r="CU34" s="594"/>
      <c r="CV34" s="594"/>
      <c r="CW34" s="594"/>
      <c r="CX34" s="594"/>
      <c r="CY34" s="595"/>
      <c r="CZ34" s="627">
        <v>8</v>
      </c>
      <c r="DA34" s="628"/>
      <c r="DB34" s="628"/>
      <c r="DC34" s="629"/>
      <c r="DD34" s="602">
        <v>2159733</v>
      </c>
      <c r="DE34" s="594"/>
      <c r="DF34" s="594"/>
      <c r="DG34" s="594"/>
      <c r="DH34" s="594"/>
      <c r="DI34" s="594"/>
      <c r="DJ34" s="594"/>
      <c r="DK34" s="595"/>
      <c r="DL34" s="602">
        <v>1774606</v>
      </c>
      <c r="DM34" s="594"/>
      <c r="DN34" s="594"/>
      <c r="DO34" s="594"/>
      <c r="DP34" s="594"/>
      <c r="DQ34" s="594"/>
      <c r="DR34" s="594"/>
      <c r="DS34" s="594"/>
      <c r="DT34" s="594"/>
      <c r="DU34" s="594"/>
      <c r="DV34" s="595"/>
      <c r="DW34" s="598">
        <v>10.5</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1387061</v>
      </c>
      <c r="S35" s="594"/>
      <c r="T35" s="594"/>
      <c r="U35" s="594"/>
      <c r="V35" s="594"/>
      <c r="W35" s="594"/>
      <c r="X35" s="594"/>
      <c r="Y35" s="595"/>
      <c r="Z35" s="596">
        <v>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3007830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35876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181634</v>
      </c>
      <c r="CS35" s="625"/>
      <c r="CT35" s="625"/>
      <c r="CU35" s="625"/>
      <c r="CV35" s="625"/>
      <c r="CW35" s="625"/>
      <c r="CX35" s="625"/>
      <c r="CY35" s="626"/>
      <c r="CZ35" s="627">
        <v>0.6</v>
      </c>
      <c r="DA35" s="628"/>
      <c r="DB35" s="628"/>
      <c r="DC35" s="629"/>
      <c r="DD35" s="602">
        <v>111429</v>
      </c>
      <c r="DE35" s="625"/>
      <c r="DF35" s="625"/>
      <c r="DG35" s="625"/>
      <c r="DH35" s="625"/>
      <c r="DI35" s="625"/>
      <c r="DJ35" s="625"/>
      <c r="DK35" s="626"/>
      <c r="DL35" s="602">
        <v>111429</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34859166</v>
      </c>
      <c r="S36" s="666"/>
      <c r="T36" s="666"/>
      <c r="U36" s="666"/>
      <c r="V36" s="666"/>
      <c r="W36" s="666"/>
      <c r="X36" s="666"/>
      <c r="Y36" s="667"/>
      <c r="Z36" s="668">
        <v>100</v>
      </c>
      <c r="AA36" s="668"/>
      <c r="AB36" s="668"/>
      <c r="AC36" s="668"/>
      <c r="AD36" s="669">
        <v>15564780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813042</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-199964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4997311</v>
      </c>
      <c r="CS36" s="594"/>
      <c r="CT36" s="594"/>
      <c r="CU36" s="594"/>
      <c r="CV36" s="594"/>
      <c r="CW36" s="594"/>
      <c r="CX36" s="594"/>
      <c r="CY36" s="595"/>
      <c r="CZ36" s="627">
        <v>15.8</v>
      </c>
      <c r="DA36" s="628"/>
      <c r="DB36" s="628"/>
      <c r="DC36" s="629"/>
      <c r="DD36" s="602">
        <v>3554503</v>
      </c>
      <c r="DE36" s="594"/>
      <c r="DF36" s="594"/>
      <c r="DG36" s="594"/>
      <c r="DH36" s="594"/>
      <c r="DI36" s="594"/>
      <c r="DJ36" s="594"/>
      <c r="DK36" s="595"/>
      <c r="DL36" s="602">
        <v>2396601</v>
      </c>
      <c r="DM36" s="594"/>
      <c r="DN36" s="594"/>
      <c r="DO36" s="594"/>
      <c r="DP36" s="594"/>
      <c r="DQ36" s="594"/>
      <c r="DR36" s="594"/>
      <c r="DS36" s="594"/>
      <c r="DT36" s="594"/>
      <c r="DU36" s="594"/>
      <c r="DV36" s="595"/>
      <c r="DW36" s="598">
        <v>14.1</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37335</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12793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2129562</v>
      </c>
      <c r="CS37" s="625"/>
      <c r="CT37" s="625"/>
      <c r="CU37" s="625"/>
      <c r="CV37" s="625"/>
      <c r="CW37" s="625"/>
      <c r="CX37" s="625"/>
      <c r="CY37" s="626"/>
      <c r="CZ37" s="627">
        <v>6.7</v>
      </c>
      <c r="DA37" s="628"/>
      <c r="DB37" s="628"/>
      <c r="DC37" s="629"/>
      <c r="DD37" s="602">
        <v>2129562</v>
      </c>
      <c r="DE37" s="625"/>
      <c r="DF37" s="625"/>
      <c r="DG37" s="625"/>
      <c r="DH37" s="625"/>
      <c r="DI37" s="625"/>
      <c r="DJ37" s="625"/>
      <c r="DK37" s="626"/>
      <c r="DL37" s="602">
        <v>1634803</v>
      </c>
      <c r="DM37" s="625"/>
      <c r="DN37" s="625"/>
      <c r="DO37" s="625"/>
      <c r="DP37" s="625"/>
      <c r="DQ37" s="625"/>
      <c r="DR37" s="625"/>
      <c r="DS37" s="625"/>
      <c r="DT37" s="625"/>
      <c r="DU37" s="625"/>
      <c r="DV37" s="626"/>
      <c r="DW37" s="598">
        <v>9.6</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22796</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22553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2985034</v>
      </c>
      <c r="CS38" s="594"/>
      <c r="CT38" s="594"/>
      <c r="CU38" s="594"/>
      <c r="CV38" s="594"/>
      <c r="CW38" s="594"/>
      <c r="CX38" s="594"/>
      <c r="CY38" s="595"/>
      <c r="CZ38" s="627">
        <v>9.4</v>
      </c>
      <c r="DA38" s="628"/>
      <c r="DB38" s="628"/>
      <c r="DC38" s="629"/>
      <c r="DD38" s="602">
        <v>2675925</v>
      </c>
      <c r="DE38" s="594"/>
      <c r="DF38" s="594"/>
      <c r="DG38" s="594"/>
      <c r="DH38" s="594"/>
      <c r="DI38" s="594"/>
      <c r="DJ38" s="594"/>
      <c r="DK38" s="595"/>
      <c r="DL38" s="602">
        <v>2151741</v>
      </c>
      <c r="DM38" s="594"/>
      <c r="DN38" s="594"/>
      <c r="DO38" s="594"/>
      <c r="DP38" s="594"/>
      <c r="DQ38" s="594"/>
      <c r="DR38" s="594"/>
      <c r="DS38" s="594"/>
      <c r="DT38" s="594"/>
      <c r="DU38" s="594"/>
      <c r="DV38" s="595"/>
      <c r="DW38" s="598">
        <v>12.7</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95</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770462</v>
      </c>
      <c r="CS39" s="625"/>
      <c r="CT39" s="625"/>
      <c r="CU39" s="625"/>
      <c r="CV39" s="625"/>
      <c r="CW39" s="625"/>
      <c r="CX39" s="625"/>
      <c r="CY39" s="626"/>
      <c r="CZ39" s="627">
        <v>2.4</v>
      </c>
      <c r="DA39" s="628"/>
      <c r="DB39" s="628"/>
      <c r="DC39" s="629"/>
      <c r="DD39" s="602">
        <v>754789</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540169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97</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126677</v>
      </c>
      <c r="CS40" s="594"/>
      <c r="CT40" s="594"/>
      <c r="CU40" s="594"/>
      <c r="CV40" s="594"/>
      <c r="CW40" s="594"/>
      <c r="CX40" s="594"/>
      <c r="CY40" s="595"/>
      <c r="CZ40" s="627">
        <v>0.4</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1594488</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266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7288809</v>
      </c>
      <c r="CS42" s="594"/>
      <c r="CT42" s="594"/>
      <c r="CU42" s="594"/>
      <c r="CV42" s="594"/>
      <c r="CW42" s="594"/>
      <c r="CX42" s="594"/>
      <c r="CY42" s="595"/>
      <c r="CZ42" s="627">
        <v>23</v>
      </c>
      <c r="DA42" s="676"/>
      <c r="DB42" s="676"/>
      <c r="DC42" s="677"/>
      <c r="DD42" s="602">
        <v>1052643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158976</v>
      </c>
      <c r="CS43" s="625"/>
      <c r="CT43" s="625"/>
      <c r="CU43" s="625"/>
      <c r="CV43" s="625"/>
      <c r="CW43" s="625"/>
      <c r="CX43" s="625"/>
      <c r="CY43" s="626"/>
      <c r="CZ43" s="627">
        <v>0.5</v>
      </c>
      <c r="DA43" s="628"/>
      <c r="DB43" s="628"/>
      <c r="DC43" s="629"/>
      <c r="DD43" s="602">
        <v>158976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7288809</v>
      </c>
      <c r="CS44" s="594"/>
      <c r="CT44" s="594"/>
      <c r="CU44" s="594"/>
      <c r="CV44" s="594"/>
      <c r="CW44" s="594"/>
      <c r="CX44" s="594"/>
      <c r="CY44" s="595"/>
      <c r="CZ44" s="627">
        <v>23</v>
      </c>
      <c r="DA44" s="676"/>
      <c r="DB44" s="676"/>
      <c r="DC44" s="677"/>
      <c r="DD44" s="602">
        <v>1052643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3426952</v>
      </c>
      <c r="CS45" s="625"/>
      <c r="CT45" s="625"/>
      <c r="CU45" s="625"/>
      <c r="CV45" s="625"/>
      <c r="CW45" s="625"/>
      <c r="CX45" s="625"/>
      <c r="CY45" s="626"/>
      <c r="CZ45" s="627">
        <v>10.8</v>
      </c>
      <c r="DA45" s="628"/>
      <c r="DB45" s="628"/>
      <c r="DC45" s="629"/>
      <c r="DD45" s="602">
        <v>196312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3751883</v>
      </c>
      <c r="CS46" s="594"/>
      <c r="CT46" s="594"/>
      <c r="CU46" s="594"/>
      <c r="CV46" s="594"/>
      <c r="CW46" s="594"/>
      <c r="CX46" s="594"/>
      <c r="CY46" s="595"/>
      <c r="CZ46" s="627">
        <v>11.9</v>
      </c>
      <c r="DA46" s="676"/>
      <c r="DB46" s="676"/>
      <c r="DC46" s="677"/>
      <c r="DD46" s="602">
        <v>748357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t="s">
        <v>343</v>
      </c>
      <c r="CS47" s="625"/>
      <c r="CT47" s="625"/>
      <c r="CU47" s="625"/>
      <c r="CV47" s="625"/>
      <c r="CW47" s="625"/>
      <c r="CX47" s="625"/>
      <c r="CY47" s="626"/>
      <c r="CZ47" s="627" t="s">
        <v>343</v>
      </c>
      <c r="DA47" s="628"/>
      <c r="DB47" s="628"/>
      <c r="DC47" s="629"/>
      <c r="DD47" s="602" t="s">
        <v>343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31651570</v>
      </c>
      <c r="CS49" s="661"/>
      <c r="CT49" s="661"/>
      <c r="CU49" s="661"/>
      <c r="CV49" s="661"/>
      <c r="CW49" s="661"/>
      <c r="CX49" s="661"/>
      <c r="CY49" s="688"/>
      <c r="CZ49" s="689">
        <v>100</v>
      </c>
      <c r="DA49" s="690"/>
      <c r="DB49" s="690"/>
      <c r="DC49" s="691"/>
      <c r="DD49" s="692">
        <v>18270580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76" sqref="B76:P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368</v>
      </c>
      <c r="C7" s="720"/>
      <c r="D7" s="720"/>
      <c r="E7" s="720"/>
      <c r="F7" s="720"/>
      <c r="G7" s="720"/>
      <c r="H7" s="720"/>
      <c r="I7" s="720"/>
      <c r="J7" s="720"/>
      <c r="K7" s="720"/>
      <c r="L7" s="720"/>
      <c r="M7" s="720"/>
      <c r="N7" s="720"/>
      <c r="O7" s="720"/>
      <c r="P7" s="721"/>
      <c r="Q7" s="722">
        <v>34874</v>
      </c>
      <c r="R7" s="723"/>
      <c r="S7" s="723"/>
      <c r="T7" s="723"/>
      <c r="U7" s="723"/>
      <c r="V7" s="723">
        <v>31667</v>
      </c>
      <c r="W7" s="723"/>
      <c r="X7" s="723"/>
      <c r="Y7" s="723"/>
      <c r="Z7" s="723"/>
      <c r="AA7" s="723">
        <v>3207</v>
      </c>
      <c r="AB7" s="723"/>
      <c r="AC7" s="723"/>
      <c r="AD7" s="723"/>
      <c r="AE7" s="724"/>
      <c r="AF7" s="725">
        <v>2208</v>
      </c>
      <c r="AG7" s="726"/>
      <c r="AH7" s="726"/>
      <c r="AI7" s="726"/>
      <c r="AJ7" s="727"/>
      <c r="AK7" s="762">
        <v>54</v>
      </c>
      <c r="AL7" s="763"/>
      <c r="AM7" s="763"/>
      <c r="AN7" s="763"/>
      <c r="AO7" s="763"/>
      <c r="AP7" s="763">
        <v>27113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369</v>
      </c>
      <c r="C8" s="744"/>
      <c r="D8" s="744"/>
      <c r="E8" s="744"/>
      <c r="F8" s="744"/>
      <c r="G8" s="744"/>
      <c r="H8" s="744"/>
      <c r="I8" s="744"/>
      <c r="J8" s="744"/>
      <c r="K8" s="744"/>
      <c r="L8" s="744"/>
      <c r="M8" s="744"/>
      <c r="N8" s="744"/>
      <c r="O8" s="744"/>
      <c r="P8" s="745"/>
      <c r="Q8" s="746">
        <v>10</v>
      </c>
      <c r="R8" s="747"/>
      <c r="S8" s="747"/>
      <c r="T8" s="747"/>
      <c r="U8" s="747"/>
      <c r="V8" s="747">
        <v>9</v>
      </c>
      <c r="W8" s="747"/>
      <c r="X8" s="747"/>
      <c r="Y8" s="747"/>
      <c r="Z8" s="747"/>
      <c r="AA8" s="747">
        <v>1</v>
      </c>
      <c r="AB8" s="747"/>
      <c r="AC8" s="747"/>
      <c r="AD8" s="747"/>
      <c r="AE8" s="748"/>
      <c r="AF8" s="749">
        <v>1</v>
      </c>
      <c r="AG8" s="750"/>
      <c r="AH8" s="750"/>
      <c r="AI8" s="750"/>
      <c r="AJ8" s="751"/>
      <c r="AK8" s="752" t="s">
        <v>544</v>
      </c>
      <c r="AL8" s="753"/>
      <c r="AM8" s="753"/>
      <c r="AN8" s="753"/>
      <c r="AO8" s="753"/>
      <c r="AP8" s="753">
        <v>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370</v>
      </c>
      <c r="C9" s="744"/>
      <c r="D9" s="744"/>
      <c r="E9" s="744"/>
      <c r="F9" s="744"/>
      <c r="G9" s="744"/>
      <c r="H9" s="744"/>
      <c r="I9" s="744"/>
      <c r="J9" s="744"/>
      <c r="K9" s="744"/>
      <c r="L9" s="744"/>
      <c r="M9" s="744"/>
      <c r="N9" s="744"/>
      <c r="O9" s="744"/>
      <c r="P9" s="745"/>
      <c r="Q9" s="746">
        <v>196</v>
      </c>
      <c r="R9" s="747"/>
      <c r="S9" s="747"/>
      <c r="T9" s="747"/>
      <c r="U9" s="747"/>
      <c r="V9" s="747">
        <v>196</v>
      </c>
      <c r="W9" s="747"/>
      <c r="X9" s="747"/>
      <c r="Y9" s="747"/>
      <c r="Z9" s="747"/>
      <c r="AA9" s="747">
        <v>0</v>
      </c>
      <c r="AB9" s="747"/>
      <c r="AC9" s="747"/>
      <c r="AD9" s="747"/>
      <c r="AE9" s="748"/>
      <c r="AF9" s="749">
        <v>0</v>
      </c>
      <c r="AG9" s="750"/>
      <c r="AH9" s="750"/>
      <c r="AI9" s="750"/>
      <c r="AJ9" s="751"/>
      <c r="AK9" s="752">
        <v>173</v>
      </c>
      <c r="AL9" s="753"/>
      <c r="AM9" s="753"/>
      <c r="AN9" s="753"/>
      <c r="AO9" s="753"/>
      <c r="AP9" s="753">
        <v>451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372</v>
      </c>
      <c r="B23" s="778" t="s">
        <v>373</v>
      </c>
      <c r="C23" s="779"/>
      <c r="D23" s="779"/>
      <c r="E23" s="779"/>
      <c r="F23" s="779"/>
      <c r="G23" s="779"/>
      <c r="H23" s="779"/>
      <c r="I23" s="779"/>
      <c r="J23" s="779"/>
      <c r="K23" s="779"/>
      <c r="L23" s="779"/>
      <c r="M23" s="779"/>
      <c r="N23" s="779"/>
      <c r="O23" s="779"/>
      <c r="P23" s="780"/>
      <c r="Q23" s="781">
        <v>34920</v>
      </c>
      <c r="R23" s="782"/>
      <c r="S23" s="782"/>
      <c r="T23" s="782"/>
      <c r="U23" s="782"/>
      <c r="V23" s="782">
        <v>31712</v>
      </c>
      <c r="W23" s="782"/>
      <c r="X23" s="782"/>
      <c r="Y23" s="782"/>
      <c r="Z23" s="782"/>
      <c r="AA23" s="782">
        <v>3208</v>
      </c>
      <c r="AB23" s="782"/>
      <c r="AC23" s="782"/>
      <c r="AD23" s="782"/>
      <c r="AE23" s="783"/>
      <c r="AF23" s="784">
        <v>2208</v>
      </c>
      <c r="AG23" s="782"/>
      <c r="AH23" s="782"/>
      <c r="AI23" s="782"/>
      <c r="AJ23" s="785"/>
      <c r="AK23" s="786"/>
      <c r="AL23" s="787"/>
      <c r="AM23" s="787"/>
      <c r="AN23" s="787"/>
      <c r="AO23" s="787"/>
      <c r="AP23" s="782">
        <v>27572</v>
      </c>
      <c r="AQ23" s="782"/>
      <c r="AR23" s="782"/>
      <c r="AS23" s="782"/>
      <c r="AT23" s="782"/>
      <c r="AU23" s="788"/>
      <c r="AV23" s="788"/>
      <c r="AW23" s="788"/>
      <c r="AX23" s="788"/>
      <c r="AY23" s="789"/>
      <c r="AZ23" s="797" t="s">
        <v>343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351</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384</v>
      </c>
      <c r="C28" s="720"/>
      <c r="D28" s="720"/>
      <c r="E28" s="720"/>
      <c r="F28" s="720"/>
      <c r="G28" s="720"/>
      <c r="H28" s="720"/>
      <c r="I28" s="720"/>
      <c r="J28" s="720"/>
      <c r="K28" s="720"/>
      <c r="L28" s="720"/>
      <c r="M28" s="720"/>
      <c r="N28" s="720"/>
      <c r="O28" s="720"/>
      <c r="P28" s="721"/>
      <c r="Q28" s="810">
        <v>9270</v>
      </c>
      <c r="R28" s="811"/>
      <c r="S28" s="811"/>
      <c r="T28" s="811"/>
      <c r="U28" s="811"/>
      <c r="V28" s="811">
        <v>9234</v>
      </c>
      <c r="W28" s="811"/>
      <c r="X28" s="811"/>
      <c r="Y28" s="811"/>
      <c r="Z28" s="811"/>
      <c r="AA28" s="811">
        <v>36</v>
      </c>
      <c r="AB28" s="811"/>
      <c r="AC28" s="811"/>
      <c r="AD28" s="811"/>
      <c r="AE28" s="812"/>
      <c r="AF28" s="813">
        <v>36</v>
      </c>
      <c r="AG28" s="811"/>
      <c r="AH28" s="811"/>
      <c r="AI28" s="811"/>
      <c r="AJ28" s="814"/>
      <c r="AK28" s="815">
        <v>540</v>
      </c>
      <c r="AL28" s="806"/>
      <c r="AM28" s="806"/>
      <c r="AN28" s="806"/>
      <c r="AO28" s="806"/>
      <c r="AP28" s="806" t="s">
        <v>546</v>
      </c>
      <c r="AQ28" s="806"/>
      <c r="AR28" s="806"/>
      <c r="AS28" s="806"/>
      <c r="AT28" s="806"/>
      <c r="AU28" s="806" t="s">
        <v>544</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385</v>
      </c>
      <c r="C29" s="744"/>
      <c r="D29" s="744"/>
      <c r="E29" s="744"/>
      <c r="F29" s="744"/>
      <c r="G29" s="744"/>
      <c r="H29" s="744"/>
      <c r="I29" s="744"/>
      <c r="J29" s="744"/>
      <c r="K29" s="744"/>
      <c r="L29" s="744"/>
      <c r="M29" s="744"/>
      <c r="N29" s="744"/>
      <c r="O29" s="744"/>
      <c r="P29" s="745"/>
      <c r="Q29" s="746">
        <v>5246</v>
      </c>
      <c r="R29" s="747"/>
      <c r="S29" s="747"/>
      <c r="T29" s="747"/>
      <c r="U29" s="747"/>
      <c r="V29" s="747">
        <v>5133</v>
      </c>
      <c r="W29" s="747"/>
      <c r="X29" s="747"/>
      <c r="Y29" s="747"/>
      <c r="Z29" s="747"/>
      <c r="AA29" s="747">
        <v>113</v>
      </c>
      <c r="AB29" s="747"/>
      <c r="AC29" s="747"/>
      <c r="AD29" s="747"/>
      <c r="AE29" s="748"/>
      <c r="AF29" s="749">
        <v>113</v>
      </c>
      <c r="AG29" s="750"/>
      <c r="AH29" s="750"/>
      <c r="AI29" s="750"/>
      <c r="AJ29" s="751"/>
      <c r="AK29" s="818">
        <v>745</v>
      </c>
      <c r="AL29" s="819"/>
      <c r="AM29" s="819"/>
      <c r="AN29" s="819"/>
      <c r="AO29" s="819"/>
      <c r="AP29" s="819" t="s">
        <v>544</v>
      </c>
      <c r="AQ29" s="819"/>
      <c r="AR29" s="819"/>
      <c r="AS29" s="819"/>
      <c r="AT29" s="819"/>
      <c r="AU29" s="819" t="s">
        <v>544</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386</v>
      </c>
      <c r="C30" s="744"/>
      <c r="D30" s="744"/>
      <c r="E30" s="744"/>
      <c r="F30" s="744"/>
      <c r="G30" s="744"/>
      <c r="H30" s="744"/>
      <c r="I30" s="744"/>
      <c r="J30" s="744"/>
      <c r="K30" s="744"/>
      <c r="L30" s="744"/>
      <c r="M30" s="744"/>
      <c r="N30" s="744"/>
      <c r="O30" s="744"/>
      <c r="P30" s="745"/>
      <c r="Q30" s="746">
        <v>692</v>
      </c>
      <c r="R30" s="747"/>
      <c r="S30" s="747"/>
      <c r="T30" s="747"/>
      <c r="U30" s="747"/>
      <c r="V30" s="747">
        <v>692</v>
      </c>
      <c r="W30" s="747"/>
      <c r="X30" s="747"/>
      <c r="Y30" s="747"/>
      <c r="Z30" s="747"/>
      <c r="AA30" s="747">
        <v>0</v>
      </c>
      <c r="AB30" s="747"/>
      <c r="AC30" s="747"/>
      <c r="AD30" s="747"/>
      <c r="AE30" s="748"/>
      <c r="AF30" s="749">
        <v>0</v>
      </c>
      <c r="AG30" s="750"/>
      <c r="AH30" s="750"/>
      <c r="AI30" s="750"/>
      <c r="AJ30" s="751"/>
      <c r="AK30" s="818">
        <v>158</v>
      </c>
      <c r="AL30" s="819"/>
      <c r="AM30" s="819"/>
      <c r="AN30" s="819"/>
      <c r="AO30" s="819"/>
      <c r="AP30" s="819" t="s">
        <v>544</v>
      </c>
      <c r="AQ30" s="819"/>
      <c r="AR30" s="819"/>
      <c r="AS30" s="819"/>
      <c r="AT30" s="819"/>
      <c r="AU30" s="819" t="s">
        <v>547</v>
      </c>
      <c r="AV30" s="819"/>
      <c r="AW30" s="819"/>
      <c r="AX30" s="819"/>
      <c r="AY30" s="819"/>
      <c r="AZ30" s="820" t="s">
        <v>547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387</v>
      </c>
      <c r="C31" s="744"/>
      <c r="D31" s="744"/>
      <c r="E31" s="744"/>
      <c r="F31" s="744"/>
      <c r="G31" s="744"/>
      <c r="H31" s="744"/>
      <c r="I31" s="744"/>
      <c r="J31" s="744"/>
      <c r="K31" s="744"/>
      <c r="L31" s="744"/>
      <c r="M31" s="744"/>
      <c r="N31" s="744"/>
      <c r="O31" s="744"/>
      <c r="P31" s="745"/>
      <c r="Q31" s="746">
        <v>1489</v>
      </c>
      <c r="R31" s="747"/>
      <c r="S31" s="747"/>
      <c r="T31" s="747"/>
      <c r="U31" s="747"/>
      <c r="V31" s="747">
        <v>1315</v>
      </c>
      <c r="W31" s="747"/>
      <c r="X31" s="747"/>
      <c r="Y31" s="747"/>
      <c r="Z31" s="747"/>
      <c r="AA31" s="747">
        <v>174</v>
      </c>
      <c r="AB31" s="747"/>
      <c r="AC31" s="747"/>
      <c r="AD31" s="747"/>
      <c r="AE31" s="748"/>
      <c r="AF31" s="749">
        <v>576</v>
      </c>
      <c r="AG31" s="750"/>
      <c r="AH31" s="750"/>
      <c r="AI31" s="750"/>
      <c r="AJ31" s="751"/>
      <c r="AK31" s="818">
        <v>23</v>
      </c>
      <c r="AL31" s="819"/>
      <c r="AM31" s="819"/>
      <c r="AN31" s="819"/>
      <c r="AO31" s="819"/>
      <c r="AP31" s="819">
        <v>3595</v>
      </c>
      <c r="AQ31" s="819"/>
      <c r="AR31" s="819"/>
      <c r="AS31" s="819"/>
      <c r="AT31" s="819"/>
      <c r="AU31" s="819">
        <v>7</v>
      </c>
      <c r="AV31" s="819"/>
      <c r="AW31" s="819"/>
      <c r="AX31" s="819"/>
      <c r="AY31" s="819"/>
      <c r="AZ31" s="820" t="s">
        <v>548</v>
      </c>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389</v>
      </c>
      <c r="C32" s="744"/>
      <c r="D32" s="744"/>
      <c r="E32" s="744"/>
      <c r="F32" s="744"/>
      <c r="G32" s="744"/>
      <c r="H32" s="744"/>
      <c r="I32" s="744"/>
      <c r="J32" s="744"/>
      <c r="K32" s="744"/>
      <c r="L32" s="744"/>
      <c r="M32" s="744"/>
      <c r="N32" s="744"/>
      <c r="O32" s="744"/>
      <c r="P32" s="745"/>
      <c r="Q32" s="746">
        <v>1966</v>
      </c>
      <c r="R32" s="747"/>
      <c r="S32" s="747"/>
      <c r="T32" s="747"/>
      <c r="U32" s="747"/>
      <c r="V32" s="747">
        <v>1878</v>
      </c>
      <c r="W32" s="747"/>
      <c r="X32" s="747"/>
      <c r="Y32" s="747"/>
      <c r="Z32" s="747"/>
      <c r="AA32" s="747">
        <v>87</v>
      </c>
      <c r="AB32" s="747"/>
      <c r="AC32" s="747"/>
      <c r="AD32" s="747"/>
      <c r="AE32" s="748"/>
      <c r="AF32" s="749">
        <v>87</v>
      </c>
      <c r="AG32" s="750"/>
      <c r="AH32" s="750"/>
      <c r="AI32" s="750"/>
      <c r="AJ32" s="751"/>
      <c r="AK32" s="818">
        <v>734</v>
      </c>
      <c r="AL32" s="819"/>
      <c r="AM32" s="819"/>
      <c r="AN32" s="819"/>
      <c r="AO32" s="819"/>
      <c r="AP32" s="819">
        <v>7380</v>
      </c>
      <c r="AQ32" s="819"/>
      <c r="AR32" s="819"/>
      <c r="AS32" s="819"/>
      <c r="AT32" s="819"/>
      <c r="AU32" s="819">
        <v>5557</v>
      </c>
      <c r="AV32" s="819"/>
      <c r="AW32" s="819"/>
      <c r="AX32" s="819"/>
      <c r="AY32" s="819"/>
      <c r="AZ32" s="820" t="s">
        <v>544</v>
      </c>
      <c r="BA32" s="820"/>
      <c r="BB32" s="820"/>
      <c r="BC32" s="820"/>
      <c r="BD32" s="820"/>
      <c r="BE32" s="816" t="s">
        <v>390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391</v>
      </c>
      <c r="C33" s="744"/>
      <c r="D33" s="744"/>
      <c r="E33" s="744"/>
      <c r="F33" s="744"/>
      <c r="G33" s="744"/>
      <c r="H33" s="744"/>
      <c r="I33" s="744"/>
      <c r="J33" s="744"/>
      <c r="K33" s="744"/>
      <c r="L33" s="744"/>
      <c r="M33" s="744"/>
      <c r="N33" s="744"/>
      <c r="O33" s="744"/>
      <c r="P33" s="745"/>
      <c r="Q33" s="746">
        <v>286</v>
      </c>
      <c r="R33" s="747"/>
      <c r="S33" s="747"/>
      <c r="T33" s="747"/>
      <c r="U33" s="747"/>
      <c r="V33" s="747">
        <v>285</v>
      </c>
      <c r="W33" s="747"/>
      <c r="X33" s="747"/>
      <c r="Y33" s="747"/>
      <c r="Z33" s="747"/>
      <c r="AA33" s="747" t="s">
        <v>545</v>
      </c>
      <c r="AB33" s="747"/>
      <c r="AC33" s="747"/>
      <c r="AD33" s="747"/>
      <c r="AE33" s="748"/>
      <c r="AF33" s="749">
        <v>0</v>
      </c>
      <c r="AG33" s="750"/>
      <c r="AH33" s="750"/>
      <c r="AI33" s="750"/>
      <c r="AJ33" s="751"/>
      <c r="AK33" s="818">
        <v>79</v>
      </c>
      <c r="AL33" s="819"/>
      <c r="AM33" s="819"/>
      <c r="AN33" s="819"/>
      <c r="AO33" s="819"/>
      <c r="AP33" s="819">
        <v>821</v>
      </c>
      <c r="AQ33" s="819"/>
      <c r="AR33" s="819"/>
      <c r="AS33" s="819"/>
      <c r="AT33" s="819"/>
      <c r="AU33" s="819">
        <v>821</v>
      </c>
      <c r="AV33" s="819"/>
      <c r="AW33" s="819"/>
      <c r="AX33" s="819"/>
      <c r="AY33" s="819"/>
      <c r="AZ33" s="820" t="s">
        <v>547</v>
      </c>
      <c r="BA33" s="820"/>
      <c r="BB33" s="820"/>
      <c r="BC33" s="820"/>
      <c r="BD33" s="820"/>
      <c r="BE33" s="816" t="s">
        <v>390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372</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812</v>
      </c>
      <c r="AG63" s="830"/>
      <c r="AH63" s="830"/>
      <c r="AI63" s="830"/>
      <c r="AJ63" s="831"/>
      <c r="AK63" s="832"/>
      <c r="AL63" s="827"/>
      <c r="AM63" s="827"/>
      <c r="AN63" s="827"/>
      <c r="AO63" s="827"/>
      <c r="AP63" s="830">
        <v>11796</v>
      </c>
      <c r="AQ63" s="830"/>
      <c r="AR63" s="830"/>
      <c r="AS63" s="830"/>
      <c r="AT63" s="830"/>
      <c r="AU63" s="830">
        <v>6385</v>
      </c>
      <c r="AV63" s="830"/>
      <c r="AW63" s="830"/>
      <c r="AX63" s="830"/>
      <c r="AY63" s="830"/>
      <c r="AZ63" s="834"/>
      <c r="BA63" s="834"/>
      <c r="BB63" s="834"/>
      <c r="BC63" s="834"/>
      <c r="BD63" s="834"/>
      <c r="BE63" s="835"/>
      <c r="BF63" s="835"/>
      <c r="BG63" s="835"/>
      <c r="BH63" s="835"/>
      <c r="BI63" s="836"/>
      <c r="BJ63" s="837" t="s">
        <v>394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0" t="s">
        <v>400</v>
      </c>
      <c r="AG66" s="801"/>
      <c r="AH66" s="801"/>
      <c r="AI66" s="801"/>
      <c r="AJ66" s="841"/>
      <c r="AK66" s="705" t="s">
        <v>401</v>
      </c>
      <c r="AL66" s="729"/>
      <c r="AM66" s="729"/>
      <c r="AN66" s="729"/>
      <c r="AO66" s="730"/>
      <c r="AP66" s="705" t="s">
        <v>402</v>
      </c>
      <c r="AQ66" s="706"/>
      <c r="AR66" s="706"/>
      <c r="AS66" s="706"/>
      <c r="AT66" s="707"/>
      <c r="AU66" s="705" t="s">
        <v>403</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549</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545</v>
      </c>
      <c r="AL68" s="854"/>
      <c r="AM68" s="854"/>
      <c r="AN68" s="854"/>
      <c r="AO68" s="854"/>
      <c r="AP68" s="854" t="s">
        <v>545</v>
      </c>
      <c r="AQ68" s="854"/>
      <c r="AR68" s="854"/>
      <c r="AS68" s="854"/>
      <c r="AT68" s="854"/>
      <c r="AU68" s="854" t="s">
        <v>545</v>
      </c>
      <c r="AV68" s="854"/>
      <c r="AW68" s="854"/>
      <c r="AX68" s="854"/>
      <c r="AY68" s="854"/>
      <c r="AZ68" s="855" t="s">
        <v>556</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549</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545</v>
      </c>
      <c r="AQ69" s="819"/>
      <c r="AR69" s="819"/>
      <c r="AS69" s="819"/>
      <c r="AT69" s="819"/>
      <c r="AU69" s="819" t="s">
        <v>545</v>
      </c>
      <c r="AV69" s="819"/>
      <c r="AW69" s="819"/>
      <c r="AX69" s="819"/>
      <c r="AY69" s="819"/>
      <c r="AZ69" s="865" t="s">
        <v>557</v>
      </c>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550</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t="s">
        <v>545</v>
      </c>
      <c r="AQ70" s="819"/>
      <c r="AR70" s="819"/>
      <c r="AS70" s="819"/>
      <c r="AT70" s="819"/>
      <c r="AU70" s="819" t="s">
        <v>545</v>
      </c>
      <c r="AV70" s="819"/>
      <c r="AW70" s="819"/>
      <c r="AX70" s="819"/>
      <c r="AY70" s="819"/>
      <c r="AZ70" s="865" t="s">
        <v>558</v>
      </c>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550</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545</v>
      </c>
      <c r="AL71" s="819"/>
      <c r="AM71" s="819"/>
      <c r="AN71" s="819"/>
      <c r="AO71" s="819"/>
      <c r="AP71" s="819" t="s">
        <v>545</v>
      </c>
      <c r="AQ71" s="819"/>
      <c r="AR71" s="819"/>
      <c r="AS71" s="819"/>
      <c r="AT71" s="819"/>
      <c r="AU71" s="819" t="s">
        <v>545</v>
      </c>
      <c r="AV71" s="819"/>
      <c r="AW71" s="819"/>
      <c r="AX71" s="819"/>
      <c r="AY71" s="819"/>
      <c r="AZ71" s="865" t="s">
        <v>559</v>
      </c>
      <c r="BA71" s="866"/>
      <c r="BB71" s="866"/>
      <c r="BC71" s="866"/>
      <c r="BD71" s="86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551</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545</v>
      </c>
      <c r="AQ72" s="819"/>
      <c r="AR72" s="819"/>
      <c r="AS72" s="819"/>
      <c r="AT72" s="819"/>
      <c r="AU72" s="819" t="s">
        <v>555</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552</v>
      </c>
      <c r="C73" s="862"/>
      <c r="D73" s="862"/>
      <c r="E73" s="862"/>
      <c r="F73" s="862"/>
      <c r="G73" s="862"/>
      <c r="H73" s="862"/>
      <c r="I73" s="862"/>
      <c r="J73" s="862"/>
      <c r="K73" s="862"/>
      <c r="L73" s="862"/>
      <c r="M73" s="862"/>
      <c r="N73" s="862"/>
      <c r="O73" s="862"/>
      <c r="P73" s="863"/>
      <c r="Q73" s="864">
        <v>67993</v>
      </c>
      <c r="R73" s="819"/>
      <c r="S73" s="819"/>
      <c r="T73" s="819"/>
      <c r="U73" s="819"/>
      <c r="V73" s="819">
        <v>65289</v>
      </c>
      <c r="W73" s="819"/>
      <c r="X73" s="819"/>
      <c r="Y73" s="819"/>
      <c r="Z73" s="819"/>
      <c r="AA73" s="819">
        <v>2704</v>
      </c>
      <c r="AB73" s="819"/>
      <c r="AC73" s="819"/>
      <c r="AD73" s="819"/>
      <c r="AE73" s="819"/>
      <c r="AF73" s="819">
        <v>2704</v>
      </c>
      <c r="AG73" s="819"/>
      <c r="AH73" s="819"/>
      <c r="AI73" s="819"/>
      <c r="AJ73" s="819"/>
      <c r="AK73" s="819" t="s">
        <v>545</v>
      </c>
      <c r="AL73" s="819"/>
      <c r="AM73" s="819"/>
      <c r="AN73" s="819"/>
      <c r="AO73" s="819"/>
      <c r="AP73" s="819" t="s">
        <v>545</v>
      </c>
      <c r="AQ73" s="819"/>
      <c r="AR73" s="819"/>
      <c r="AS73" s="819"/>
      <c r="AT73" s="819"/>
      <c r="AU73" s="819" t="s">
        <v>555</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553</v>
      </c>
      <c r="C74" s="862"/>
      <c r="D74" s="862"/>
      <c r="E74" s="862"/>
      <c r="F74" s="862"/>
      <c r="G74" s="862"/>
      <c r="H74" s="862"/>
      <c r="I74" s="862"/>
      <c r="J74" s="862"/>
      <c r="K74" s="862"/>
      <c r="L74" s="862"/>
      <c r="M74" s="862"/>
      <c r="N74" s="862"/>
      <c r="O74" s="862"/>
      <c r="P74" s="863"/>
      <c r="Q74" s="864">
        <v>6558</v>
      </c>
      <c r="R74" s="819"/>
      <c r="S74" s="819"/>
      <c r="T74" s="819"/>
      <c r="U74" s="819"/>
      <c r="V74" s="819">
        <v>6372</v>
      </c>
      <c r="W74" s="819"/>
      <c r="X74" s="819"/>
      <c r="Y74" s="819"/>
      <c r="Z74" s="819"/>
      <c r="AA74" s="819">
        <v>186</v>
      </c>
      <c r="AB74" s="819"/>
      <c r="AC74" s="819"/>
      <c r="AD74" s="819"/>
      <c r="AE74" s="819"/>
      <c r="AF74" s="819">
        <v>186</v>
      </c>
      <c r="AG74" s="819"/>
      <c r="AH74" s="819"/>
      <c r="AI74" s="819"/>
      <c r="AJ74" s="819"/>
      <c r="AK74" s="819">
        <v>310</v>
      </c>
      <c r="AL74" s="819"/>
      <c r="AM74" s="819"/>
      <c r="AN74" s="819"/>
      <c r="AO74" s="819"/>
      <c r="AP74" s="819">
        <v>2254</v>
      </c>
      <c r="AQ74" s="819"/>
      <c r="AR74" s="819"/>
      <c r="AS74" s="819"/>
      <c r="AT74" s="819"/>
      <c r="AU74" s="819">
        <v>1219</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554</v>
      </c>
      <c r="C75" s="862"/>
      <c r="D75" s="862"/>
      <c r="E75" s="862"/>
      <c r="F75" s="862"/>
      <c r="G75" s="862"/>
      <c r="H75" s="862"/>
      <c r="I75" s="862"/>
      <c r="J75" s="862"/>
      <c r="K75" s="862"/>
      <c r="L75" s="862"/>
      <c r="M75" s="862"/>
      <c r="N75" s="862"/>
      <c r="O75" s="862"/>
      <c r="P75" s="863"/>
      <c r="Q75" s="870">
        <v>799</v>
      </c>
      <c r="R75" s="871"/>
      <c r="S75" s="871"/>
      <c r="T75" s="871"/>
      <c r="U75" s="818"/>
      <c r="V75" s="872">
        <v>790</v>
      </c>
      <c r="W75" s="871"/>
      <c r="X75" s="871"/>
      <c r="Y75" s="871"/>
      <c r="Z75" s="818"/>
      <c r="AA75" s="872">
        <v>9</v>
      </c>
      <c r="AB75" s="871"/>
      <c r="AC75" s="871"/>
      <c r="AD75" s="871"/>
      <c r="AE75" s="818"/>
      <c r="AF75" s="872">
        <v>9</v>
      </c>
      <c r="AG75" s="871"/>
      <c r="AH75" s="871"/>
      <c r="AI75" s="871"/>
      <c r="AJ75" s="818"/>
      <c r="AK75" s="872">
        <v>1</v>
      </c>
      <c r="AL75" s="871"/>
      <c r="AM75" s="871"/>
      <c r="AN75" s="871"/>
      <c r="AO75" s="818"/>
      <c r="AP75" s="872">
        <v>896</v>
      </c>
      <c r="AQ75" s="871"/>
      <c r="AR75" s="871"/>
      <c r="AS75" s="871"/>
      <c r="AT75" s="818"/>
      <c r="AU75" s="872">
        <v>564</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372</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24188</v>
      </c>
      <c r="AG88" s="830"/>
      <c r="AH88" s="830"/>
      <c r="AI88" s="830"/>
      <c r="AJ88" s="830"/>
      <c r="AK88" s="827"/>
      <c r="AL88" s="827"/>
      <c r="AM88" s="827"/>
      <c r="AN88" s="827"/>
      <c r="AO88" s="827"/>
      <c r="AP88" s="830">
        <v>3150</v>
      </c>
      <c r="AQ88" s="830"/>
      <c r="AR88" s="830"/>
      <c r="AS88" s="830"/>
      <c r="AT88" s="830"/>
      <c r="AU88" s="830">
        <v>1783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405</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410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411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412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413</v>
      </c>
      <c r="AB109" s="886"/>
      <c r="AC109" s="886"/>
      <c r="AD109" s="886"/>
      <c r="AE109" s="887"/>
      <c r="AF109" s="885" t="s">
        <v>288</v>
      </c>
      <c r="AG109" s="886"/>
      <c r="AH109" s="886"/>
      <c r="AI109" s="886"/>
      <c r="AJ109" s="887"/>
      <c r="AK109" s="885" t="s">
        <v>287</v>
      </c>
      <c r="AL109" s="886"/>
      <c r="AM109" s="886"/>
      <c r="AN109" s="886"/>
      <c r="AO109" s="887"/>
      <c r="AP109" s="885" t="s">
        <v>414</v>
      </c>
      <c r="AQ109" s="886"/>
      <c r="AR109" s="886"/>
      <c r="AS109" s="886"/>
      <c r="AT109" s="888"/>
      <c r="AU109" s="907" t="s">
        <v>412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413</v>
      </c>
      <c r="BR109" s="886"/>
      <c r="BS109" s="886"/>
      <c r="BT109" s="886"/>
      <c r="BU109" s="887"/>
      <c r="BV109" s="885" t="s">
        <v>288</v>
      </c>
      <c r="BW109" s="886"/>
      <c r="BX109" s="886"/>
      <c r="BY109" s="886"/>
      <c r="BZ109" s="887"/>
      <c r="CA109" s="885" t="s">
        <v>287</v>
      </c>
      <c r="CB109" s="886"/>
      <c r="CC109" s="886"/>
      <c r="CD109" s="886"/>
      <c r="CE109" s="887"/>
      <c r="CF109" s="908" t="s">
        <v>414</v>
      </c>
      <c r="CG109" s="908"/>
      <c r="CH109" s="908"/>
      <c r="CI109" s="908"/>
      <c r="CJ109" s="908"/>
      <c r="CK109" s="885" t="s">
        <v>415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413</v>
      </c>
      <c r="DH109" s="886"/>
      <c r="DI109" s="886"/>
      <c r="DJ109" s="886"/>
      <c r="DK109" s="887"/>
      <c r="DL109" s="885" t="s">
        <v>288</v>
      </c>
      <c r="DM109" s="886"/>
      <c r="DN109" s="886"/>
      <c r="DO109" s="886"/>
      <c r="DP109" s="887"/>
      <c r="DQ109" s="885" t="s">
        <v>287</v>
      </c>
      <c r="DR109" s="886"/>
      <c r="DS109" s="886"/>
      <c r="DT109" s="886"/>
      <c r="DU109" s="887"/>
      <c r="DV109" s="885" t="s">
        <v>414</v>
      </c>
      <c r="DW109" s="886"/>
      <c r="DX109" s="886"/>
      <c r="DY109" s="886"/>
      <c r="DZ109" s="888"/>
    </row>
    <row r="110" spans="1:131" s="197" customFormat="1" ht="26.25" customHeight="1" x14ac:dyDescent="0.15">
      <c r="A110" s="889" t="s">
        <v>416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2348687</v>
      </c>
      <c r="AB110" s="893"/>
      <c r="AC110" s="893"/>
      <c r="AD110" s="893"/>
      <c r="AE110" s="894"/>
      <c r="AF110" s="895">
        <v>2314790</v>
      </c>
      <c r="AG110" s="893"/>
      <c r="AH110" s="893"/>
      <c r="AI110" s="893"/>
      <c r="AJ110" s="894"/>
      <c r="AK110" s="895">
        <v>2435172</v>
      </c>
      <c r="AL110" s="893"/>
      <c r="AM110" s="893"/>
      <c r="AN110" s="893"/>
      <c r="AO110" s="894"/>
      <c r="AP110" s="896">
        <v>17</v>
      </c>
      <c r="AQ110" s="897"/>
      <c r="AR110" s="897"/>
      <c r="AS110" s="897"/>
      <c r="AT110" s="898"/>
      <c r="AU110" s="899" t="s">
        <v>61</v>
      </c>
      <c r="AV110" s="900"/>
      <c r="AW110" s="900"/>
      <c r="AX110" s="900"/>
      <c r="AY110" s="901"/>
      <c r="AZ110" s="943" t="s">
        <v>417</v>
      </c>
      <c r="BA110" s="890"/>
      <c r="BB110" s="890"/>
      <c r="BC110" s="890"/>
      <c r="BD110" s="890"/>
      <c r="BE110" s="890"/>
      <c r="BF110" s="890"/>
      <c r="BG110" s="890"/>
      <c r="BH110" s="890"/>
      <c r="BI110" s="890"/>
      <c r="BJ110" s="890"/>
      <c r="BK110" s="890"/>
      <c r="BL110" s="890"/>
      <c r="BM110" s="890"/>
      <c r="BN110" s="890"/>
      <c r="BO110" s="890"/>
      <c r="BP110" s="891"/>
      <c r="BQ110" s="929">
        <v>22258559</v>
      </c>
      <c r="BR110" s="930"/>
      <c r="BS110" s="930"/>
      <c r="BT110" s="930"/>
      <c r="BU110" s="930"/>
      <c r="BV110" s="930">
        <v>23727456</v>
      </c>
      <c r="BW110" s="930"/>
      <c r="BX110" s="930"/>
      <c r="BY110" s="930"/>
      <c r="BZ110" s="930"/>
      <c r="CA110" s="930">
        <v>27572123</v>
      </c>
      <c r="CB110" s="930"/>
      <c r="CC110" s="930"/>
      <c r="CD110" s="930"/>
      <c r="CE110" s="930"/>
      <c r="CF110" s="944">
        <v>192.3</v>
      </c>
      <c r="CG110" s="945"/>
      <c r="CH110" s="945"/>
      <c r="CI110" s="945"/>
      <c r="CJ110" s="945"/>
      <c r="CK110" s="946" t="s">
        <v>418</v>
      </c>
      <c r="CL110" s="947"/>
      <c r="CM110" s="926" t="s">
        <v>419</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343</v>
      </c>
      <c r="DH110" s="930"/>
      <c r="DI110" s="930"/>
      <c r="DJ110" s="930"/>
      <c r="DK110" s="930"/>
      <c r="DL110" s="930" t="s">
        <v>343</v>
      </c>
      <c r="DM110" s="930"/>
      <c r="DN110" s="930"/>
      <c r="DO110" s="930"/>
      <c r="DP110" s="930"/>
      <c r="DQ110" s="930" t="s">
        <v>343</v>
      </c>
      <c r="DR110" s="930"/>
      <c r="DS110" s="930"/>
      <c r="DT110" s="930"/>
      <c r="DU110" s="930"/>
      <c r="DV110" s="931" t="s">
        <v>343</v>
      </c>
      <c r="DW110" s="931"/>
      <c r="DX110" s="931"/>
      <c r="DY110" s="931"/>
      <c r="DZ110" s="932"/>
    </row>
    <row r="111" spans="1:131" s="197" customFormat="1" ht="26.25" customHeight="1" x14ac:dyDescent="0.15">
      <c r="A111" s="933" t="s">
        <v>420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343</v>
      </c>
      <c r="AB111" s="937"/>
      <c r="AC111" s="937"/>
      <c r="AD111" s="937"/>
      <c r="AE111" s="938"/>
      <c r="AF111" s="939" t="s">
        <v>343</v>
      </c>
      <c r="AG111" s="937"/>
      <c r="AH111" s="937"/>
      <c r="AI111" s="937"/>
      <c r="AJ111" s="938"/>
      <c r="AK111" s="939" t="s">
        <v>343</v>
      </c>
      <c r="AL111" s="937"/>
      <c r="AM111" s="937"/>
      <c r="AN111" s="937"/>
      <c r="AO111" s="938"/>
      <c r="AP111" s="940" t="s">
        <v>343</v>
      </c>
      <c r="AQ111" s="941"/>
      <c r="AR111" s="941"/>
      <c r="AS111" s="941"/>
      <c r="AT111" s="942"/>
      <c r="AU111" s="902"/>
      <c r="AV111" s="903"/>
      <c r="AW111" s="903"/>
      <c r="AX111" s="903"/>
      <c r="AY111" s="904"/>
      <c r="AZ111" s="952" t="s">
        <v>421</v>
      </c>
      <c r="BA111" s="953"/>
      <c r="BB111" s="953"/>
      <c r="BC111" s="953"/>
      <c r="BD111" s="953"/>
      <c r="BE111" s="953"/>
      <c r="BF111" s="953"/>
      <c r="BG111" s="953"/>
      <c r="BH111" s="953"/>
      <c r="BI111" s="953"/>
      <c r="BJ111" s="953"/>
      <c r="BK111" s="953"/>
      <c r="BL111" s="953"/>
      <c r="BM111" s="953"/>
      <c r="BN111" s="953"/>
      <c r="BO111" s="953"/>
      <c r="BP111" s="954"/>
      <c r="BQ111" s="922">
        <v>844307</v>
      </c>
      <c r="BR111" s="923"/>
      <c r="BS111" s="923"/>
      <c r="BT111" s="923"/>
      <c r="BU111" s="923"/>
      <c r="BV111" s="923">
        <v>689814</v>
      </c>
      <c r="BW111" s="923"/>
      <c r="BX111" s="923"/>
      <c r="BY111" s="923"/>
      <c r="BZ111" s="923"/>
      <c r="CA111" s="923">
        <v>551399</v>
      </c>
      <c r="CB111" s="923"/>
      <c r="CC111" s="923"/>
      <c r="CD111" s="923"/>
      <c r="CE111" s="923"/>
      <c r="CF111" s="917">
        <v>3.8</v>
      </c>
      <c r="CG111" s="918"/>
      <c r="CH111" s="918"/>
      <c r="CI111" s="918"/>
      <c r="CJ111" s="918"/>
      <c r="CK111" s="948"/>
      <c r="CL111" s="949"/>
      <c r="CM111" s="919" t="s">
        <v>422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343</v>
      </c>
      <c r="DH111" s="923"/>
      <c r="DI111" s="923"/>
      <c r="DJ111" s="923"/>
      <c r="DK111" s="923"/>
      <c r="DL111" s="923" t="s">
        <v>343</v>
      </c>
      <c r="DM111" s="923"/>
      <c r="DN111" s="923"/>
      <c r="DO111" s="923"/>
      <c r="DP111" s="923"/>
      <c r="DQ111" s="923" t="s">
        <v>343</v>
      </c>
      <c r="DR111" s="923"/>
      <c r="DS111" s="923"/>
      <c r="DT111" s="923"/>
      <c r="DU111" s="923"/>
      <c r="DV111" s="924" t="s">
        <v>343</v>
      </c>
      <c r="DW111" s="924"/>
      <c r="DX111" s="924"/>
      <c r="DY111" s="924"/>
      <c r="DZ111" s="925"/>
    </row>
    <row r="112" spans="1:131" s="197" customFormat="1" ht="26.25" customHeight="1" x14ac:dyDescent="0.15">
      <c r="A112" s="955" t="s">
        <v>423</v>
      </c>
      <c r="B112" s="956"/>
      <c r="C112" s="953" t="s">
        <v>424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222</v>
      </c>
      <c r="AB112" s="962"/>
      <c r="AC112" s="962"/>
      <c r="AD112" s="962"/>
      <c r="AE112" s="963"/>
      <c r="AF112" s="964" t="s">
        <v>222</v>
      </c>
      <c r="AG112" s="962"/>
      <c r="AH112" s="962"/>
      <c r="AI112" s="962"/>
      <c r="AJ112" s="963"/>
      <c r="AK112" s="964" t="s">
        <v>222</v>
      </c>
      <c r="AL112" s="962"/>
      <c r="AM112" s="962"/>
      <c r="AN112" s="962"/>
      <c r="AO112" s="963"/>
      <c r="AP112" s="965" t="s">
        <v>222</v>
      </c>
      <c r="AQ112" s="966"/>
      <c r="AR112" s="966"/>
      <c r="AS112" s="966"/>
      <c r="AT112" s="967"/>
      <c r="AU112" s="902"/>
      <c r="AV112" s="903"/>
      <c r="AW112" s="903"/>
      <c r="AX112" s="903"/>
      <c r="AY112" s="904"/>
      <c r="AZ112" s="952" t="s">
        <v>425</v>
      </c>
      <c r="BA112" s="953"/>
      <c r="BB112" s="953"/>
      <c r="BC112" s="953"/>
      <c r="BD112" s="953"/>
      <c r="BE112" s="953"/>
      <c r="BF112" s="953"/>
      <c r="BG112" s="953"/>
      <c r="BH112" s="953"/>
      <c r="BI112" s="953"/>
      <c r="BJ112" s="953"/>
      <c r="BK112" s="953"/>
      <c r="BL112" s="953"/>
      <c r="BM112" s="953"/>
      <c r="BN112" s="953"/>
      <c r="BO112" s="953"/>
      <c r="BP112" s="954"/>
      <c r="BQ112" s="922">
        <v>6612983</v>
      </c>
      <c r="BR112" s="923"/>
      <c r="BS112" s="923"/>
      <c r="BT112" s="923"/>
      <c r="BU112" s="923"/>
      <c r="BV112" s="923">
        <v>6455068</v>
      </c>
      <c r="BW112" s="923"/>
      <c r="BX112" s="923"/>
      <c r="BY112" s="923"/>
      <c r="BZ112" s="923"/>
      <c r="CA112" s="923">
        <v>6384110</v>
      </c>
      <c r="CB112" s="923"/>
      <c r="CC112" s="923"/>
      <c r="CD112" s="923"/>
      <c r="CE112" s="923"/>
      <c r="CF112" s="917">
        <v>44.5</v>
      </c>
      <c r="CG112" s="918"/>
      <c r="CH112" s="918"/>
      <c r="CI112" s="918"/>
      <c r="CJ112" s="918"/>
      <c r="CK112" s="948"/>
      <c r="CL112" s="949"/>
      <c r="CM112" s="919" t="s">
        <v>426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222</v>
      </c>
      <c r="DH112" s="923"/>
      <c r="DI112" s="923"/>
      <c r="DJ112" s="923"/>
      <c r="DK112" s="923"/>
      <c r="DL112" s="923" t="s">
        <v>222</v>
      </c>
      <c r="DM112" s="923"/>
      <c r="DN112" s="923"/>
      <c r="DO112" s="923"/>
      <c r="DP112" s="923"/>
      <c r="DQ112" s="923" t="s">
        <v>222</v>
      </c>
      <c r="DR112" s="923"/>
      <c r="DS112" s="923"/>
      <c r="DT112" s="923"/>
      <c r="DU112" s="923"/>
      <c r="DV112" s="924" t="s">
        <v>222</v>
      </c>
      <c r="DW112" s="924"/>
      <c r="DX112" s="924"/>
      <c r="DY112" s="924"/>
      <c r="DZ112" s="925"/>
    </row>
    <row r="113" spans="1:130" s="197" customFormat="1" ht="26.25" customHeight="1" x14ac:dyDescent="0.15">
      <c r="A113" s="957"/>
      <c r="B113" s="958"/>
      <c r="C113" s="953" t="s">
        <v>427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782107</v>
      </c>
      <c r="AB113" s="937"/>
      <c r="AC113" s="937"/>
      <c r="AD113" s="937"/>
      <c r="AE113" s="938"/>
      <c r="AF113" s="939">
        <v>733515</v>
      </c>
      <c r="AG113" s="937"/>
      <c r="AH113" s="937"/>
      <c r="AI113" s="937"/>
      <c r="AJ113" s="938"/>
      <c r="AK113" s="939">
        <v>645895</v>
      </c>
      <c r="AL113" s="937"/>
      <c r="AM113" s="937"/>
      <c r="AN113" s="937"/>
      <c r="AO113" s="938"/>
      <c r="AP113" s="940">
        <v>4.5</v>
      </c>
      <c r="AQ113" s="941"/>
      <c r="AR113" s="941"/>
      <c r="AS113" s="941"/>
      <c r="AT113" s="942"/>
      <c r="AU113" s="902"/>
      <c r="AV113" s="903"/>
      <c r="AW113" s="903"/>
      <c r="AX113" s="903"/>
      <c r="AY113" s="904"/>
      <c r="AZ113" s="952" t="s">
        <v>428</v>
      </c>
      <c r="BA113" s="953"/>
      <c r="BB113" s="953"/>
      <c r="BC113" s="953"/>
      <c r="BD113" s="953"/>
      <c r="BE113" s="953"/>
      <c r="BF113" s="953"/>
      <c r="BG113" s="953"/>
      <c r="BH113" s="953"/>
      <c r="BI113" s="953"/>
      <c r="BJ113" s="953"/>
      <c r="BK113" s="953"/>
      <c r="BL113" s="953"/>
      <c r="BM113" s="953"/>
      <c r="BN113" s="953"/>
      <c r="BO113" s="953"/>
      <c r="BP113" s="954"/>
      <c r="BQ113" s="922">
        <v>1680693</v>
      </c>
      <c r="BR113" s="923"/>
      <c r="BS113" s="923"/>
      <c r="BT113" s="923"/>
      <c r="BU113" s="923"/>
      <c r="BV113" s="923">
        <v>1153508</v>
      </c>
      <c r="BW113" s="923"/>
      <c r="BX113" s="923"/>
      <c r="BY113" s="923"/>
      <c r="BZ113" s="923"/>
      <c r="CA113" s="923">
        <v>1783466</v>
      </c>
      <c r="CB113" s="923"/>
      <c r="CC113" s="923"/>
      <c r="CD113" s="923"/>
      <c r="CE113" s="923"/>
      <c r="CF113" s="917">
        <v>12.4</v>
      </c>
      <c r="CG113" s="918"/>
      <c r="CH113" s="918"/>
      <c r="CI113" s="918"/>
      <c r="CJ113" s="918"/>
      <c r="CK113" s="948"/>
      <c r="CL113" s="949"/>
      <c r="CM113" s="919" t="s">
        <v>429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222</v>
      </c>
      <c r="DH113" s="962"/>
      <c r="DI113" s="962"/>
      <c r="DJ113" s="962"/>
      <c r="DK113" s="963"/>
      <c r="DL113" s="964" t="s">
        <v>222</v>
      </c>
      <c r="DM113" s="962"/>
      <c r="DN113" s="962"/>
      <c r="DO113" s="962"/>
      <c r="DP113" s="963"/>
      <c r="DQ113" s="964" t="s">
        <v>222</v>
      </c>
      <c r="DR113" s="962"/>
      <c r="DS113" s="962"/>
      <c r="DT113" s="962"/>
      <c r="DU113" s="963"/>
      <c r="DV113" s="965" t="s">
        <v>222</v>
      </c>
      <c r="DW113" s="966"/>
      <c r="DX113" s="966"/>
      <c r="DY113" s="966"/>
      <c r="DZ113" s="967"/>
    </row>
    <row r="114" spans="1:130" s="197" customFormat="1" ht="26.25" customHeight="1" x14ac:dyDescent="0.15">
      <c r="A114" s="957"/>
      <c r="B114" s="958"/>
      <c r="C114" s="953" t="s">
        <v>430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720178</v>
      </c>
      <c r="AB114" s="962"/>
      <c r="AC114" s="962"/>
      <c r="AD114" s="962"/>
      <c r="AE114" s="963"/>
      <c r="AF114" s="964">
        <v>651411</v>
      </c>
      <c r="AG114" s="962"/>
      <c r="AH114" s="962"/>
      <c r="AI114" s="962"/>
      <c r="AJ114" s="963"/>
      <c r="AK114" s="964">
        <v>344009</v>
      </c>
      <c r="AL114" s="962"/>
      <c r="AM114" s="962"/>
      <c r="AN114" s="962"/>
      <c r="AO114" s="963"/>
      <c r="AP114" s="965">
        <v>2.4</v>
      </c>
      <c r="AQ114" s="966"/>
      <c r="AR114" s="966"/>
      <c r="AS114" s="966"/>
      <c r="AT114" s="967"/>
      <c r="AU114" s="902"/>
      <c r="AV114" s="903"/>
      <c r="AW114" s="903"/>
      <c r="AX114" s="903"/>
      <c r="AY114" s="904"/>
      <c r="AZ114" s="952" t="s">
        <v>431</v>
      </c>
      <c r="BA114" s="953"/>
      <c r="BB114" s="953"/>
      <c r="BC114" s="953"/>
      <c r="BD114" s="953"/>
      <c r="BE114" s="953"/>
      <c r="BF114" s="953"/>
      <c r="BG114" s="953"/>
      <c r="BH114" s="953"/>
      <c r="BI114" s="953"/>
      <c r="BJ114" s="953"/>
      <c r="BK114" s="953"/>
      <c r="BL114" s="953"/>
      <c r="BM114" s="953"/>
      <c r="BN114" s="953"/>
      <c r="BO114" s="953"/>
      <c r="BP114" s="954"/>
      <c r="BQ114" s="922">
        <v>7040274</v>
      </c>
      <c r="BR114" s="923"/>
      <c r="BS114" s="923"/>
      <c r="BT114" s="923"/>
      <c r="BU114" s="923"/>
      <c r="BV114" s="923">
        <v>6576305</v>
      </c>
      <c r="BW114" s="923"/>
      <c r="BX114" s="923"/>
      <c r="BY114" s="923"/>
      <c r="BZ114" s="923"/>
      <c r="CA114" s="923">
        <v>6547008</v>
      </c>
      <c r="CB114" s="923"/>
      <c r="CC114" s="923"/>
      <c r="CD114" s="923"/>
      <c r="CE114" s="923"/>
      <c r="CF114" s="917">
        <v>45.7</v>
      </c>
      <c r="CG114" s="918"/>
      <c r="CH114" s="918"/>
      <c r="CI114" s="918"/>
      <c r="CJ114" s="918"/>
      <c r="CK114" s="948"/>
      <c r="CL114" s="949"/>
      <c r="CM114" s="919" t="s">
        <v>432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222</v>
      </c>
      <c r="DH114" s="962"/>
      <c r="DI114" s="962"/>
      <c r="DJ114" s="962"/>
      <c r="DK114" s="963"/>
      <c r="DL114" s="964" t="s">
        <v>222</v>
      </c>
      <c r="DM114" s="962"/>
      <c r="DN114" s="962"/>
      <c r="DO114" s="962"/>
      <c r="DP114" s="963"/>
      <c r="DQ114" s="964" t="s">
        <v>222</v>
      </c>
      <c r="DR114" s="962"/>
      <c r="DS114" s="962"/>
      <c r="DT114" s="962"/>
      <c r="DU114" s="963"/>
      <c r="DV114" s="965" t="s">
        <v>222</v>
      </c>
      <c r="DW114" s="966"/>
      <c r="DX114" s="966"/>
      <c r="DY114" s="966"/>
      <c r="DZ114" s="967"/>
    </row>
    <row r="115" spans="1:130" s="197" customFormat="1" ht="26.25" customHeight="1" x14ac:dyDescent="0.15">
      <c r="A115" s="957"/>
      <c r="B115" s="958"/>
      <c r="C115" s="953" t="s">
        <v>433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177129</v>
      </c>
      <c r="AB115" s="937"/>
      <c r="AC115" s="937"/>
      <c r="AD115" s="937"/>
      <c r="AE115" s="938"/>
      <c r="AF115" s="939">
        <v>165890</v>
      </c>
      <c r="AG115" s="937"/>
      <c r="AH115" s="937"/>
      <c r="AI115" s="937"/>
      <c r="AJ115" s="938"/>
      <c r="AK115" s="939">
        <v>147750</v>
      </c>
      <c r="AL115" s="937"/>
      <c r="AM115" s="937"/>
      <c r="AN115" s="937"/>
      <c r="AO115" s="938"/>
      <c r="AP115" s="940">
        <v>1</v>
      </c>
      <c r="AQ115" s="941"/>
      <c r="AR115" s="941"/>
      <c r="AS115" s="941"/>
      <c r="AT115" s="942"/>
      <c r="AU115" s="902"/>
      <c r="AV115" s="903"/>
      <c r="AW115" s="903"/>
      <c r="AX115" s="903"/>
      <c r="AY115" s="904"/>
      <c r="AZ115" s="952" t="s">
        <v>434</v>
      </c>
      <c r="BA115" s="953"/>
      <c r="BB115" s="953"/>
      <c r="BC115" s="953"/>
      <c r="BD115" s="953"/>
      <c r="BE115" s="953"/>
      <c r="BF115" s="953"/>
      <c r="BG115" s="953"/>
      <c r="BH115" s="953"/>
      <c r="BI115" s="953"/>
      <c r="BJ115" s="953"/>
      <c r="BK115" s="953"/>
      <c r="BL115" s="953"/>
      <c r="BM115" s="953"/>
      <c r="BN115" s="953"/>
      <c r="BO115" s="953"/>
      <c r="BP115" s="954"/>
      <c r="BQ115" s="922">
        <v>70</v>
      </c>
      <c r="BR115" s="923"/>
      <c r="BS115" s="923"/>
      <c r="BT115" s="923"/>
      <c r="BU115" s="923"/>
      <c r="BV115" s="923" t="s">
        <v>222</v>
      </c>
      <c r="BW115" s="923"/>
      <c r="BX115" s="923"/>
      <c r="BY115" s="923"/>
      <c r="BZ115" s="923"/>
      <c r="CA115" s="923" t="s">
        <v>222</v>
      </c>
      <c r="CB115" s="923"/>
      <c r="CC115" s="923"/>
      <c r="CD115" s="923"/>
      <c r="CE115" s="923"/>
      <c r="CF115" s="917" t="s">
        <v>222</v>
      </c>
      <c r="CG115" s="918"/>
      <c r="CH115" s="918"/>
      <c r="CI115" s="918"/>
      <c r="CJ115" s="918"/>
      <c r="CK115" s="948"/>
      <c r="CL115" s="949"/>
      <c r="CM115" s="952" t="s">
        <v>435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222</v>
      </c>
      <c r="DH115" s="962"/>
      <c r="DI115" s="962"/>
      <c r="DJ115" s="962"/>
      <c r="DK115" s="963"/>
      <c r="DL115" s="964" t="s">
        <v>222</v>
      </c>
      <c r="DM115" s="962"/>
      <c r="DN115" s="962"/>
      <c r="DO115" s="962"/>
      <c r="DP115" s="963"/>
      <c r="DQ115" s="964" t="s">
        <v>222</v>
      </c>
      <c r="DR115" s="962"/>
      <c r="DS115" s="962"/>
      <c r="DT115" s="962"/>
      <c r="DU115" s="963"/>
      <c r="DV115" s="965" t="s">
        <v>222</v>
      </c>
      <c r="DW115" s="966"/>
      <c r="DX115" s="966"/>
      <c r="DY115" s="966"/>
      <c r="DZ115" s="967"/>
    </row>
    <row r="116" spans="1:130" s="197" customFormat="1" ht="26.25" customHeight="1" x14ac:dyDescent="0.15">
      <c r="A116" s="959"/>
      <c r="B116" s="960"/>
      <c r="C116" s="974" t="s">
        <v>436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222</v>
      </c>
      <c r="AB116" s="962"/>
      <c r="AC116" s="962"/>
      <c r="AD116" s="962"/>
      <c r="AE116" s="963"/>
      <c r="AF116" s="964" t="s">
        <v>222</v>
      </c>
      <c r="AG116" s="962"/>
      <c r="AH116" s="962"/>
      <c r="AI116" s="962"/>
      <c r="AJ116" s="963"/>
      <c r="AK116" s="964" t="s">
        <v>222</v>
      </c>
      <c r="AL116" s="962"/>
      <c r="AM116" s="962"/>
      <c r="AN116" s="962"/>
      <c r="AO116" s="963"/>
      <c r="AP116" s="965" t="s">
        <v>222</v>
      </c>
      <c r="AQ116" s="966"/>
      <c r="AR116" s="966"/>
      <c r="AS116" s="966"/>
      <c r="AT116" s="967"/>
      <c r="AU116" s="902"/>
      <c r="AV116" s="903"/>
      <c r="AW116" s="903"/>
      <c r="AX116" s="903"/>
      <c r="AY116" s="904"/>
      <c r="AZ116" s="952" t="s">
        <v>437</v>
      </c>
      <c r="BA116" s="953"/>
      <c r="BB116" s="953"/>
      <c r="BC116" s="953"/>
      <c r="BD116" s="953"/>
      <c r="BE116" s="953"/>
      <c r="BF116" s="953"/>
      <c r="BG116" s="953"/>
      <c r="BH116" s="953"/>
      <c r="BI116" s="953"/>
      <c r="BJ116" s="953"/>
      <c r="BK116" s="953"/>
      <c r="BL116" s="953"/>
      <c r="BM116" s="953"/>
      <c r="BN116" s="953"/>
      <c r="BO116" s="953"/>
      <c r="BP116" s="954"/>
      <c r="BQ116" s="922" t="s">
        <v>222</v>
      </c>
      <c r="BR116" s="923"/>
      <c r="BS116" s="923"/>
      <c r="BT116" s="923"/>
      <c r="BU116" s="923"/>
      <c r="BV116" s="923" t="s">
        <v>222</v>
      </c>
      <c r="BW116" s="923"/>
      <c r="BX116" s="923"/>
      <c r="BY116" s="923"/>
      <c r="BZ116" s="923"/>
      <c r="CA116" s="923" t="s">
        <v>222</v>
      </c>
      <c r="CB116" s="923"/>
      <c r="CC116" s="923"/>
      <c r="CD116" s="923"/>
      <c r="CE116" s="923"/>
      <c r="CF116" s="917" t="s">
        <v>222</v>
      </c>
      <c r="CG116" s="918"/>
      <c r="CH116" s="918"/>
      <c r="CI116" s="918"/>
      <c r="CJ116" s="918"/>
      <c r="CK116" s="948"/>
      <c r="CL116" s="949"/>
      <c r="CM116" s="919" t="s">
        <v>438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21960</v>
      </c>
      <c r="DH116" s="962"/>
      <c r="DI116" s="962"/>
      <c r="DJ116" s="962"/>
      <c r="DK116" s="963"/>
      <c r="DL116" s="964">
        <v>16470</v>
      </c>
      <c r="DM116" s="962"/>
      <c r="DN116" s="962"/>
      <c r="DO116" s="962"/>
      <c r="DP116" s="963"/>
      <c r="DQ116" s="964">
        <v>10980</v>
      </c>
      <c r="DR116" s="962"/>
      <c r="DS116" s="962"/>
      <c r="DT116" s="962"/>
      <c r="DU116" s="963"/>
      <c r="DV116" s="965">
        <v>0.1</v>
      </c>
      <c r="DW116" s="966"/>
      <c r="DX116" s="966"/>
      <c r="DY116" s="966"/>
      <c r="DZ116" s="967"/>
    </row>
    <row r="117" spans="1:130" s="197" customFormat="1" ht="26.25" customHeight="1" x14ac:dyDescent="0.15">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439</v>
      </c>
      <c r="Z117" s="887"/>
      <c r="AA117" s="999">
        <v>4028101</v>
      </c>
      <c r="AB117" s="969"/>
      <c r="AC117" s="969"/>
      <c r="AD117" s="969"/>
      <c r="AE117" s="970"/>
      <c r="AF117" s="968">
        <v>3865606</v>
      </c>
      <c r="AG117" s="969"/>
      <c r="AH117" s="969"/>
      <c r="AI117" s="969"/>
      <c r="AJ117" s="970"/>
      <c r="AK117" s="968">
        <v>3572826</v>
      </c>
      <c r="AL117" s="969"/>
      <c r="AM117" s="969"/>
      <c r="AN117" s="969"/>
      <c r="AO117" s="970"/>
      <c r="AP117" s="971"/>
      <c r="AQ117" s="972"/>
      <c r="AR117" s="972"/>
      <c r="AS117" s="972"/>
      <c r="AT117" s="973"/>
      <c r="AU117" s="902"/>
      <c r="AV117" s="903"/>
      <c r="AW117" s="903"/>
      <c r="AX117" s="903"/>
      <c r="AY117" s="904"/>
      <c r="AZ117" s="998" t="s">
        <v>440</v>
      </c>
      <c r="BA117" s="974"/>
      <c r="BB117" s="974"/>
      <c r="BC117" s="974"/>
      <c r="BD117" s="974"/>
      <c r="BE117" s="974"/>
      <c r="BF117" s="974"/>
      <c r="BG117" s="974"/>
      <c r="BH117" s="974"/>
      <c r="BI117" s="974"/>
      <c r="BJ117" s="974"/>
      <c r="BK117" s="974"/>
      <c r="BL117" s="974"/>
      <c r="BM117" s="974"/>
      <c r="BN117" s="974"/>
      <c r="BO117" s="974"/>
      <c r="BP117" s="975"/>
      <c r="BQ117" s="988" t="s">
        <v>222</v>
      </c>
      <c r="BR117" s="989"/>
      <c r="BS117" s="989"/>
      <c r="BT117" s="989"/>
      <c r="BU117" s="989"/>
      <c r="BV117" s="989" t="s">
        <v>222</v>
      </c>
      <c r="BW117" s="989"/>
      <c r="BX117" s="989"/>
      <c r="BY117" s="989"/>
      <c r="BZ117" s="989"/>
      <c r="CA117" s="989" t="s">
        <v>222</v>
      </c>
      <c r="CB117" s="989"/>
      <c r="CC117" s="989"/>
      <c r="CD117" s="989"/>
      <c r="CE117" s="989"/>
      <c r="CF117" s="917" t="s">
        <v>222</v>
      </c>
      <c r="CG117" s="918"/>
      <c r="CH117" s="918"/>
      <c r="CI117" s="918"/>
      <c r="CJ117" s="918"/>
      <c r="CK117" s="948"/>
      <c r="CL117" s="949"/>
      <c r="CM117" s="919" t="s">
        <v>441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222</v>
      </c>
      <c r="DH117" s="962"/>
      <c r="DI117" s="962"/>
      <c r="DJ117" s="962"/>
      <c r="DK117" s="963"/>
      <c r="DL117" s="964" t="s">
        <v>222</v>
      </c>
      <c r="DM117" s="962"/>
      <c r="DN117" s="962"/>
      <c r="DO117" s="962"/>
      <c r="DP117" s="963"/>
      <c r="DQ117" s="964" t="s">
        <v>222</v>
      </c>
      <c r="DR117" s="962"/>
      <c r="DS117" s="962"/>
      <c r="DT117" s="962"/>
      <c r="DU117" s="963"/>
      <c r="DV117" s="965" t="s">
        <v>222</v>
      </c>
      <c r="DW117" s="966"/>
      <c r="DX117" s="966"/>
      <c r="DY117" s="966"/>
      <c r="DZ117" s="967"/>
    </row>
    <row r="118" spans="1:130" s="197" customFormat="1" ht="26.25" customHeight="1" x14ac:dyDescent="0.15">
      <c r="A118" s="907" t="s">
        <v>415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413</v>
      </c>
      <c r="AB118" s="886"/>
      <c r="AC118" s="886"/>
      <c r="AD118" s="886"/>
      <c r="AE118" s="887"/>
      <c r="AF118" s="885" t="s">
        <v>288</v>
      </c>
      <c r="AG118" s="886"/>
      <c r="AH118" s="886"/>
      <c r="AI118" s="886"/>
      <c r="AJ118" s="887"/>
      <c r="AK118" s="885" t="s">
        <v>287</v>
      </c>
      <c r="AL118" s="886"/>
      <c r="AM118" s="886"/>
      <c r="AN118" s="886"/>
      <c r="AO118" s="887"/>
      <c r="AP118" s="993" t="s">
        <v>414</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442</v>
      </c>
      <c r="BP118" s="997"/>
      <c r="BQ118" s="988">
        <v>38436886</v>
      </c>
      <c r="BR118" s="989"/>
      <c r="BS118" s="989"/>
      <c r="BT118" s="989"/>
      <c r="BU118" s="989"/>
      <c r="BV118" s="989">
        <v>38602151</v>
      </c>
      <c r="BW118" s="989"/>
      <c r="BX118" s="989"/>
      <c r="BY118" s="989"/>
      <c r="BZ118" s="989"/>
      <c r="CA118" s="989">
        <v>42838106</v>
      </c>
      <c r="CB118" s="989"/>
      <c r="CC118" s="989"/>
      <c r="CD118" s="989"/>
      <c r="CE118" s="989"/>
      <c r="CF118" s="990"/>
      <c r="CG118" s="991"/>
      <c r="CH118" s="991"/>
      <c r="CI118" s="991"/>
      <c r="CJ118" s="992"/>
      <c r="CK118" s="948"/>
      <c r="CL118" s="949"/>
      <c r="CM118" s="919" t="s">
        <v>443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222</v>
      </c>
      <c r="DH118" s="962"/>
      <c r="DI118" s="962"/>
      <c r="DJ118" s="962"/>
      <c r="DK118" s="963"/>
      <c r="DL118" s="964" t="s">
        <v>222</v>
      </c>
      <c r="DM118" s="962"/>
      <c r="DN118" s="962"/>
      <c r="DO118" s="962"/>
      <c r="DP118" s="963"/>
      <c r="DQ118" s="964" t="s">
        <v>222</v>
      </c>
      <c r="DR118" s="962"/>
      <c r="DS118" s="962"/>
      <c r="DT118" s="962"/>
      <c r="DU118" s="963"/>
      <c r="DV118" s="965" t="s">
        <v>222</v>
      </c>
      <c r="DW118" s="966"/>
      <c r="DX118" s="966"/>
      <c r="DY118" s="966"/>
      <c r="DZ118" s="967"/>
    </row>
    <row r="119" spans="1:130" s="197" customFormat="1" ht="26.25" customHeight="1" x14ac:dyDescent="0.15">
      <c r="A119" s="977" t="s">
        <v>418</v>
      </c>
      <c r="B119" s="947"/>
      <c r="C119" s="926" t="s">
        <v>419</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222</v>
      </c>
      <c r="AB119" s="893"/>
      <c r="AC119" s="893"/>
      <c r="AD119" s="893"/>
      <c r="AE119" s="894"/>
      <c r="AF119" s="895" t="s">
        <v>222</v>
      </c>
      <c r="AG119" s="893"/>
      <c r="AH119" s="893"/>
      <c r="AI119" s="893"/>
      <c r="AJ119" s="894"/>
      <c r="AK119" s="895" t="s">
        <v>222</v>
      </c>
      <c r="AL119" s="893"/>
      <c r="AM119" s="893"/>
      <c r="AN119" s="893"/>
      <c r="AO119" s="894"/>
      <c r="AP119" s="896" t="s">
        <v>222</v>
      </c>
      <c r="AQ119" s="897"/>
      <c r="AR119" s="897"/>
      <c r="AS119" s="897"/>
      <c r="AT119" s="898"/>
      <c r="AU119" s="980" t="s">
        <v>444</v>
      </c>
      <c r="AV119" s="981"/>
      <c r="AW119" s="981"/>
      <c r="AX119" s="981"/>
      <c r="AY119" s="982"/>
      <c r="AZ119" s="943" t="s">
        <v>445</v>
      </c>
      <c r="BA119" s="890"/>
      <c r="BB119" s="890"/>
      <c r="BC119" s="890"/>
      <c r="BD119" s="890"/>
      <c r="BE119" s="890"/>
      <c r="BF119" s="890"/>
      <c r="BG119" s="890"/>
      <c r="BH119" s="890"/>
      <c r="BI119" s="890"/>
      <c r="BJ119" s="890"/>
      <c r="BK119" s="890"/>
      <c r="BL119" s="890"/>
      <c r="BM119" s="890"/>
      <c r="BN119" s="890"/>
      <c r="BO119" s="890"/>
      <c r="BP119" s="891"/>
      <c r="BQ119" s="929">
        <v>5829693</v>
      </c>
      <c r="BR119" s="930"/>
      <c r="BS119" s="930"/>
      <c r="BT119" s="930"/>
      <c r="BU119" s="930"/>
      <c r="BV119" s="930">
        <v>7172400</v>
      </c>
      <c r="BW119" s="930"/>
      <c r="BX119" s="930"/>
      <c r="BY119" s="930"/>
      <c r="BZ119" s="930"/>
      <c r="CA119" s="930">
        <v>8005323</v>
      </c>
      <c r="CB119" s="930"/>
      <c r="CC119" s="930"/>
      <c r="CD119" s="930"/>
      <c r="CE119" s="930"/>
      <c r="CF119" s="944">
        <v>55.8</v>
      </c>
      <c r="CG119" s="945"/>
      <c r="CH119" s="945"/>
      <c r="CI119" s="945"/>
      <c r="CJ119" s="945"/>
      <c r="CK119" s="950"/>
      <c r="CL119" s="951"/>
      <c r="CM119" s="1007" t="s">
        <v>446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822347</v>
      </c>
      <c r="DH119" s="1001"/>
      <c r="DI119" s="1001"/>
      <c r="DJ119" s="1001"/>
      <c r="DK119" s="1002"/>
      <c r="DL119" s="1003">
        <v>673344</v>
      </c>
      <c r="DM119" s="1001"/>
      <c r="DN119" s="1001"/>
      <c r="DO119" s="1001"/>
      <c r="DP119" s="1002"/>
      <c r="DQ119" s="1003">
        <v>540419</v>
      </c>
      <c r="DR119" s="1001"/>
      <c r="DS119" s="1001"/>
      <c r="DT119" s="1001"/>
      <c r="DU119" s="1002"/>
      <c r="DV119" s="1004">
        <v>3.8</v>
      </c>
      <c r="DW119" s="1005"/>
      <c r="DX119" s="1005"/>
      <c r="DY119" s="1005"/>
      <c r="DZ119" s="1006"/>
    </row>
    <row r="120" spans="1:130" s="197" customFormat="1" ht="26.25" customHeight="1" x14ac:dyDescent="0.15">
      <c r="A120" s="978"/>
      <c r="B120" s="949"/>
      <c r="C120" s="919" t="s">
        <v>422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222</v>
      </c>
      <c r="AB120" s="962"/>
      <c r="AC120" s="962"/>
      <c r="AD120" s="962"/>
      <c r="AE120" s="963"/>
      <c r="AF120" s="964" t="s">
        <v>222</v>
      </c>
      <c r="AG120" s="962"/>
      <c r="AH120" s="962"/>
      <c r="AI120" s="962"/>
      <c r="AJ120" s="963"/>
      <c r="AK120" s="964" t="s">
        <v>222</v>
      </c>
      <c r="AL120" s="962"/>
      <c r="AM120" s="962"/>
      <c r="AN120" s="962"/>
      <c r="AO120" s="963"/>
      <c r="AP120" s="965" t="s">
        <v>222</v>
      </c>
      <c r="AQ120" s="966"/>
      <c r="AR120" s="966"/>
      <c r="AS120" s="966"/>
      <c r="AT120" s="967"/>
      <c r="AU120" s="983"/>
      <c r="AV120" s="984"/>
      <c r="AW120" s="984"/>
      <c r="AX120" s="984"/>
      <c r="AY120" s="985"/>
      <c r="AZ120" s="952" t="s">
        <v>447</v>
      </c>
      <c r="BA120" s="953"/>
      <c r="BB120" s="953"/>
      <c r="BC120" s="953"/>
      <c r="BD120" s="953"/>
      <c r="BE120" s="953"/>
      <c r="BF120" s="953"/>
      <c r="BG120" s="953"/>
      <c r="BH120" s="953"/>
      <c r="BI120" s="953"/>
      <c r="BJ120" s="953"/>
      <c r="BK120" s="953"/>
      <c r="BL120" s="953"/>
      <c r="BM120" s="953"/>
      <c r="BN120" s="953"/>
      <c r="BO120" s="953"/>
      <c r="BP120" s="954"/>
      <c r="BQ120" s="922">
        <v>3892046</v>
      </c>
      <c r="BR120" s="923"/>
      <c r="BS120" s="923"/>
      <c r="BT120" s="923"/>
      <c r="BU120" s="923"/>
      <c r="BV120" s="923">
        <v>3915547</v>
      </c>
      <c r="BW120" s="923"/>
      <c r="BX120" s="923"/>
      <c r="BY120" s="923"/>
      <c r="BZ120" s="923"/>
      <c r="CA120" s="923">
        <v>4024152</v>
      </c>
      <c r="CB120" s="923"/>
      <c r="CC120" s="923"/>
      <c r="CD120" s="923"/>
      <c r="CE120" s="923"/>
      <c r="CF120" s="917">
        <v>28.1</v>
      </c>
      <c r="CG120" s="918"/>
      <c r="CH120" s="918"/>
      <c r="CI120" s="918"/>
      <c r="CJ120" s="918"/>
      <c r="CK120" s="1016" t="s">
        <v>448</v>
      </c>
      <c r="CL120" s="1017"/>
      <c r="CM120" s="1017"/>
      <c r="CN120" s="1017"/>
      <c r="CO120" s="1018"/>
      <c r="CP120" s="1024" t="s">
        <v>389</v>
      </c>
      <c r="CQ120" s="1025"/>
      <c r="CR120" s="1025"/>
      <c r="CS120" s="1025"/>
      <c r="CT120" s="1025"/>
      <c r="CU120" s="1025"/>
      <c r="CV120" s="1025"/>
      <c r="CW120" s="1025"/>
      <c r="CX120" s="1025"/>
      <c r="CY120" s="1025"/>
      <c r="CZ120" s="1025"/>
      <c r="DA120" s="1025"/>
      <c r="DB120" s="1025"/>
      <c r="DC120" s="1025"/>
      <c r="DD120" s="1025"/>
      <c r="DE120" s="1025"/>
      <c r="DF120" s="1026"/>
      <c r="DG120" s="929">
        <v>5961038</v>
      </c>
      <c r="DH120" s="930"/>
      <c r="DI120" s="930"/>
      <c r="DJ120" s="930"/>
      <c r="DK120" s="930"/>
      <c r="DL120" s="930">
        <v>5693865</v>
      </c>
      <c r="DM120" s="930"/>
      <c r="DN120" s="930"/>
      <c r="DO120" s="930"/>
      <c r="DP120" s="930"/>
      <c r="DQ120" s="930">
        <v>5556801</v>
      </c>
      <c r="DR120" s="930"/>
      <c r="DS120" s="930"/>
      <c r="DT120" s="930"/>
      <c r="DU120" s="930"/>
      <c r="DV120" s="931">
        <v>38.799999999999997</v>
      </c>
      <c r="DW120" s="931"/>
      <c r="DX120" s="931"/>
      <c r="DY120" s="931"/>
      <c r="DZ120" s="932"/>
    </row>
    <row r="121" spans="1:130" s="197" customFormat="1" ht="26.25" customHeight="1" x14ac:dyDescent="0.15">
      <c r="A121" s="978"/>
      <c r="B121" s="949"/>
      <c r="C121" s="1013" t="s">
        <v>449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171297</v>
      </c>
      <c r="AB121" s="962"/>
      <c r="AC121" s="962"/>
      <c r="AD121" s="962"/>
      <c r="AE121" s="963"/>
      <c r="AF121" s="964">
        <v>159987</v>
      </c>
      <c r="AG121" s="962"/>
      <c r="AH121" s="962"/>
      <c r="AI121" s="962"/>
      <c r="AJ121" s="963"/>
      <c r="AK121" s="964">
        <v>141533</v>
      </c>
      <c r="AL121" s="962"/>
      <c r="AM121" s="962"/>
      <c r="AN121" s="962"/>
      <c r="AO121" s="963"/>
      <c r="AP121" s="965">
        <v>1</v>
      </c>
      <c r="AQ121" s="966"/>
      <c r="AR121" s="966"/>
      <c r="AS121" s="966"/>
      <c r="AT121" s="967"/>
      <c r="AU121" s="983"/>
      <c r="AV121" s="984"/>
      <c r="AW121" s="984"/>
      <c r="AX121" s="984"/>
      <c r="AY121" s="985"/>
      <c r="AZ121" s="998" t="s">
        <v>450</v>
      </c>
      <c r="BA121" s="974"/>
      <c r="BB121" s="974"/>
      <c r="BC121" s="974"/>
      <c r="BD121" s="974"/>
      <c r="BE121" s="974"/>
      <c r="BF121" s="974"/>
      <c r="BG121" s="974"/>
      <c r="BH121" s="974"/>
      <c r="BI121" s="974"/>
      <c r="BJ121" s="974"/>
      <c r="BK121" s="974"/>
      <c r="BL121" s="974"/>
      <c r="BM121" s="974"/>
      <c r="BN121" s="974"/>
      <c r="BO121" s="974"/>
      <c r="BP121" s="975"/>
      <c r="BQ121" s="988">
        <v>23917043</v>
      </c>
      <c r="BR121" s="989"/>
      <c r="BS121" s="989"/>
      <c r="BT121" s="989"/>
      <c r="BU121" s="989"/>
      <c r="BV121" s="989">
        <v>25107220</v>
      </c>
      <c r="BW121" s="989"/>
      <c r="BX121" s="989"/>
      <c r="BY121" s="989"/>
      <c r="BZ121" s="989"/>
      <c r="CA121" s="989">
        <v>28175747</v>
      </c>
      <c r="CB121" s="989"/>
      <c r="CC121" s="989"/>
      <c r="CD121" s="989"/>
      <c r="CE121" s="989"/>
      <c r="CF121" s="1027">
        <v>196.5</v>
      </c>
      <c r="CG121" s="1028"/>
      <c r="CH121" s="1028"/>
      <c r="CI121" s="1028"/>
      <c r="CJ121" s="1028"/>
      <c r="CK121" s="1019"/>
      <c r="CL121" s="1020"/>
      <c r="CM121" s="1020"/>
      <c r="CN121" s="1020"/>
      <c r="CO121" s="1021"/>
      <c r="CP121" s="1010" t="s">
        <v>391</v>
      </c>
      <c r="CQ121" s="1011"/>
      <c r="CR121" s="1011"/>
      <c r="CS121" s="1011"/>
      <c r="CT121" s="1011"/>
      <c r="CU121" s="1011"/>
      <c r="CV121" s="1011"/>
      <c r="CW121" s="1011"/>
      <c r="CX121" s="1011"/>
      <c r="CY121" s="1011"/>
      <c r="CZ121" s="1011"/>
      <c r="DA121" s="1011"/>
      <c r="DB121" s="1011"/>
      <c r="DC121" s="1011"/>
      <c r="DD121" s="1011"/>
      <c r="DE121" s="1011"/>
      <c r="DF121" s="1012"/>
      <c r="DG121" s="922">
        <v>647796</v>
      </c>
      <c r="DH121" s="923"/>
      <c r="DI121" s="923"/>
      <c r="DJ121" s="923"/>
      <c r="DK121" s="923"/>
      <c r="DL121" s="923">
        <v>757332</v>
      </c>
      <c r="DM121" s="923"/>
      <c r="DN121" s="923"/>
      <c r="DO121" s="923"/>
      <c r="DP121" s="923"/>
      <c r="DQ121" s="923">
        <v>820673</v>
      </c>
      <c r="DR121" s="923"/>
      <c r="DS121" s="923"/>
      <c r="DT121" s="923"/>
      <c r="DU121" s="923"/>
      <c r="DV121" s="924">
        <v>5.7</v>
      </c>
      <c r="DW121" s="924"/>
      <c r="DX121" s="924"/>
      <c r="DY121" s="924"/>
      <c r="DZ121" s="925"/>
    </row>
    <row r="122" spans="1:130" s="197" customFormat="1" ht="26.25" customHeight="1" x14ac:dyDescent="0.15">
      <c r="A122" s="978"/>
      <c r="B122" s="949"/>
      <c r="C122" s="919" t="s">
        <v>432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222</v>
      </c>
      <c r="AB122" s="962"/>
      <c r="AC122" s="962"/>
      <c r="AD122" s="962"/>
      <c r="AE122" s="963"/>
      <c r="AF122" s="964" t="s">
        <v>222</v>
      </c>
      <c r="AG122" s="962"/>
      <c r="AH122" s="962"/>
      <c r="AI122" s="962"/>
      <c r="AJ122" s="963"/>
      <c r="AK122" s="964" t="s">
        <v>222</v>
      </c>
      <c r="AL122" s="962"/>
      <c r="AM122" s="962"/>
      <c r="AN122" s="962"/>
      <c r="AO122" s="963"/>
      <c r="AP122" s="965" t="s">
        <v>222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451</v>
      </c>
      <c r="BP122" s="997"/>
      <c r="BQ122" s="1037">
        <v>33638782</v>
      </c>
      <c r="BR122" s="1038"/>
      <c r="BS122" s="1038"/>
      <c r="BT122" s="1038"/>
      <c r="BU122" s="1038"/>
      <c r="BV122" s="1038">
        <v>36195167</v>
      </c>
      <c r="BW122" s="1038"/>
      <c r="BX122" s="1038"/>
      <c r="BY122" s="1038"/>
      <c r="BZ122" s="1038"/>
      <c r="CA122" s="1038">
        <v>40205222</v>
      </c>
      <c r="CB122" s="1038"/>
      <c r="CC122" s="1038"/>
      <c r="CD122" s="1038"/>
      <c r="CE122" s="1038"/>
      <c r="CF122" s="990"/>
      <c r="CG122" s="991"/>
      <c r="CH122" s="991"/>
      <c r="CI122" s="991"/>
      <c r="CJ122" s="992"/>
      <c r="CK122" s="1019"/>
      <c r="CL122" s="1020"/>
      <c r="CM122" s="1020"/>
      <c r="CN122" s="1020"/>
      <c r="CO122" s="1021"/>
      <c r="CP122" s="1010" t="s">
        <v>452</v>
      </c>
      <c r="CQ122" s="1011"/>
      <c r="CR122" s="1011"/>
      <c r="CS122" s="1011"/>
      <c r="CT122" s="1011"/>
      <c r="CU122" s="1011"/>
      <c r="CV122" s="1011"/>
      <c r="CW122" s="1011"/>
      <c r="CX122" s="1011"/>
      <c r="CY122" s="1011"/>
      <c r="CZ122" s="1011"/>
      <c r="DA122" s="1011"/>
      <c r="DB122" s="1011"/>
      <c r="DC122" s="1011"/>
      <c r="DD122" s="1011"/>
      <c r="DE122" s="1011"/>
      <c r="DF122" s="1012"/>
      <c r="DG122" s="922">
        <v>4149</v>
      </c>
      <c r="DH122" s="923"/>
      <c r="DI122" s="923"/>
      <c r="DJ122" s="923"/>
      <c r="DK122" s="923"/>
      <c r="DL122" s="923">
        <v>3871</v>
      </c>
      <c r="DM122" s="923"/>
      <c r="DN122" s="923"/>
      <c r="DO122" s="923"/>
      <c r="DP122" s="923"/>
      <c r="DQ122" s="923">
        <v>6636</v>
      </c>
      <c r="DR122" s="923"/>
      <c r="DS122" s="923"/>
      <c r="DT122" s="923"/>
      <c r="DU122" s="923"/>
      <c r="DV122" s="924">
        <v>0</v>
      </c>
      <c r="DW122" s="924"/>
      <c r="DX122" s="924"/>
      <c r="DY122" s="924"/>
      <c r="DZ122" s="925"/>
    </row>
    <row r="123" spans="1:130" s="197" customFormat="1" ht="26.25" customHeight="1" thickBot="1" x14ac:dyDescent="0.2">
      <c r="A123" s="978"/>
      <c r="B123" s="949"/>
      <c r="C123" s="919" t="s">
        <v>438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5584</v>
      </c>
      <c r="AB123" s="962"/>
      <c r="AC123" s="962"/>
      <c r="AD123" s="962"/>
      <c r="AE123" s="963"/>
      <c r="AF123" s="964">
        <v>5565</v>
      </c>
      <c r="AG123" s="962"/>
      <c r="AH123" s="962"/>
      <c r="AI123" s="962"/>
      <c r="AJ123" s="963"/>
      <c r="AK123" s="964">
        <v>5547</v>
      </c>
      <c r="AL123" s="962"/>
      <c r="AM123" s="962"/>
      <c r="AN123" s="962"/>
      <c r="AO123" s="963"/>
      <c r="AP123" s="965">
        <v>0</v>
      </c>
      <c r="AQ123" s="966"/>
      <c r="AR123" s="966"/>
      <c r="AS123" s="966"/>
      <c r="AT123" s="967"/>
      <c r="AU123" s="1034" t="s">
        <v>453</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33.200000000000003</v>
      </c>
      <c r="BR123" s="1030"/>
      <c r="BS123" s="1030"/>
      <c r="BT123" s="1030"/>
      <c r="BU123" s="1030"/>
      <c r="BV123" s="1030">
        <v>16.5</v>
      </c>
      <c r="BW123" s="1030"/>
      <c r="BX123" s="1030"/>
      <c r="BY123" s="1030"/>
      <c r="BZ123" s="1030"/>
      <c r="CA123" s="1030">
        <v>18.3</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441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394</v>
      </c>
      <c r="AB124" s="962"/>
      <c r="AC124" s="962"/>
      <c r="AD124" s="962"/>
      <c r="AE124" s="963"/>
      <c r="AF124" s="964" t="s">
        <v>394</v>
      </c>
      <c r="AG124" s="962"/>
      <c r="AH124" s="962"/>
      <c r="AI124" s="962"/>
      <c r="AJ124" s="963"/>
      <c r="AK124" s="964" t="s">
        <v>394</v>
      </c>
      <c r="AL124" s="962"/>
      <c r="AM124" s="962"/>
      <c r="AN124" s="962"/>
      <c r="AO124" s="963"/>
      <c r="AP124" s="965" t="s">
        <v>394</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454</v>
      </c>
      <c r="CQ124" s="1011"/>
      <c r="CR124" s="1011"/>
      <c r="CS124" s="1011"/>
      <c r="CT124" s="1011"/>
      <c r="CU124" s="1011"/>
      <c r="CV124" s="1011"/>
      <c r="CW124" s="1011"/>
      <c r="CX124" s="1011"/>
      <c r="CY124" s="1011"/>
      <c r="CZ124" s="1011"/>
      <c r="DA124" s="1011"/>
      <c r="DB124" s="1011"/>
      <c r="DC124" s="1011"/>
      <c r="DD124" s="1011"/>
      <c r="DE124" s="1011"/>
      <c r="DF124" s="1012"/>
      <c r="DG124" s="1000" t="s">
        <v>394</v>
      </c>
      <c r="DH124" s="1001"/>
      <c r="DI124" s="1001"/>
      <c r="DJ124" s="1001"/>
      <c r="DK124" s="1002"/>
      <c r="DL124" s="1003" t="s">
        <v>394</v>
      </c>
      <c r="DM124" s="1001"/>
      <c r="DN124" s="1001"/>
      <c r="DO124" s="1001"/>
      <c r="DP124" s="1002"/>
      <c r="DQ124" s="1003" t="s">
        <v>394</v>
      </c>
      <c r="DR124" s="1001"/>
      <c r="DS124" s="1001"/>
      <c r="DT124" s="1001"/>
      <c r="DU124" s="1002"/>
      <c r="DV124" s="1004" t="s">
        <v>394</v>
      </c>
      <c r="DW124" s="1005"/>
      <c r="DX124" s="1005"/>
      <c r="DY124" s="1005"/>
      <c r="DZ124" s="1006"/>
    </row>
    <row r="125" spans="1:130" s="197" customFormat="1" ht="26.25" customHeight="1" thickBot="1" x14ac:dyDescent="0.2">
      <c r="A125" s="978"/>
      <c r="B125" s="949"/>
      <c r="C125" s="919" t="s">
        <v>443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394</v>
      </c>
      <c r="AB125" s="962"/>
      <c r="AC125" s="962"/>
      <c r="AD125" s="962"/>
      <c r="AE125" s="963"/>
      <c r="AF125" s="964" t="s">
        <v>394</v>
      </c>
      <c r="AG125" s="962"/>
      <c r="AH125" s="962"/>
      <c r="AI125" s="962"/>
      <c r="AJ125" s="963"/>
      <c r="AK125" s="964" t="s">
        <v>394</v>
      </c>
      <c r="AL125" s="962"/>
      <c r="AM125" s="962"/>
      <c r="AN125" s="962"/>
      <c r="AO125" s="963"/>
      <c r="AP125" s="965" t="s">
        <v>394</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455</v>
      </c>
      <c r="CL125" s="1017"/>
      <c r="CM125" s="1017"/>
      <c r="CN125" s="1017"/>
      <c r="CO125" s="1018"/>
      <c r="CP125" s="943" t="s">
        <v>456</v>
      </c>
      <c r="CQ125" s="890"/>
      <c r="CR125" s="890"/>
      <c r="CS125" s="890"/>
      <c r="CT125" s="890"/>
      <c r="CU125" s="890"/>
      <c r="CV125" s="890"/>
      <c r="CW125" s="890"/>
      <c r="CX125" s="890"/>
      <c r="CY125" s="890"/>
      <c r="CZ125" s="890"/>
      <c r="DA125" s="890"/>
      <c r="DB125" s="890"/>
      <c r="DC125" s="890"/>
      <c r="DD125" s="890"/>
      <c r="DE125" s="890"/>
      <c r="DF125" s="891"/>
      <c r="DG125" s="929" t="s">
        <v>394</v>
      </c>
      <c r="DH125" s="930"/>
      <c r="DI125" s="930"/>
      <c r="DJ125" s="930"/>
      <c r="DK125" s="930"/>
      <c r="DL125" s="930" t="s">
        <v>394</v>
      </c>
      <c r="DM125" s="930"/>
      <c r="DN125" s="930"/>
      <c r="DO125" s="930"/>
      <c r="DP125" s="930"/>
      <c r="DQ125" s="930" t="s">
        <v>394</v>
      </c>
      <c r="DR125" s="930"/>
      <c r="DS125" s="930"/>
      <c r="DT125" s="930"/>
      <c r="DU125" s="930"/>
      <c r="DV125" s="931" t="s">
        <v>394</v>
      </c>
      <c r="DW125" s="931"/>
      <c r="DX125" s="931"/>
      <c r="DY125" s="931"/>
      <c r="DZ125" s="932"/>
    </row>
    <row r="126" spans="1:130" s="197" customFormat="1" ht="26.25" customHeight="1" x14ac:dyDescent="0.15">
      <c r="A126" s="978"/>
      <c r="B126" s="949"/>
      <c r="C126" s="919" t="s">
        <v>446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394</v>
      </c>
      <c r="AB126" s="962"/>
      <c r="AC126" s="962"/>
      <c r="AD126" s="962"/>
      <c r="AE126" s="963"/>
      <c r="AF126" s="964" t="s">
        <v>394</v>
      </c>
      <c r="AG126" s="962"/>
      <c r="AH126" s="962"/>
      <c r="AI126" s="962"/>
      <c r="AJ126" s="963"/>
      <c r="AK126" s="964" t="s">
        <v>394</v>
      </c>
      <c r="AL126" s="962"/>
      <c r="AM126" s="962"/>
      <c r="AN126" s="962"/>
      <c r="AO126" s="963"/>
      <c r="AP126" s="965" t="s">
        <v>394</v>
      </c>
      <c r="AQ126" s="966"/>
      <c r="AR126" s="966"/>
      <c r="AS126" s="966"/>
      <c r="AT126" s="967"/>
      <c r="AU126" s="233"/>
      <c r="AV126" s="233"/>
      <c r="AW126" s="233"/>
      <c r="AX126" s="1039" t="s">
        <v>457</v>
      </c>
      <c r="AY126" s="1040"/>
      <c r="AZ126" s="1040"/>
      <c r="BA126" s="1040"/>
      <c r="BB126" s="1040"/>
      <c r="BC126" s="1040"/>
      <c r="BD126" s="1040"/>
      <c r="BE126" s="1041"/>
      <c r="BF126" s="1055" t="s">
        <v>458</v>
      </c>
      <c r="BG126" s="1040"/>
      <c r="BH126" s="1040"/>
      <c r="BI126" s="1040"/>
      <c r="BJ126" s="1040"/>
      <c r="BK126" s="1040"/>
      <c r="BL126" s="1041"/>
      <c r="BM126" s="1055" t="s">
        <v>459</v>
      </c>
      <c r="BN126" s="1040"/>
      <c r="BO126" s="1040"/>
      <c r="BP126" s="1040"/>
      <c r="BQ126" s="1040"/>
      <c r="BR126" s="1040"/>
      <c r="BS126" s="1041"/>
      <c r="BT126" s="1055" t="s">
        <v>460</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461</v>
      </c>
      <c r="CQ126" s="953"/>
      <c r="CR126" s="953"/>
      <c r="CS126" s="953"/>
      <c r="CT126" s="953"/>
      <c r="CU126" s="953"/>
      <c r="CV126" s="953"/>
      <c r="CW126" s="953"/>
      <c r="CX126" s="953"/>
      <c r="CY126" s="953"/>
      <c r="CZ126" s="953"/>
      <c r="DA126" s="953"/>
      <c r="DB126" s="953"/>
      <c r="DC126" s="953"/>
      <c r="DD126" s="953"/>
      <c r="DE126" s="953"/>
      <c r="DF126" s="954"/>
      <c r="DG126" s="922" t="s">
        <v>394</v>
      </c>
      <c r="DH126" s="923"/>
      <c r="DI126" s="923"/>
      <c r="DJ126" s="923"/>
      <c r="DK126" s="923"/>
      <c r="DL126" s="923" t="s">
        <v>394</v>
      </c>
      <c r="DM126" s="923"/>
      <c r="DN126" s="923"/>
      <c r="DO126" s="923"/>
      <c r="DP126" s="923"/>
      <c r="DQ126" s="923" t="s">
        <v>394</v>
      </c>
      <c r="DR126" s="923"/>
      <c r="DS126" s="923"/>
      <c r="DT126" s="923"/>
      <c r="DU126" s="923"/>
      <c r="DV126" s="924" t="s">
        <v>394</v>
      </c>
      <c r="DW126" s="924"/>
      <c r="DX126" s="924"/>
      <c r="DY126" s="924"/>
      <c r="DZ126" s="925"/>
    </row>
    <row r="127" spans="1:130" s="197" customFormat="1" ht="26.25" customHeight="1" thickBot="1" x14ac:dyDescent="0.2">
      <c r="A127" s="979"/>
      <c r="B127" s="951"/>
      <c r="C127" s="1007" t="s">
        <v>462</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248</v>
      </c>
      <c r="AB127" s="962"/>
      <c r="AC127" s="962"/>
      <c r="AD127" s="962"/>
      <c r="AE127" s="963"/>
      <c r="AF127" s="964">
        <v>338</v>
      </c>
      <c r="AG127" s="962"/>
      <c r="AH127" s="962"/>
      <c r="AI127" s="962"/>
      <c r="AJ127" s="963"/>
      <c r="AK127" s="964">
        <v>670</v>
      </c>
      <c r="AL127" s="962"/>
      <c r="AM127" s="962"/>
      <c r="AN127" s="962"/>
      <c r="AO127" s="963"/>
      <c r="AP127" s="965">
        <v>0</v>
      </c>
      <c r="AQ127" s="966"/>
      <c r="AR127" s="966"/>
      <c r="AS127" s="966"/>
      <c r="AT127" s="967"/>
      <c r="AU127" s="233"/>
      <c r="AV127" s="233"/>
      <c r="AW127" s="233"/>
      <c r="AX127" s="889" t="s">
        <v>463</v>
      </c>
      <c r="AY127" s="890"/>
      <c r="AZ127" s="890"/>
      <c r="BA127" s="890"/>
      <c r="BB127" s="890"/>
      <c r="BC127" s="890"/>
      <c r="BD127" s="890"/>
      <c r="BE127" s="891"/>
      <c r="BF127" s="1044" t="s">
        <v>394</v>
      </c>
      <c r="BG127" s="1045"/>
      <c r="BH127" s="1045"/>
      <c r="BI127" s="1045"/>
      <c r="BJ127" s="1045"/>
      <c r="BK127" s="1045"/>
      <c r="BL127" s="1054"/>
      <c r="BM127" s="1044">
        <v>12.67</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464</v>
      </c>
      <c r="CQ127" s="1048"/>
      <c r="CR127" s="1048"/>
      <c r="CS127" s="1048"/>
      <c r="CT127" s="1048"/>
      <c r="CU127" s="1048"/>
      <c r="CV127" s="1048"/>
      <c r="CW127" s="1048"/>
      <c r="CX127" s="1048"/>
      <c r="CY127" s="1048"/>
      <c r="CZ127" s="1048"/>
      <c r="DA127" s="1048"/>
      <c r="DB127" s="1048"/>
      <c r="DC127" s="1048"/>
      <c r="DD127" s="1048"/>
      <c r="DE127" s="1048"/>
      <c r="DF127" s="1049"/>
      <c r="DG127" s="1050">
        <v>70</v>
      </c>
      <c r="DH127" s="1051"/>
      <c r="DI127" s="1051"/>
      <c r="DJ127" s="1051"/>
      <c r="DK127" s="1051"/>
      <c r="DL127" s="1051" t="s">
        <v>343</v>
      </c>
      <c r="DM127" s="1051"/>
      <c r="DN127" s="1051"/>
      <c r="DO127" s="1051"/>
      <c r="DP127" s="1051"/>
      <c r="DQ127" s="1051" t="s">
        <v>343</v>
      </c>
      <c r="DR127" s="1051"/>
      <c r="DS127" s="1051"/>
      <c r="DT127" s="1051"/>
      <c r="DU127" s="1051"/>
      <c r="DV127" s="1052" t="s">
        <v>343</v>
      </c>
      <c r="DW127" s="1052"/>
      <c r="DX127" s="1052"/>
      <c r="DY127" s="1052"/>
      <c r="DZ127" s="1053"/>
    </row>
    <row r="128" spans="1:130" s="197" customFormat="1" ht="26.25" customHeight="1" x14ac:dyDescent="0.15">
      <c r="A128" s="1074" t="s">
        <v>465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466</v>
      </c>
      <c r="X128" s="1076"/>
      <c r="Y128" s="1076"/>
      <c r="Z128" s="1077"/>
      <c r="AA128" s="1092">
        <v>610299</v>
      </c>
      <c r="AB128" s="1093"/>
      <c r="AC128" s="1093"/>
      <c r="AD128" s="1093"/>
      <c r="AE128" s="1094"/>
      <c r="AF128" s="1095">
        <v>646249</v>
      </c>
      <c r="AG128" s="1093"/>
      <c r="AH128" s="1093"/>
      <c r="AI128" s="1093"/>
      <c r="AJ128" s="1094"/>
      <c r="AK128" s="1095">
        <v>617943</v>
      </c>
      <c r="AL128" s="1093"/>
      <c r="AM128" s="1093"/>
      <c r="AN128" s="1093"/>
      <c r="AO128" s="1094"/>
      <c r="AP128" s="1096"/>
      <c r="AQ128" s="1097"/>
      <c r="AR128" s="1097"/>
      <c r="AS128" s="1097"/>
      <c r="AT128" s="1098"/>
      <c r="AU128" s="235"/>
      <c r="AV128" s="235"/>
      <c r="AW128" s="235"/>
      <c r="AX128" s="1057" t="s">
        <v>467</v>
      </c>
      <c r="AY128" s="953"/>
      <c r="AZ128" s="953"/>
      <c r="BA128" s="953"/>
      <c r="BB128" s="953"/>
      <c r="BC128" s="953"/>
      <c r="BD128" s="953"/>
      <c r="BE128" s="954"/>
      <c r="BF128" s="1069" t="s">
        <v>222</v>
      </c>
      <c r="BG128" s="1070"/>
      <c r="BH128" s="1070"/>
      <c r="BI128" s="1070"/>
      <c r="BJ128" s="1070"/>
      <c r="BK128" s="1070"/>
      <c r="BL128" s="1071"/>
      <c r="BM128" s="1069">
        <v>17.670000000000002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468</v>
      </c>
      <c r="X129" s="1064"/>
      <c r="Y129" s="1064"/>
      <c r="Z129" s="1065"/>
      <c r="AA129" s="961">
        <v>16678408</v>
      </c>
      <c r="AB129" s="962"/>
      <c r="AC129" s="962"/>
      <c r="AD129" s="962"/>
      <c r="AE129" s="963"/>
      <c r="AF129" s="964">
        <v>16826715</v>
      </c>
      <c r="AG129" s="962"/>
      <c r="AH129" s="962"/>
      <c r="AI129" s="962"/>
      <c r="AJ129" s="963"/>
      <c r="AK129" s="964">
        <v>16671412</v>
      </c>
      <c r="AL129" s="962"/>
      <c r="AM129" s="962"/>
      <c r="AN129" s="962"/>
      <c r="AO129" s="963"/>
      <c r="AP129" s="1066"/>
      <c r="AQ129" s="1067"/>
      <c r="AR129" s="1067"/>
      <c r="AS129" s="1067"/>
      <c r="AT129" s="1068"/>
      <c r="AU129" s="235"/>
      <c r="AV129" s="235"/>
      <c r="AW129" s="235"/>
      <c r="AX129" s="1057" t="s">
        <v>469</v>
      </c>
      <c r="AY129" s="953"/>
      <c r="AZ129" s="953"/>
      <c r="BA129" s="953"/>
      <c r="BB129" s="953"/>
      <c r="BC129" s="953"/>
      <c r="BD129" s="953"/>
      <c r="BE129" s="954"/>
      <c r="BF129" s="1058">
        <v>6.2</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470</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471</v>
      </c>
      <c r="X130" s="1064"/>
      <c r="Y130" s="1064"/>
      <c r="Z130" s="1065"/>
      <c r="AA130" s="961">
        <v>2257845</v>
      </c>
      <c r="AB130" s="962"/>
      <c r="AC130" s="962"/>
      <c r="AD130" s="962"/>
      <c r="AE130" s="963"/>
      <c r="AF130" s="964">
        <v>2300405</v>
      </c>
      <c r="AG130" s="962"/>
      <c r="AH130" s="962"/>
      <c r="AI130" s="962"/>
      <c r="AJ130" s="963"/>
      <c r="AK130" s="964">
        <v>2331898</v>
      </c>
      <c r="AL130" s="962"/>
      <c r="AM130" s="962"/>
      <c r="AN130" s="962"/>
      <c r="AO130" s="963"/>
      <c r="AP130" s="1066"/>
      <c r="AQ130" s="1067"/>
      <c r="AR130" s="1067"/>
      <c r="AS130" s="1067"/>
      <c r="AT130" s="1068"/>
      <c r="AU130" s="235"/>
      <c r="AV130" s="235"/>
      <c r="AW130" s="235"/>
      <c r="AX130" s="1116" t="s">
        <v>472</v>
      </c>
      <c r="AY130" s="1048"/>
      <c r="AZ130" s="1048"/>
      <c r="BA130" s="1048"/>
      <c r="BB130" s="1048"/>
      <c r="BC130" s="1048"/>
      <c r="BD130" s="1048"/>
      <c r="BE130" s="1049"/>
      <c r="BF130" s="1078">
        <v>18.3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473</v>
      </c>
      <c r="X131" s="1087"/>
      <c r="Y131" s="1087"/>
      <c r="Z131" s="1088"/>
      <c r="AA131" s="1000">
        <v>14420563</v>
      </c>
      <c r="AB131" s="1001"/>
      <c r="AC131" s="1001"/>
      <c r="AD131" s="1001"/>
      <c r="AE131" s="1002"/>
      <c r="AF131" s="1003">
        <v>14526310</v>
      </c>
      <c r="AG131" s="1001"/>
      <c r="AH131" s="1001"/>
      <c r="AI131" s="1001"/>
      <c r="AJ131" s="1002"/>
      <c r="AK131" s="1003">
        <v>14339514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474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475</v>
      </c>
      <c r="W132" s="1104"/>
      <c r="X132" s="1104"/>
      <c r="Y132" s="1104"/>
      <c r="Z132" s="1105"/>
      <c r="AA132" s="1106">
        <v>8.0437705519999998</v>
      </c>
      <c r="AB132" s="1107"/>
      <c r="AC132" s="1107"/>
      <c r="AD132" s="1107"/>
      <c r="AE132" s="1108"/>
      <c r="AF132" s="1109">
        <v>6.3261213620000003</v>
      </c>
      <c r="AG132" s="1107"/>
      <c r="AH132" s="1107"/>
      <c r="AI132" s="1107"/>
      <c r="AJ132" s="1108"/>
      <c r="AK132" s="1109">
        <v>4.3445335729999996</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476</v>
      </c>
      <c r="W133" s="1111"/>
      <c r="X133" s="1111"/>
      <c r="Y133" s="1111"/>
      <c r="Z133" s="1112"/>
      <c r="AA133" s="1113">
        <v>12</v>
      </c>
      <c r="AB133" s="1114"/>
      <c r="AC133" s="1114"/>
      <c r="AD133" s="1114"/>
      <c r="AE133" s="1115"/>
      <c r="AF133" s="1113">
        <v>9.1999999999999993</v>
      </c>
      <c r="AG133" s="1114"/>
      <c r="AH133" s="1114"/>
      <c r="AI133" s="1114"/>
      <c r="AJ133" s="1115"/>
      <c r="AK133" s="1113">
        <v>6.2</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3" zoomScaleNormal="85" zoomScaleSheetLayoutView="55" workbookViewId="0">
      <selection activeCell="R73" sqref="R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20" t="s">
        <v>479</v>
      </c>
      <c r="L7" s="254"/>
      <c r="M7" s="255" t="s">
        <v>480</v>
      </c>
      <c r="N7" s="256"/>
    </row>
    <row r="8" spans="1:16" x14ac:dyDescent="0.15">
      <c r="A8" s="248"/>
      <c r="B8" s="244"/>
      <c r="C8" s="244"/>
      <c r="D8" s="244"/>
      <c r="E8" s="244"/>
      <c r="F8" s="244"/>
      <c r="G8" s="257"/>
      <c r="H8" s="258"/>
      <c r="I8" s="258"/>
      <c r="J8" s="259"/>
      <c r="K8" s="1121"/>
      <c r="L8" s="260" t="s">
        <v>481</v>
      </c>
      <c r="M8" s="261" t="s">
        <v>482</v>
      </c>
      <c r="N8" s="262" t="s">
        <v>483</v>
      </c>
    </row>
    <row r="9" spans="1:16" x14ac:dyDescent="0.15">
      <c r="A9" s="248"/>
      <c r="B9" s="244"/>
      <c r="C9" s="244"/>
      <c r="D9" s="244"/>
      <c r="E9" s="244"/>
      <c r="F9" s="244"/>
      <c r="G9" s="1122" t="s">
        <v>484</v>
      </c>
      <c r="H9" s="1123"/>
      <c r="I9" s="1123"/>
      <c r="J9" s="1124"/>
      <c r="K9" s="263">
        <v>3892205</v>
      </c>
      <c r="L9" s="264">
        <v>48981</v>
      </c>
      <c r="M9" s="265">
        <v>66168</v>
      </c>
      <c r="N9" s="266">
        <v>-26</v>
      </c>
    </row>
    <row r="10" spans="1:16" x14ac:dyDescent="0.15">
      <c r="A10" s="248"/>
      <c r="B10" s="244"/>
      <c r="C10" s="244"/>
      <c r="D10" s="244"/>
      <c r="E10" s="244"/>
      <c r="F10" s="244"/>
      <c r="G10" s="1122" t="s">
        <v>485</v>
      </c>
      <c r="H10" s="1123"/>
      <c r="I10" s="1123"/>
      <c r="J10" s="1124"/>
      <c r="K10" s="267">
        <v>182949</v>
      </c>
      <c r="L10" s="268">
        <v>2302</v>
      </c>
      <c r="M10" s="269">
        <v>6044</v>
      </c>
      <c r="N10" s="270">
        <v>-61.9</v>
      </c>
    </row>
    <row r="11" spans="1:16" ht="13.5" customHeight="1" x14ac:dyDescent="0.15">
      <c r="A11" s="248"/>
      <c r="B11" s="244"/>
      <c r="C11" s="244"/>
      <c r="D11" s="244"/>
      <c r="E11" s="244"/>
      <c r="F11" s="244"/>
      <c r="G11" s="1122" t="s">
        <v>486</v>
      </c>
      <c r="H11" s="1123"/>
      <c r="I11" s="1123"/>
      <c r="J11" s="1124"/>
      <c r="K11" s="267">
        <v>1033558</v>
      </c>
      <c r="L11" s="268">
        <v>13007</v>
      </c>
      <c r="M11" s="269">
        <v>8094</v>
      </c>
      <c r="N11" s="270">
        <v>60.7</v>
      </c>
    </row>
    <row r="12" spans="1:16" ht="13.5" customHeight="1" x14ac:dyDescent="0.15">
      <c r="A12" s="248"/>
      <c r="B12" s="244"/>
      <c r="C12" s="244"/>
      <c r="D12" s="244"/>
      <c r="E12" s="244"/>
      <c r="F12" s="244"/>
      <c r="G12" s="1122" t="s">
        <v>487</v>
      </c>
      <c r="H12" s="1123"/>
      <c r="I12" s="1123"/>
      <c r="J12" s="1124"/>
      <c r="K12" s="267" t="s">
        <v>488</v>
      </c>
      <c r="L12" s="268" t="s">
        <v>488</v>
      </c>
      <c r="M12" s="269">
        <v>834</v>
      </c>
      <c r="N12" s="270" t="s">
        <v>488</v>
      </c>
    </row>
    <row r="13" spans="1:16" ht="13.5" customHeight="1" x14ac:dyDescent="0.15">
      <c r="A13" s="248"/>
      <c r="B13" s="244"/>
      <c r="C13" s="244"/>
      <c r="D13" s="244"/>
      <c r="E13" s="244"/>
      <c r="F13" s="244"/>
      <c r="G13" s="1122" t="s">
        <v>489</v>
      </c>
      <c r="H13" s="1123"/>
      <c r="I13" s="1123"/>
      <c r="J13" s="1124"/>
      <c r="K13" s="267" t="s">
        <v>488</v>
      </c>
      <c r="L13" s="268" t="s">
        <v>488</v>
      </c>
      <c r="M13" s="269" t="s">
        <v>488</v>
      </c>
      <c r="N13" s="270" t="s">
        <v>488</v>
      </c>
    </row>
    <row r="14" spans="1:16" ht="13.5" customHeight="1" x14ac:dyDescent="0.15">
      <c r="A14" s="248"/>
      <c r="B14" s="244"/>
      <c r="C14" s="244"/>
      <c r="D14" s="244"/>
      <c r="E14" s="244"/>
      <c r="F14" s="244"/>
      <c r="G14" s="1122" t="s">
        <v>490</v>
      </c>
      <c r="H14" s="1123"/>
      <c r="I14" s="1123"/>
      <c r="J14" s="1124"/>
      <c r="K14" s="267">
        <v>183976</v>
      </c>
      <c r="L14" s="268">
        <v>2315</v>
      </c>
      <c r="M14" s="269">
        <v>2447</v>
      </c>
      <c r="N14" s="270">
        <v>-5.4</v>
      </c>
    </row>
    <row r="15" spans="1:16" ht="13.5" customHeight="1" x14ac:dyDescent="0.15">
      <c r="A15" s="248"/>
      <c r="B15" s="244"/>
      <c r="C15" s="244"/>
      <c r="D15" s="244"/>
      <c r="E15" s="244"/>
      <c r="F15" s="244"/>
      <c r="G15" s="1122" t="s">
        <v>491</v>
      </c>
      <c r="H15" s="1123"/>
      <c r="I15" s="1123"/>
      <c r="J15" s="1124"/>
      <c r="K15" s="267">
        <v>158976</v>
      </c>
      <c r="L15" s="268">
        <v>2001</v>
      </c>
      <c r="M15" s="269">
        <v>1555</v>
      </c>
      <c r="N15" s="270">
        <v>28.7</v>
      </c>
    </row>
    <row r="16" spans="1:16" x14ac:dyDescent="0.15">
      <c r="A16" s="248"/>
      <c r="B16" s="244"/>
      <c r="C16" s="244"/>
      <c r="D16" s="244"/>
      <c r="E16" s="244"/>
      <c r="F16" s="244"/>
      <c r="G16" s="1125" t="s">
        <v>492</v>
      </c>
      <c r="H16" s="1126"/>
      <c r="I16" s="1126"/>
      <c r="J16" s="1127"/>
      <c r="K16" s="268">
        <v>-443093</v>
      </c>
      <c r="L16" s="268">
        <v>-5576</v>
      </c>
      <c r="M16" s="269">
        <v>-6706</v>
      </c>
      <c r="N16" s="270">
        <v>-16.899999999999999</v>
      </c>
    </row>
    <row r="17" spans="1:16" x14ac:dyDescent="0.15">
      <c r="A17" s="248"/>
      <c r="B17" s="244"/>
      <c r="C17" s="244"/>
      <c r="D17" s="244"/>
      <c r="E17" s="244"/>
      <c r="F17" s="244"/>
      <c r="G17" s="1125" t="s">
        <v>171</v>
      </c>
      <c r="H17" s="1126"/>
      <c r="I17" s="1126"/>
      <c r="J17" s="1127"/>
      <c r="K17" s="268">
        <v>5008571</v>
      </c>
      <c r="L17" s="268">
        <v>63029</v>
      </c>
      <c r="M17" s="269">
        <v>78436</v>
      </c>
      <c r="N17" s="270">
        <v>-19.600000000000001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17" t="s">
        <v>497</v>
      </c>
      <c r="H21" s="1118"/>
      <c r="I21" s="1118"/>
      <c r="J21" s="1119"/>
      <c r="K21" s="280">
        <v>5.88</v>
      </c>
      <c r="L21" s="281">
        <v>7.54</v>
      </c>
      <c r="M21" s="282">
        <v>-1.66</v>
      </c>
      <c r="N21" s="249"/>
      <c r="O21" s="283"/>
      <c r="P21" s="279"/>
    </row>
    <row r="22" spans="1:16" s="284" customFormat="1" x14ac:dyDescent="0.15">
      <c r="A22" s="279"/>
      <c r="B22" s="249"/>
      <c r="C22" s="249"/>
      <c r="D22" s="249"/>
      <c r="E22" s="249"/>
      <c r="F22" s="249"/>
      <c r="G22" s="1117" t="s">
        <v>498</v>
      </c>
      <c r="H22" s="1118"/>
      <c r="I22" s="1118"/>
      <c r="J22" s="1119"/>
      <c r="K22" s="285">
        <v>100.5</v>
      </c>
      <c r="L22" s="286">
        <v>97.7</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20" t="s">
        <v>479</v>
      </c>
      <c r="L30" s="254"/>
      <c r="M30" s="255" t="s">
        <v>480</v>
      </c>
      <c r="N30" s="256"/>
    </row>
    <row r="31" spans="1:16" x14ac:dyDescent="0.15">
      <c r="A31" s="248"/>
      <c r="B31" s="244"/>
      <c r="C31" s="244"/>
      <c r="D31" s="244"/>
      <c r="E31" s="244"/>
      <c r="F31" s="244"/>
      <c r="G31" s="257"/>
      <c r="H31" s="258"/>
      <c r="I31" s="258"/>
      <c r="J31" s="259"/>
      <c r="K31" s="1121"/>
      <c r="L31" s="260" t="s">
        <v>481</v>
      </c>
      <c r="M31" s="261" t="s">
        <v>482</v>
      </c>
      <c r="N31" s="262" t="s">
        <v>483</v>
      </c>
    </row>
    <row r="32" spans="1:16" ht="27" customHeight="1" x14ac:dyDescent="0.15">
      <c r="A32" s="248"/>
      <c r="B32" s="244"/>
      <c r="C32" s="244"/>
      <c r="D32" s="244"/>
      <c r="E32" s="244"/>
      <c r="F32" s="244"/>
      <c r="G32" s="1133" t="s">
        <v>501</v>
      </c>
      <c r="H32" s="1134"/>
      <c r="I32" s="1134"/>
      <c r="J32" s="1135"/>
      <c r="K32" s="294">
        <v>2435172</v>
      </c>
      <c r="L32" s="294">
        <v>30645</v>
      </c>
      <c r="M32" s="295">
        <v>44718</v>
      </c>
      <c r="N32" s="296">
        <v>-31.5</v>
      </c>
    </row>
    <row r="33" spans="1:16" ht="13.5" customHeight="1" x14ac:dyDescent="0.15">
      <c r="A33" s="248"/>
      <c r="B33" s="244"/>
      <c r="C33" s="244"/>
      <c r="D33" s="244"/>
      <c r="E33" s="244"/>
      <c r="F33" s="244"/>
      <c r="G33" s="1133" t="s">
        <v>502</v>
      </c>
      <c r="H33" s="1134"/>
      <c r="I33" s="1134"/>
      <c r="J33" s="1135"/>
      <c r="K33" s="294" t="s">
        <v>488</v>
      </c>
      <c r="L33" s="294" t="s">
        <v>488</v>
      </c>
      <c r="M33" s="295" t="s">
        <v>488</v>
      </c>
      <c r="N33" s="296" t="s">
        <v>488</v>
      </c>
    </row>
    <row r="34" spans="1:16" ht="27" customHeight="1" x14ac:dyDescent="0.15">
      <c r="A34" s="248"/>
      <c r="B34" s="244"/>
      <c r="C34" s="244"/>
      <c r="D34" s="244"/>
      <c r="E34" s="244"/>
      <c r="F34" s="244"/>
      <c r="G34" s="1133" t="s">
        <v>503</v>
      </c>
      <c r="H34" s="1134"/>
      <c r="I34" s="1134"/>
      <c r="J34" s="1135"/>
      <c r="K34" s="294" t="s">
        <v>488</v>
      </c>
      <c r="L34" s="294" t="s">
        <v>488</v>
      </c>
      <c r="M34" s="295">
        <v>82</v>
      </c>
      <c r="N34" s="296" t="s">
        <v>488</v>
      </c>
    </row>
    <row r="35" spans="1:16" ht="27" customHeight="1" x14ac:dyDescent="0.15">
      <c r="A35" s="248"/>
      <c r="B35" s="244"/>
      <c r="C35" s="244"/>
      <c r="D35" s="244"/>
      <c r="E35" s="244"/>
      <c r="F35" s="244"/>
      <c r="G35" s="1133" t="s">
        <v>504</v>
      </c>
      <c r="H35" s="1134"/>
      <c r="I35" s="1134"/>
      <c r="J35" s="1135"/>
      <c r="K35" s="294">
        <v>645895</v>
      </c>
      <c r="L35" s="294">
        <v>8128</v>
      </c>
      <c r="M35" s="295">
        <v>14132</v>
      </c>
      <c r="N35" s="296">
        <v>-42.5</v>
      </c>
    </row>
    <row r="36" spans="1:16" ht="27" customHeight="1" x14ac:dyDescent="0.15">
      <c r="A36" s="248"/>
      <c r="B36" s="244"/>
      <c r="C36" s="244"/>
      <c r="D36" s="244"/>
      <c r="E36" s="244"/>
      <c r="F36" s="244"/>
      <c r="G36" s="1133" t="s">
        <v>505</v>
      </c>
      <c r="H36" s="1134"/>
      <c r="I36" s="1134"/>
      <c r="J36" s="1135"/>
      <c r="K36" s="294">
        <v>344009</v>
      </c>
      <c r="L36" s="294">
        <v>4329</v>
      </c>
      <c r="M36" s="295">
        <v>2847</v>
      </c>
      <c r="N36" s="296">
        <v>52.1</v>
      </c>
    </row>
    <row r="37" spans="1:16" ht="13.5" customHeight="1" x14ac:dyDescent="0.15">
      <c r="A37" s="248"/>
      <c r="B37" s="244"/>
      <c r="C37" s="244"/>
      <c r="D37" s="244"/>
      <c r="E37" s="244"/>
      <c r="F37" s="244"/>
      <c r="G37" s="1133" t="s">
        <v>506</v>
      </c>
      <c r="H37" s="1134"/>
      <c r="I37" s="1134"/>
      <c r="J37" s="1135"/>
      <c r="K37" s="294">
        <v>147750</v>
      </c>
      <c r="L37" s="294">
        <v>1859</v>
      </c>
      <c r="M37" s="295">
        <v>1188</v>
      </c>
      <c r="N37" s="296">
        <v>56.5</v>
      </c>
    </row>
    <row r="38" spans="1:16" ht="27" customHeight="1" x14ac:dyDescent="0.15">
      <c r="A38" s="248"/>
      <c r="B38" s="244"/>
      <c r="C38" s="244"/>
      <c r="D38" s="244"/>
      <c r="E38" s="244"/>
      <c r="F38" s="244"/>
      <c r="G38" s="1136" t="s">
        <v>507</v>
      </c>
      <c r="H38" s="1137"/>
      <c r="I38" s="1137"/>
      <c r="J38" s="1138"/>
      <c r="K38" s="297" t="s">
        <v>488</v>
      </c>
      <c r="L38" s="297" t="s">
        <v>488</v>
      </c>
      <c r="M38" s="298">
        <v>2</v>
      </c>
      <c r="N38" s="299" t="s">
        <v>488</v>
      </c>
      <c r="O38" s="293"/>
    </row>
    <row r="39" spans="1:16" x14ac:dyDescent="0.15">
      <c r="A39" s="248"/>
      <c r="B39" s="244"/>
      <c r="C39" s="244"/>
      <c r="D39" s="244"/>
      <c r="E39" s="244"/>
      <c r="F39" s="244"/>
      <c r="G39" s="1136" t="s">
        <v>508</v>
      </c>
      <c r="H39" s="1137"/>
      <c r="I39" s="1137"/>
      <c r="J39" s="1138"/>
      <c r="K39" s="300">
        <v>-617943</v>
      </c>
      <c r="L39" s="300">
        <v>-7776</v>
      </c>
      <c r="M39" s="301">
        <v>-4508</v>
      </c>
      <c r="N39" s="302">
        <v>72.5</v>
      </c>
      <c r="O39" s="293"/>
    </row>
    <row r="40" spans="1:16" ht="27" customHeight="1" x14ac:dyDescent="0.15">
      <c r="A40" s="248"/>
      <c r="B40" s="244"/>
      <c r="C40" s="244"/>
      <c r="D40" s="244"/>
      <c r="E40" s="244"/>
      <c r="F40" s="244"/>
      <c r="G40" s="1133" t="s">
        <v>509</v>
      </c>
      <c r="H40" s="1134"/>
      <c r="I40" s="1134"/>
      <c r="J40" s="1135"/>
      <c r="K40" s="300">
        <v>-2331898</v>
      </c>
      <c r="L40" s="300">
        <v>-29345</v>
      </c>
      <c r="M40" s="301">
        <v>-41714</v>
      </c>
      <c r="N40" s="302">
        <v>-29.7</v>
      </c>
      <c r="O40" s="293"/>
    </row>
    <row r="41" spans="1:16" x14ac:dyDescent="0.15">
      <c r="A41" s="248"/>
      <c r="B41" s="244"/>
      <c r="C41" s="244"/>
      <c r="D41" s="244"/>
      <c r="E41" s="244"/>
      <c r="F41" s="244"/>
      <c r="G41" s="1139" t="s">
        <v>282</v>
      </c>
      <c r="H41" s="1140"/>
      <c r="I41" s="1140"/>
      <c r="J41" s="1141"/>
      <c r="K41" s="294">
        <v>622985</v>
      </c>
      <c r="L41" s="300">
        <v>7840</v>
      </c>
      <c r="M41" s="301">
        <v>16746</v>
      </c>
      <c r="N41" s="302">
        <v>-53.2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8" t="s">
        <v>479</v>
      </c>
      <c r="J49" s="1130" t="s">
        <v>513</v>
      </c>
      <c r="K49" s="1131"/>
      <c r="L49" s="1131"/>
      <c r="M49" s="1131"/>
      <c r="N49" s="1132"/>
    </row>
    <row r="50" spans="1:14" x14ac:dyDescent="0.15">
      <c r="A50" s="248"/>
      <c r="B50" s="244"/>
      <c r="C50" s="244"/>
      <c r="D50" s="244"/>
      <c r="E50" s="244"/>
      <c r="F50" s="244"/>
      <c r="G50" s="312"/>
      <c r="H50" s="313"/>
      <c r="I50" s="1129"/>
      <c r="J50" s="314" t="s">
        <v>514</v>
      </c>
      <c r="K50" s="315" t="s">
        <v>515</v>
      </c>
      <c r="L50" s="316" t="s">
        <v>516</v>
      </c>
      <c r="M50" s="317" t="s">
        <v>517</v>
      </c>
      <c r="N50" s="318" t="s">
        <v>518</v>
      </c>
    </row>
    <row r="51" spans="1:14" x14ac:dyDescent="0.15">
      <c r="A51" s="248"/>
      <c r="B51" s="244"/>
      <c r="C51" s="244"/>
      <c r="D51" s="244"/>
      <c r="E51" s="244"/>
      <c r="F51" s="244"/>
      <c r="G51" s="310" t="s">
        <v>519</v>
      </c>
      <c r="H51" s="311"/>
      <c r="I51" s="319">
        <v>3652333</v>
      </c>
      <c r="J51" s="320">
        <v>46324</v>
      </c>
      <c r="K51" s="321">
        <v>12.2</v>
      </c>
      <c r="L51" s="322">
        <v>61882</v>
      </c>
      <c r="M51" s="323">
        <v>6.7</v>
      </c>
      <c r="N51" s="324">
        <v>5.5</v>
      </c>
    </row>
    <row r="52" spans="1:14" x14ac:dyDescent="0.15">
      <c r="A52" s="248"/>
      <c r="B52" s="244"/>
      <c r="C52" s="244"/>
      <c r="D52" s="244"/>
      <c r="E52" s="244"/>
      <c r="F52" s="244"/>
      <c r="G52" s="325"/>
      <c r="H52" s="326" t="s">
        <v>520</v>
      </c>
      <c r="I52" s="327">
        <v>2298557</v>
      </c>
      <c r="J52" s="328">
        <v>29153</v>
      </c>
      <c r="K52" s="329">
        <v>33.4</v>
      </c>
      <c r="L52" s="330">
        <v>32175</v>
      </c>
      <c r="M52" s="331">
        <v>0</v>
      </c>
      <c r="N52" s="332">
        <v>33.4</v>
      </c>
    </row>
    <row r="53" spans="1:14" x14ac:dyDescent="0.15">
      <c r="A53" s="248"/>
      <c r="B53" s="244"/>
      <c r="C53" s="244"/>
      <c r="D53" s="244"/>
      <c r="E53" s="244"/>
      <c r="F53" s="244"/>
      <c r="G53" s="310" t="s">
        <v>521</v>
      </c>
      <c r="H53" s="311"/>
      <c r="I53" s="319">
        <v>4057005</v>
      </c>
      <c r="J53" s="320">
        <v>51733</v>
      </c>
      <c r="K53" s="321">
        <v>11.7</v>
      </c>
      <c r="L53" s="322">
        <v>51704</v>
      </c>
      <c r="M53" s="323">
        <v>-16.399999999999999</v>
      </c>
      <c r="N53" s="324">
        <v>28.1</v>
      </c>
    </row>
    <row r="54" spans="1:14" x14ac:dyDescent="0.15">
      <c r="A54" s="248"/>
      <c r="B54" s="244"/>
      <c r="C54" s="244"/>
      <c r="D54" s="244"/>
      <c r="E54" s="244"/>
      <c r="F54" s="244"/>
      <c r="G54" s="325"/>
      <c r="H54" s="326" t="s">
        <v>520</v>
      </c>
      <c r="I54" s="327">
        <v>2404896</v>
      </c>
      <c r="J54" s="328">
        <v>30666</v>
      </c>
      <c r="K54" s="329">
        <v>5.2</v>
      </c>
      <c r="L54" s="330">
        <v>26896</v>
      </c>
      <c r="M54" s="331">
        <v>-16.399999999999999</v>
      </c>
      <c r="N54" s="332">
        <v>21.6</v>
      </c>
    </row>
    <row r="55" spans="1:14" x14ac:dyDescent="0.15">
      <c r="A55" s="248"/>
      <c r="B55" s="244"/>
      <c r="C55" s="244"/>
      <c r="D55" s="244"/>
      <c r="E55" s="244"/>
      <c r="F55" s="244"/>
      <c r="G55" s="310" t="s">
        <v>522</v>
      </c>
      <c r="H55" s="311"/>
      <c r="I55" s="319">
        <v>2312067</v>
      </c>
      <c r="J55" s="320">
        <v>28865</v>
      </c>
      <c r="K55" s="321">
        <v>-44.2</v>
      </c>
      <c r="L55" s="322">
        <v>52678</v>
      </c>
      <c r="M55" s="323">
        <v>1.9</v>
      </c>
      <c r="N55" s="324">
        <v>-46.1</v>
      </c>
    </row>
    <row r="56" spans="1:14" x14ac:dyDescent="0.15">
      <c r="A56" s="248"/>
      <c r="B56" s="244"/>
      <c r="C56" s="244"/>
      <c r="D56" s="244"/>
      <c r="E56" s="244"/>
      <c r="F56" s="244"/>
      <c r="G56" s="325"/>
      <c r="H56" s="326" t="s">
        <v>520</v>
      </c>
      <c r="I56" s="327">
        <v>1227341</v>
      </c>
      <c r="J56" s="328">
        <v>15323</v>
      </c>
      <c r="K56" s="329">
        <v>-50</v>
      </c>
      <c r="L56" s="330">
        <v>30185</v>
      </c>
      <c r="M56" s="331">
        <v>12.2</v>
      </c>
      <c r="N56" s="332">
        <v>-62.2</v>
      </c>
    </row>
    <row r="57" spans="1:14" x14ac:dyDescent="0.15">
      <c r="A57" s="248"/>
      <c r="B57" s="244"/>
      <c r="C57" s="244"/>
      <c r="D57" s="244"/>
      <c r="E57" s="244"/>
      <c r="F57" s="244"/>
      <c r="G57" s="310" t="s">
        <v>523</v>
      </c>
      <c r="H57" s="311"/>
      <c r="I57" s="319">
        <v>3827850</v>
      </c>
      <c r="J57" s="320">
        <v>47918</v>
      </c>
      <c r="K57" s="321">
        <v>66</v>
      </c>
      <c r="L57" s="322">
        <v>69560</v>
      </c>
      <c r="M57" s="323">
        <v>32</v>
      </c>
      <c r="N57" s="324">
        <v>34</v>
      </c>
    </row>
    <row r="58" spans="1:14" x14ac:dyDescent="0.15">
      <c r="A58" s="248"/>
      <c r="B58" s="244"/>
      <c r="C58" s="244"/>
      <c r="D58" s="244"/>
      <c r="E58" s="244"/>
      <c r="F58" s="244"/>
      <c r="G58" s="325"/>
      <c r="H58" s="326" t="s">
        <v>520</v>
      </c>
      <c r="I58" s="327">
        <v>1702916</v>
      </c>
      <c r="J58" s="328">
        <v>21318</v>
      </c>
      <c r="K58" s="329">
        <v>39.1</v>
      </c>
      <c r="L58" s="330">
        <v>35305</v>
      </c>
      <c r="M58" s="331">
        <v>17</v>
      </c>
      <c r="N58" s="332">
        <v>22.1</v>
      </c>
    </row>
    <row r="59" spans="1:14" x14ac:dyDescent="0.15">
      <c r="A59" s="248"/>
      <c r="B59" s="244"/>
      <c r="C59" s="244"/>
      <c r="D59" s="244"/>
      <c r="E59" s="244"/>
      <c r="F59" s="244"/>
      <c r="G59" s="310" t="s">
        <v>524</v>
      </c>
      <c r="H59" s="311"/>
      <c r="I59" s="319">
        <v>7288809</v>
      </c>
      <c r="J59" s="320">
        <v>91725</v>
      </c>
      <c r="K59" s="321">
        <v>91.4</v>
      </c>
      <c r="L59" s="322">
        <v>65988</v>
      </c>
      <c r="M59" s="323">
        <v>-5.0999999999999996</v>
      </c>
      <c r="N59" s="324">
        <v>96.5</v>
      </c>
    </row>
    <row r="60" spans="1:14" x14ac:dyDescent="0.15">
      <c r="A60" s="248"/>
      <c r="B60" s="244"/>
      <c r="C60" s="244"/>
      <c r="D60" s="244"/>
      <c r="E60" s="244"/>
      <c r="F60" s="244"/>
      <c r="G60" s="325"/>
      <c r="H60" s="326" t="s">
        <v>520</v>
      </c>
      <c r="I60" s="333">
        <v>3751883</v>
      </c>
      <c r="J60" s="328">
        <v>47215</v>
      </c>
      <c r="K60" s="329">
        <v>121.5</v>
      </c>
      <c r="L60" s="330">
        <v>36473</v>
      </c>
      <c r="M60" s="331">
        <v>3.3</v>
      </c>
      <c r="N60" s="332">
        <v>118.2</v>
      </c>
    </row>
    <row r="61" spans="1:14" x14ac:dyDescent="0.15">
      <c r="A61" s="248"/>
      <c r="B61" s="244"/>
      <c r="C61" s="244"/>
      <c r="D61" s="244"/>
      <c r="E61" s="244"/>
      <c r="F61" s="244"/>
      <c r="G61" s="310" t="s">
        <v>525</v>
      </c>
      <c r="H61" s="334"/>
      <c r="I61" s="335">
        <v>4227613</v>
      </c>
      <c r="J61" s="336">
        <v>53313</v>
      </c>
      <c r="K61" s="337">
        <v>27.4</v>
      </c>
      <c r="L61" s="338">
        <v>60362</v>
      </c>
      <c r="M61" s="339">
        <v>3.8</v>
      </c>
      <c r="N61" s="324">
        <v>23.6</v>
      </c>
    </row>
    <row r="62" spans="1:14" x14ac:dyDescent="0.15">
      <c r="A62" s="248"/>
      <c r="B62" s="244"/>
      <c r="C62" s="244"/>
      <c r="D62" s="244"/>
      <c r="E62" s="244"/>
      <c r="F62" s="244"/>
      <c r="G62" s="325"/>
      <c r="H62" s="326" t="s">
        <v>520</v>
      </c>
      <c r="I62" s="327">
        <v>2277119</v>
      </c>
      <c r="J62" s="328">
        <v>28735</v>
      </c>
      <c r="K62" s="329">
        <v>29.8</v>
      </c>
      <c r="L62" s="330">
        <v>32207</v>
      </c>
      <c r="M62" s="331">
        <v>3.2</v>
      </c>
      <c r="N62" s="332">
        <v>26.6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2" t="s">
        <v>3</v>
      </c>
      <c r="D47" s="1142"/>
      <c r="E47" s="1143"/>
      <c r="F47" s="11">
        <v>14.57</v>
      </c>
      <c r="G47" s="12">
        <v>14.51</v>
      </c>
      <c r="H47" s="12">
        <v>17.86</v>
      </c>
      <c r="I47" s="12">
        <v>20.81</v>
      </c>
      <c r="J47" s="13">
        <v>21.61</v>
      </c>
    </row>
    <row r="48" spans="2:10" ht="57.75" customHeight="1" x14ac:dyDescent="0.15">
      <c r="B48" s="14"/>
      <c r="C48" s="1144" t="s">
        <v>4</v>
      </c>
      <c r="D48" s="1144"/>
      <c r="E48" s="1145"/>
      <c r="F48" s="15">
        <v>12.43</v>
      </c>
      <c r="G48" s="16">
        <v>12.21</v>
      </c>
      <c r="H48" s="16">
        <v>11.89</v>
      </c>
      <c r="I48" s="16">
        <v>14.13</v>
      </c>
      <c r="J48" s="17">
        <v>13.25</v>
      </c>
    </row>
    <row r="49" spans="2:10" ht="57.75" customHeight="1" thickBot="1" x14ac:dyDescent="0.2">
      <c r="B49" s="18"/>
      <c r="C49" s="1146" t="s">
        <v>5</v>
      </c>
      <c r="D49" s="1146"/>
      <c r="E49" s="1147"/>
      <c r="F49" s="19">
        <v>7.97</v>
      </c>
      <c r="G49" s="20" t="s">
        <v>532</v>
      </c>
      <c r="H49" s="20">
        <v>4.88</v>
      </c>
      <c r="I49" s="20">
        <v>5.44</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4" t="s">
        <v>534</v>
      </c>
      <c r="D34" s="1154"/>
      <c r="E34" s="1155"/>
      <c r="F34" s="32">
        <v>12.41</v>
      </c>
      <c r="G34" s="33">
        <v>12.19</v>
      </c>
      <c r="H34" s="33">
        <v>11.89</v>
      </c>
      <c r="I34" s="33">
        <v>14.12</v>
      </c>
      <c r="J34" s="34">
        <v>13.24</v>
      </c>
      <c r="K34" s="22"/>
      <c r="L34" s="22"/>
      <c r="M34" s="22"/>
      <c r="N34" s="22"/>
      <c r="O34" s="22"/>
      <c r="P34" s="22"/>
    </row>
    <row r="35" spans="1:16" ht="39" customHeight="1" x14ac:dyDescent="0.15">
      <c r="A35" s="22"/>
      <c r="B35" s="35"/>
      <c r="C35" s="1148" t="s">
        <v>535</v>
      </c>
      <c r="D35" s="1149"/>
      <c r="E35" s="1150"/>
      <c r="F35" s="36">
        <v>6.05</v>
      </c>
      <c r="G35" s="37">
        <v>5.81</v>
      </c>
      <c r="H35" s="37">
        <v>5.62</v>
      </c>
      <c r="I35" s="37">
        <v>5.58</v>
      </c>
      <c r="J35" s="38">
        <v>3.45</v>
      </c>
      <c r="K35" s="22"/>
      <c r="L35" s="22"/>
      <c r="M35" s="22"/>
      <c r="N35" s="22"/>
      <c r="O35" s="22"/>
      <c r="P35" s="22"/>
    </row>
    <row r="36" spans="1:16" ht="39" customHeight="1" x14ac:dyDescent="0.15">
      <c r="A36" s="22"/>
      <c r="B36" s="35"/>
      <c r="C36" s="1148" t="s">
        <v>536</v>
      </c>
      <c r="D36" s="1149"/>
      <c r="E36" s="1150"/>
      <c r="F36" s="36">
        <v>0.28999999999999998</v>
      </c>
      <c r="G36" s="37">
        <v>0.31</v>
      </c>
      <c r="H36" s="37">
        <v>0.64</v>
      </c>
      <c r="I36" s="37">
        <v>0.45</v>
      </c>
      <c r="J36" s="38">
        <v>0.67</v>
      </c>
      <c r="K36" s="22"/>
      <c r="L36" s="22"/>
      <c r="M36" s="22"/>
      <c r="N36" s="22"/>
      <c r="O36" s="22"/>
      <c r="P36" s="22"/>
    </row>
    <row r="37" spans="1:16" ht="39" customHeight="1" x14ac:dyDescent="0.15">
      <c r="A37" s="22"/>
      <c r="B37" s="35"/>
      <c r="C37" s="1148" t="s">
        <v>537</v>
      </c>
      <c r="D37" s="1149"/>
      <c r="E37" s="1150"/>
      <c r="F37" s="36">
        <v>0.01</v>
      </c>
      <c r="G37" s="37">
        <v>0.01</v>
      </c>
      <c r="H37" s="37">
        <v>0.01</v>
      </c>
      <c r="I37" s="37">
        <v>0.01</v>
      </c>
      <c r="J37" s="38">
        <v>0.52</v>
      </c>
      <c r="K37" s="22"/>
      <c r="L37" s="22"/>
      <c r="M37" s="22"/>
      <c r="N37" s="22"/>
      <c r="O37" s="22"/>
      <c r="P37" s="22"/>
    </row>
    <row r="38" spans="1:16" ht="39" customHeight="1" x14ac:dyDescent="0.15">
      <c r="A38" s="22"/>
      <c r="B38" s="35"/>
      <c r="C38" s="1148" t="s">
        <v>538</v>
      </c>
      <c r="D38" s="1149"/>
      <c r="E38" s="1150"/>
      <c r="F38" s="36">
        <v>0.27</v>
      </c>
      <c r="G38" s="37">
        <v>0.24</v>
      </c>
      <c r="H38" s="37">
        <v>0.2</v>
      </c>
      <c r="I38" s="37">
        <v>0.22</v>
      </c>
      <c r="J38" s="38">
        <v>0.21</v>
      </c>
      <c r="K38" s="22"/>
      <c r="L38" s="22"/>
      <c r="M38" s="22"/>
      <c r="N38" s="22"/>
      <c r="O38" s="22"/>
      <c r="P38" s="22"/>
    </row>
    <row r="39" spans="1:16" ht="39" customHeight="1" x14ac:dyDescent="0.15">
      <c r="A39" s="22"/>
      <c r="B39" s="35"/>
      <c r="C39" s="1148" t="s">
        <v>539</v>
      </c>
      <c r="D39" s="1149"/>
      <c r="E39" s="1150"/>
      <c r="F39" s="36">
        <v>0.01</v>
      </c>
      <c r="G39" s="37">
        <v>0</v>
      </c>
      <c r="H39" s="37">
        <v>0</v>
      </c>
      <c r="I39" s="37">
        <v>0</v>
      </c>
      <c r="J39" s="38">
        <v>0</v>
      </c>
      <c r="K39" s="22"/>
      <c r="L39" s="22"/>
      <c r="M39" s="22"/>
      <c r="N39" s="22"/>
      <c r="O39" s="22"/>
      <c r="P39" s="22"/>
    </row>
    <row r="40" spans="1:16" ht="39" customHeight="1" x14ac:dyDescent="0.15">
      <c r="A40" s="22"/>
      <c r="B40" s="35"/>
      <c r="C40" s="1148" t="s">
        <v>540</v>
      </c>
      <c r="D40" s="1149"/>
      <c r="E40" s="1150"/>
      <c r="F40" s="36">
        <v>0</v>
      </c>
      <c r="G40" s="37">
        <v>0</v>
      </c>
      <c r="H40" s="37">
        <v>0</v>
      </c>
      <c r="I40" s="37">
        <v>0</v>
      </c>
      <c r="J40" s="38">
        <v>0</v>
      </c>
      <c r="K40" s="22"/>
      <c r="L40" s="22"/>
      <c r="M40" s="22"/>
      <c r="N40" s="22"/>
      <c r="O40" s="22"/>
      <c r="P40" s="22"/>
    </row>
    <row r="41" spans="1:16" ht="39" customHeight="1" x14ac:dyDescent="0.15">
      <c r="A41" s="22"/>
      <c r="B41" s="35"/>
      <c r="C41" s="1148" t="s">
        <v>541</v>
      </c>
      <c r="D41" s="1149"/>
      <c r="E41" s="1150"/>
      <c r="F41" s="36">
        <v>0</v>
      </c>
      <c r="G41" s="37">
        <v>0</v>
      </c>
      <c r="H41" s="37">
        <v>0</v>
      </c>
      <c r="I41" s="37">
        <v>0</v>
      </c>
      <c r="J41" s="38">
        <v>0</v>
      </c>
      <c r="K41" s="22"/>
      <c r="L41" s="22"/>
      <c r="M41" s="22"/>
      <c r="N41" s="22"/>
      <c r="O41" s="22"/>
      <c r="P41" s="22"/>
    </row>
    <row r="42" spans="1:16" ht="39" customHeight="1" x14ac:dyDescent="0.15">
      <c r="A42" s="22"/>
      <c r="B42" s="39"/>
      <c r="C42" s="1148" t="s">
        <v>542</v>
      </c>
      <c r="D42" s="1149"/>
      <c r="E42" s="1150"/>
      <c r="F42" s="36" t="s">
        <v>488</v>
      </c>
      <c r="G42" s="37" t="s">
        <v>488</v>
      </c>
      <c r="H42" s="37" t="s">
        <v>488</v>
      </c>
      <c r="I42" s="37" t="s">
        <v>488</v>
      </c>
      <c r="J42" s="38" t="s">
        <v>488</v>
      </c>
      <c r="K42" s="22"/>
      <c r="L42" s="22"/>
      <c r="M42" s="22"/>
      <c r="N42" s="22"/>
      <c r="O42" s="22"/>
      <c r="P42" s="22"/>
    </row>
    <row r="43" spans="1:16" ht="39" customHeight="1" thickBot="1" x14ac:dyDescent="0.2">
      <c r="A43" s="22"/>
      <c r="B43" s="40"/>
      <c r="C43" s="1151" t="s">
        <v>543</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2350</v>
      </c>
      <c r="L45" s="60">
        <v>2300</v>
      </c>
      <c r="M45" s="60">
        <v>2349</v>
      </c>
      <c r="N45" s="60">
        <v>2315</v>
      </c>
      <c r="O45" s="61">
        <v>2435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488</v>
      </c>
      <c r="L46" s="64" t="s">
        <v>488</v>
      </c>
      <c r="M46" s="64" t="s">
        <v>488</v>
      </c>
      <c r="N46" s="64" t="s">
        <v>488</v>
      </c>
      <c r="O46" s="65" t="s">
        <v>488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488</v>
      </c>
      <c r="L47" s="64" t="s">
        <v>488</v>
      </c>
      <c r="M47" s="64" t="s">
        <v>488</v>
      </c>
      <c r="N47" s="64" t="s">
        <v>488</v>
      </c>
      <c r="O47" s="65" t="s">
        <v>488</v>
      </c>
      <c r="P47" s="48"/>
      <c r="Q47" s="48"/>
      <c r="R47" s="48"/>
      <c r="S47" s="48"/>
      <c r="T47" s="48"/>
      <c r="U47" s="48"/>
    </row>
    <row r="48" spans="1:21" ht="30.75" customHeight="1" x14ac:dyDescent="0.15">
      <c r="A48" s="48"/>
      <c r="B48" s="1166"/>
      <c r="C48" s="1167"/>
      <c r="D48" s="62"/>
      <c r="E48" s="1158" t="s">
        <v>15</v>
      </c>
      <c r="F48" s="1158"/>
      <c r="G48" s="1158"/>
      <c r="H48" s="1158"/>
      <c r="I48" s="1158"/>
      <c r="J48" s="1159"/>
      <c r="K48" s="63">
        <v>801</v>
      </c>
      <c r="L48" s="64">
        <v>812</v>
      </c>
      <c r="M48" s="64">
        <v>782</v>
      </c>
      <c r="N48" s="64">
        <v>734</v>
      </c>
      <c r="O48" s="65">
        <v>646</v>
      </c>
      <c r="P48" s="48"/>
      <c r="Q48" s="48"/>
      <c r="R48" s="48"/>
      <c r="S48" s="48"/>
      <c r="T48" s="48"/>
      <c r="U48" s="48"/>
    </row>
    <row r="49" spans="1:21" ht="30.75" customHeight="1" x14ac:dyDescent="0.15">
      <c r="A49" s="48"/>
      <c r="B49" s="1166"/>
      <c r="C49" s="1167"/>
      <c r="D49" s="62"/>
      <c r="E49" s="1158" t="s">
        <v>16</v>
      </c>
      <c r="F49" s="1158"/>
      <c r="G49" s="1158"/>
      <c r="H49" s="1158"/>
      <c r="I49" s="1158"/>
      <c r="J49" s="1159"/>
      <c r="K49" s="63">
        <v>718</v>
      </c>
      <c r="L49" s="64">
        <v>699</v>
      </c>
      <c r="M49" s="64">
        <v>720</v>
      </c>
      <c r="N49" s="64">
        <v>651</v>
      </c>
      <c r="O49" s="65">
        <v>344</v>
      </c>
      <c r="P49" s="48"/>
      <c r="Q49" s="48"/>
      <c r="R49" s="48"/>
      <c r="S49" s="48"/>
      <c r="T49" s="48"/>
      <c r="U49" s="48"/>
    </row>
    <row r="50" spans="1:21" ht="30.75" customHeight="1" x14ac:dyDescent="0.15">
      <c r="A50" s="48"/>
      <c r="B50" s="1166"/>
      <c r="C50" s="1167"/>
      <c r="D50" s="62"/>
      <c r="E50" s="1158" t="s">
        <v>17</v>
      </c>
      <c r="F50" s="1158"/>
      <c r="G50" s="1158"/>
      <c r="H50" s="1158"/>
      <c r="I50" s="1158"/>
      <c r="J50" s="1159"/>
      <c r="K50" s="63">
        <v>854</v>
      </c>
      <c r="L50" s="64">
        <v>881</v>
      </c>
      <c r="M50" s="64">
        <v>177</v>
      </c>
      <c r="N50" s="64">
        <v>166</v>
      </c>
      <c r="O50" s="65">
        <v>148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488</v>
      </c>
      <c r="L51" s="64" t="s">
        <v>488</v>
      </c>
      <c r="M51" s="64" t="s">
        <v>488</v>
      </c>
      <c r="N51" s="64" t="s">
        <v>488</v>
      </c>
      <c r="O51" s="65" t="s">
        <v>488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2580</v>
      </c>
      <c r="L52" s="64">
        <v>2749</v>
      </c>
      <c r="M52" s="64">
        <v>2868</v>
      </c>
      <c r="N52" s="64">
        <v>2948</v>
      </c>
      <c r="O52" s="65">
        <v>2950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2143</v>
      </c>
      <c r="L53" s="69">
        <v>1943</v>
      </c>
      <c r="M53" s="69">
        <v>1160</v>
      </c>
      <c r="N53" s="69">
        <v>918</v>
      </c>
      <c r="O53" s="70">
        <v>623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2016-04-20T00:46:30Z</cp:lastPrinted>
  <dcterms:created xsi:type="dcterms:W3CDTF">2016-02-15T00:57:27Z</dcterms:created>
  <dcterms:modified xsi:type="dcterms:W3CDTF">2016-04-20T00:46:34Z</dcterms:modified>
  <cp:category/>
</cp:coreProperties>
</file>