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CO34" i="9" l="1"/>
</calcChain>
</file>

<file path=xl/sharedStrings.xml><?xml version="1.0" encoding="utf-8"?>
<sst xmlns="http://schemas.openxmlformats.org/spreadsheetml/2006/main" count="1010" uniqueCount="546">
  <si>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</si>
  <si>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</si>
  <si>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</si>
  <si>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</si>
  <si>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</si>
  <si>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</si>
  <si>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</si>
  <si>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</si>
  <si>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</si>
  <si>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</si>
  <si>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</si>
  <si>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</si>
  <si>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</si>
  <si>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</si>
  <si>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</si>
  <si>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</si>
  <si>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</si>
  <si>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</si>
  <si>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</si>
  <si>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</si>
  <si>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</si>
  <si>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</si>
  <si>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</si>
  <si>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</si>
  <si>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</si>
  <si>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</si>
  <si>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</si>
  <si>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</si>
  <si>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</si>
  <si>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</si>
  <si>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</si>
  <si>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</si>
  <si>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</si>
  <si>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</si>
  <si>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</si>
  <si>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</si>
  <si>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</si>
  <si>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</si>
  <si>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</si>
  <si>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</si>
  <si>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</si>
  <si>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</si>
  <si>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</si>
  <si>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</si>
  <si>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</si>
  <si>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</si>
  <si>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</si>
  <si>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</si>
  <si>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</si>
  <si>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</si>
  <si>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</si>
  <si>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</si>
  <si>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</si>
  <si>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</si>
  <si>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</si>
  <si>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</si>
  <si>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</si>
  <si>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</si>
  <si>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</si>
  <si>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</si>
  <si>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</si>
  <si>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</si>
  <si>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</si>
  <si>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</si>
  <si>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</si>
  <si>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</si>
  <si>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</si>
  <si>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</si>
  <si>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</si>
  <si>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</si>
  <si>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</si>
  <si>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</si>
  <si>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</si>
  <si>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</si>
  <si>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</si>
  <si>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</si>
  <si>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</si>
  <si>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</si>
  <si>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</si>
  <si>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</si>
  <si>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</si>
  <si>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</si>
  <si>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</si>
  <si>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</si>
  <si>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</si>
  <si>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</si>
  <si>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</si>
  <si>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</si>
  <si>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</si>
  <si>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</si>
  <si>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</si>
  <si>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</si>
  <si>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</si>
  <si>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</si>
  <si>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</si>
  <si>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</si>
  <si>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</si>
  <si>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</si>
  <si>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</si>
  <si>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</si>
  <si>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</si>
  <si>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</si>
  <si>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</si>
  <si>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</si>
  <si>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</si>
  <si>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</si>
  <si>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</si>
  <si>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</si>
  <si>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</si>
  <si>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</si>
  <si>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</si>
  <si>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</si>
  <si>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</si>
  <si>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</si>
  <si>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</si>
  <si>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</si>
  <si>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</si>
  <si>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</si>
  <si>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</si>
  <si>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</si>
  <si>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</si>
  <si>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</si>
  <si>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</si>
  <si>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</si>
  <si>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</si>
  <si>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</si>
  <si>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</si>
  <si>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</si>
  <si>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</si>
  <si>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</si>
  <si>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</si>
  <si>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</si>
  <si>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</si>
  <si>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</si>
  <si>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</si>
  <si>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</si>
  <si>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</si>
  <si>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</si>
  <si>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</si>
  <si>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</si>
  <si>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</si>
  <si>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</si>
  <si>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</si>
  <si>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</si>
  <si>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</si>
  <si>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</si>
  <si>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</si>
  <si>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</si>
  <si>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</si>
  <si>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</si>
  <si>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</si>
  <si>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</si>
  <si>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</si>
  <si>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</si>
  <si>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</si>
  <si>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</si>
  <si>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</si>
  <si>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</si>
  <si>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</si>
  <si>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</si>
  <si>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</si>
  <si>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</si>
  <si>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</si>
  <si>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</si>
  <si>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</si>
  <si>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</si>
  <si>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</si>
  <si>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</si>
  <si>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</si>
  <si>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</si>
  <si>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</si>
  <si>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</si>
  <si>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</si>
  <si>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</si>
  <si>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</si>
  <si>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</si>
  <si>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</si>
  <si>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</si>
  <si>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</si>
  <si>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</si>
  <si>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</si>
  <si>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</si>
  <si>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</si>
  <si>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</si>
  <si>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</si>
  <si>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</si>
  <si>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</si>
  <si>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</si>
  <si>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</si>
  <si>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</si>
  <si>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</si>
  <si>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</si>
  <si>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</si>
  <si>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</si>
  <si>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埼玉県幸手市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</si>
  <si>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</si>
  <si>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</si>
  <si>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</si>
  <si>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</si>
  <si>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</si>
  <si>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</si>
  <si>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</si>
  <si>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</si>
  <si>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</si>
  <si>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</si>
  <si>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</si>
  <si>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</si>
  <si>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</si>
  <si>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</si>
  <si>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</si>
  <si>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</si>
  <si>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</si>
  <si>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</si>
  <si>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</si>
  <si>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</si>
  <si>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</si>
  <si>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</si>
  <si>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</si>
  <si>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</si>
  <si>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</si>
  <si>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</si>
  <si>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</si>
  <si>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</si>
  <si>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</si>
  <si>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</si>
  <si>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</si>
  <si>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</si>
  <si>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</si>
  <si>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</si>
  <si>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</si>
  <si>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</si>
  <si>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</si>
  <si>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</si>
  <si>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</si>
  <si>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</si>
  <si>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</si>
  <si>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</si>
  <si>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</si>
  <si>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</si>
  <si>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</si>
  <si>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</si>
  <si>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</si>
  <si>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</si>
  <si>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</si>
  <si>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</si>
  <si>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</si>
  <si>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</si>
  <si>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</si>
  <si>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</si>
  <si>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</si>
  <si>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</si>
  <si>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</si>
  <si>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</si>
  <si>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</si>
  <si>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</si>
  <si>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</si>
  <si>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</si>
  <si>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</si>
  <si>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</si>
  <si>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</si>
  <si>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</si>
  <si>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</si>
  <si>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</si>
  <si>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</si>
  <si>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</si>
  <si>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</si>
  <si>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</si>
  <si>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</si>
  <si>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</si>
  <si>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</si>
  <si>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</si>
  <si>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</si>
  <si>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</si>
  <si>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</si>
  <si>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</si>
  <si>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</si>
  <si>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</si>
  <si>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</si>
  <si>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</si>
  <si>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</si>
  <si>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</si>
  <si>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</si>
  <si>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</si>
  <si>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</si>
  <si>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</si>
  <si>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</si>
  <si>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</si>
  <si>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</si>
  <si>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</si>
  <si>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</si>
  <si>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</si>
  <si>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</si>
  <si>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</si>
  <si>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</si>
  <si>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</si>
  <si>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</si>
  <si>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</si>
  <si>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</si>
  <si>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</si>
  <si>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</si>
  <si>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</si>
  <si>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</si>
  <si>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</si>
  <si>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</si>
  <si>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</si>
  <si>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</si>
  <si>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</si>
  <si>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</si>
  <si>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</si>
  <si>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</si>
  <si>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</si>
  <si>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</si>
  <si>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</si>
  <si>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</si>
  <si>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</si>
  <si>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</si>
  <si>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</si>
  <si>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</si>
  <si>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</si>
  <si>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</si>
  <si>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</si>
  <si>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</si>
  <si>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</si>
  <si>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</si>
  <si>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</si>
  <si>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</si>
  <si>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</si>
  <si>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</si>
  <si>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</si>
  <si>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</si>
  <si>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</si>
  <si>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</si>
  <si>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</si>
  <si>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</si>
  <si>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</si>
  <si>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</si>
  <si>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</si>
  <si>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</si>
  <si>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</si>
  <si>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</si>
  <si>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</si>
  <si>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</si>
  <si>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</si>
  <si>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</si>
  <si>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埼玉県幸手市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</si>
  <si>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</si>
  <si>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</si>
  <si>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</si>
  <si>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</si>
  <si>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</si>
  <si>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</si>
  <si>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</si>
  <si>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</si>
  <si>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</si>
  <si>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</si>
  <si>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</si>
  <si>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</si>
  <si>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</si>
  <si>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</si>
  <si>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</si>
  <si>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</si>
  <si>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</si>
  <si>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</si>
  <si>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</si>
  <si>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</si>
  <si>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</si>
  <si>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</si>
  <si>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</si>
  <si>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</si>
  <si>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</si>
  <si>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</si>
  <si>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</si>
  <si>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</si>
  <si>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</si>
  <si>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</si>
  <si>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</si>
  <si>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</si>
  <si>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</si>
  <si>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</si>
  <si>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</si>
  <si>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</si>
  <si>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</si>
  <si>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</si>
  <si>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</si>
  <si>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</si>
  <si>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</si>
  <si>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</si>
  <si>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</si>
  <si>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</si>
  <si>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</si>
  <si>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</si>
  <si>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</si>
  <si>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</si>
  <si>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</si>
  <si>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</si>
  <si>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</si>
  <si>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</si>
  <si>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</si>
  <si>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</si>
  <si>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</si>
  <si>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</si>
  <si>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</si>
  <si>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</si>
  <si>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</si>
  <si>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</si>
  <si>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</si>
  <si>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</si>
  <si>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</si>
  <si>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</si>
  <si>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</si>
  <si>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</si>
  <si>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</si>
  <si>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</si>
  <si>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</si>
  <si>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</si>
  <si>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</si>
  <si>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</si>
  <si>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</si>
  <si>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</si>
  <si>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</si>
  <si>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</si>
  <si>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</si>
  <si>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</si>
  <si>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</si>
  <si>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</si>
  <si>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</si>
  <si>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</si>
  <si>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</si>
  <si>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</si>
  <si>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</si>
  <si>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</si>
  <si>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</si>
  <si>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</si>
  <si>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</si>
  <si>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</si>
  <si>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</si>
  <si>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</si>
  <si>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</si>
  <si>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</si>
  <si>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</si>
  <si>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</si>
  <si>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</si>
  <si>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</si>
  <si>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</si>
  <si>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</si>
  <si>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</si>
  <si>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</si>
  <si>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</si>
  <si>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</si>
  <si>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</si>
  <si>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</si>
  <si>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</si>
  <si>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</si>
  <si>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</si>
  <si>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</si>
  <si>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</si>
  <si>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</si>
  <si>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</si>
  <si>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</si>
  <si>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</si>
  <si>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</si>
  <si>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</si>
  <si>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</si>
  <si>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</si>
  <si>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</si>
  <si>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</si>
  <si>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</si>
  <si>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</si>
  <si>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</si>
  <si>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</si>
  <si>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</si>
  <si>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</si>
  <si>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</si>
  <si>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</si>
  <si>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</si>
  <si>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</si>
  <si>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</si>
  <si>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</si>
  <si>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</si>
  <si>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</si>
  <si>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</si>
  <si>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</si>
  <si>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</si>
  <si>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</si>
  <si>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</si>
  <si>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</si>
  <si>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</si>
  <si>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</si>
  <si>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</si>
  <si>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</si>
  <si>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</si>
  <si>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</si>
  <si>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</si>
  <si>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</si>
  <si>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</si>
  <si>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</si>
  <si>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</si>
  <si>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</si>
  <si>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</si>
  <si>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</si>
  <si>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</si>
  <si>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</si>
  <si>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</si>
  <si>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</si>
  <si>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</si>
  <si>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</si>
  <si>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</si>
  <si>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</si>
  <si>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</si>
  <si>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</si>
  <si>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</si>
  <si>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</si>
  <si>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</si>
  <si>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</si>
  <si>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</si>
  <si>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</si>
  <si>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</si>
  <si>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</si>
  <si>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3.97</t>
  </si>
  <si>
    <t>水道事業会計</t>
  </si>
  <si>
    <t>一般会計</t>
  </si>
  <si>
    <t>国民健康保険特別会計</t>
  </si>
  <si>
    <t>介護保険特別会計</t>
  </si>
  <si>
    <t>公共下水道事業特別会計</t>
  </si>
  <si>
    <t>後期高齢者医療特別会計</t>
  </si>
  <si>
    <t>農業集落排水事業特別会計</t>
  </si>
  <si>
    <t>その他会計（赤字）</t>
  </si>
  <si>
    <t>その他会計（黒字）</t>
  </si>
  <si>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</si>
  <si>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</si>
  <si>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</si>
  <si>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</si>
  <si>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</si>
  <si>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</si>
  <si>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t>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</si>
  <si>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</si>
  <si>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</si>
  <si>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</si>
  <si>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phoneticPr fontId="2"/>
  </si>
  <si>
    <t>彩の国さいたま人づくり広域連合</t>
    <rPh sb="0" eb="1">
      <t>サイ</t>
    </rPh>
    <rPh sb="2" eb="3">
      <t>クニ</t>
    </rPh>
    <rPh sb="7" eb="8">
      <t>ヒト</t>
    </rPh>
    <rPh sb="11" eb="13">
      <t>コウイキ</t>
    </rPh>
    <rPh sb="13" eb="15">
      <t>レンゴウ</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</si>
  <si>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</si>
  <si>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</si>
  <si>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</si>
  <si>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幸手市土地開発公社</t>
    <rPh sb="0" eb="3">
      <t>サッテシ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</si>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</sst>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22290</c:v>
                </c:pt>
                <c:pt idx="1">
                  <c:v>21933</c:v>
                </c:pt>
                <c:pt idx="2">
                  <c:v>28654</c:v>
                </c:pt>
                <c:pt idx="3">
                  <c:v>34163</c:v>
                </c:pt>
                <c:pt idx="4">
                  <c:v>47812</c:v>
                </c:pt>
              </c:numCache>
            </c:numRef>
          </c:val>
          <c:smooth val="0"/>
        </c:ser>
        <c:dLbls>
          <c:showLegendKey val="0"/>
          <c:showVal val="0"/>
          <c:showCatName val="0"/>
          <c:showSerName val="0"/>
          <c:showPercent val="0"/>
          <c:showBubbleSize val="0"/>
        </c:dLbls>
        <c:marker val="1"/>
        <c:smooth val="0"/>
        <c:axId val="83383040"/>
        <c:axId val="83384960"/>
      </c:lineChart>
      <c:catAx>
        <c:axId val="83383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84960"/>
        <c:crosses val="autoZero"/>
        <c:auto val="1"/>
        <c:lblAlgn val="ctr"/>
        <c:lblOffset val="100"/>
        <c:tickLblSkip val="1"/>
        <c:tickMarkSkip val="1"/>
        <c:noMultiLvlLbl val="0"/>
      </c:catAx>
      <c:valAx>
        <c:axId val="83384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8.8000000000000007</c:v>
                </c:pt>
                <c:pt idx="1">
                  <c:v>13.05</c:v>
                </c:pt>
                <c:pt idx="2">
                  <c:v>10.86</c:v>
                </c:pt>
                <c:pt idx="3">
                  <c:v>11.91</c:v>
                </c:pt>
                <c:pt idx="4">
                  <c:v>7.61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11.19</c:v>
                </c:pt>
                <c:pt idx="1">
                  <c:v>11.17</c:v>
                </c:pt>
                <c:pt idx="2">
                  <c:v>14.29</c:v>
                </c:pt>
                <c:pt idx="3">
                  <c:v>14.32</c:v>
                </c:pt>
                <c:pt idx="4">
                  <c:v>14.62</c:v>
                </c:pt>
              </c:numCache>
            </c:numRef>
          </c:val>
        </c:ser>
        <c:dLbls>
          <c:showLegendKey val="0"/>
          <c:showVal val="0"/>
          <c:showCatName val="0"/>
          <c:showSerName val="0"/>
          <c:showPercent val="0"/>
          <c:showBubbleSize val="0"/>
        </c:dLbls>
        <c:gapWidth val="250"/>
        <c:overlap val="100"/>
        <c:axId val="86012672"/>
        <c:axId val="8601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1.39</c:v>
                </c:pt>
                <c:pt idx="1">
                  <c:v>4.3</c:v>
                </c:pt>
                <c:pt idx="2">
                  <c:v>1.77</c:v>
                </c:pt>
                <c:pt idx="3">
                  <c:v>1.77</c:v>
                </c:pt>
                <c:pt idx="4">
                  <c:v>-3.97</c:v>
                </c:pt>
              </c:numCache>
            </c:numRef>
          </c:val>
          <c:smooth val="0"/>
        </c:ser>
        <c:dLbls>
          <c:showLegendKey val="0"/>
          <c:showVal val="0"/>
          <c:showCatName val="0"/>
          <c:showSerName val="0"/>
          <c:showPercent val="0"/>
          <c:showBubbleSize val="0"/>
        </c:dLbls>
        <c:marker val="1"/>
        <c:smooth val="0"/>
        <c:axId val="86012672"/>
        <c:axId val="86014592"/>
      </c:lineChart>
      <c:catAx>
        <c:axId val="860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014592"/>
        <c:crosses val="autoZero"/>
        <c:auto val="1"/>
        <c:lblAlgn val="ctr"/>
        <c:lblOffset val="100"/>
        <c:tickLblSkip val="1"/>
        <c:tickMarkSkip val="1"/>
        <c:noMultiLvlLbl val="0"/>
      </c:catAx>
      <c:valAx>
        <c:axId val="860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0.09</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0.88</c:v>
                </c:pt>
                <c:pt idx="4">
                  <c:v>#N/A</c:v>
                </c:pt>
                <c:pt idx="5">
                  <c:v>1.1299999999999999</c:v>
                </c:pt>
                <c:pt idx="6">
                  <c:v>#N/A</c:v>
                </c:pt>
                <c:pt idx="7">
                  <c:v>0.52</c:v>
                </c:pt>
                <c:pt idx="8">
                  <c:v>#N/A</c:v>
                </c:pt>
                <c:pt idx="9">
                  <c:v>0.47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1.54</c:v>
                </c:pt>
                <c:pt idx="2">
                  <c:v>#N/A</c:v>
                </c:pt>
                <c:pt idx="3">
                  <c:v>1.46</c:v>
                </c:pt>
                <c:pt idx="4">
                  <c:v>#N/A</c:v>
                </c:pt>
                <c:pt idx="5">
                  <c:v>1.26</c:v>
                </c:pt>
                <c:pt idx="6">
                  <c:v>#N/A</c:v>
                </c:pt>
                <c:pt idx="7">
                  <c:v>0.78</c:v>
                </c:pt>
                <c:pt idx="8">
                  <c:v>#N/A</c:v>
                </c:pt>
                <c:pt idx="9">
                  <c:v>1.73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6.03</c:v>
                </c:pt>
                <c:pt idx="2">
                  <c:v>#N/A</c:v>
                </c:pt>
                <c:pt idx="3">
                  <c:v>7.33</c:v>
                </c:pt>
                <c:pt idx="4">
                  <c:v>#N/A</c:v>
                </c:pt>
                <c:pt idx="5">
                  <c:v>6.31</c:v>
                </c:pt>
                <c:pt idx="6">
                  <c:v>#N/A</c:v>
                </c:pt>
                <c:pt idx="7">
                  <c:v>5.24</c:v>
                </c:pt>
                <c:pt idx="8">
                  <c:v>#N/A</c:v>
                </c:pt>
                <c:pt idx="9">
                  <c:v>4.63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8.8000000000000007</c:v>
                </c:pt>
                <c:pt idx="2">
                  <c:v>#N/A</c:v>
                </c:pt>
                <c:pt idx="3">
                  <c:v>13.04</c:v>
                </c:pt>
                <c:pt idx="4">
                  <c:v>#N/A</c:v>
                </c:pt>
                <c:pt idx="5">
                  <c:v>10.86</c:v>
                </c:pt>
                <c:pt idx="6">
                  <c:v>#N/A</c:v>
                </c:pt>
                <c:pt idx="7">
                  <c:v>11.9</c:v>
                </c:pt>
                <c:pt idx="8">
                  <c:v>#N/A</c:v>
                </c:pt>
                <c:pt idx="9">
                  <c:v>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c:v>
                </c:pt>
                <c:pt idx="2">
                  <c:v>#N/A</c:v>
                </c:pt>
                <c:pt idx="3">
                  <c:v>11.63</c:v>
                </c:pt>
                <c:pt idx="4">
                  <c:v>#N/A</c:v>
                </c:pt>
                <c:pt idx="5">
                  <c:v>12.07</c:v>
                </c:pt>
                <c:pt idx="6">
                  <c:v>#N/A</c:v>
                </c:pt>
                <c:pt idx="7">
                  <c:v>13.1</c:v>
                </c:pt>
                <c:pt idx="8">
                  <c:v>#N/A</c:v>
                </c:pt>
                <c:pt idx="9">
                  <c:v>13.43</c:v>
                </c:pt>
              </c:numCache>
            </c:numRef>
          </c:val>
        </c:ser>
        <c:dLbls>
          <c:showLegendKey val="0"/>
          <c:showVal val="0"/>
          <c:showCatName val="0"/>
          <c:showSerName val="0"/>
          <c:showPercent val="0"/>
          <c:showBubbleSize val="0"/>
        </c:dLbls>
        <c:gapWidth val="150"/>
        <c:overlap val="100"/>
        <c:axId val="86297216"/>
        <c:axId val="86307200"/>
      </c:barChart>
      <c:catAx>
        <c:axId val="862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307200"/>
        <c:crosses val="autoZero"/>
        <c:auto val="1"/>
        <c:lblAlgn val="ctr"/>
        <c:lblOffset val="100"/>
        <c:tickLblSkip val="1"/>
        <c:tickMarkSkip val="1"/>
        <c:noMultiLvlLbl val="0"/>
      </c:catAx>
      <c:valAx>
        <c:axId val="863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9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1171</c:v>
                </c:pt>
                <c:pt idx="5">
                  <c:v>1138</c:v>
                </c:pt>
                <c:pt idx="8">
                  <c:v>1147</c:v>
                </c:pt>
                <c:pt idx="11">
                  <c:v>1169</c:v>
                </c:pt>
                <c:pt idx="14">
                  <c:v>1241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160</c:v>
                </c:pt>
                <c:pt idx="3">
                  <c:v>122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335</c:v>
                </c:pt>
                <c:pt idx="3">
                  <c:v>371</c:v>
                </c:pt>
                <c:pt idx="6">
                  <c:v>382</c:v>
                </c:pt>
                <c:pt idx="9">
                  <c:v>328</c:v>
                </c:pt>
                <c:pt idx="12">
                  <c:v>358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1380</c:v>
                </c:pt>
                <c:pt idx="3">
                  <c:v>1311</c:v>
                </c:pt>
                <c:pt idx="6">
                  <c:v>1254</c:v>
                </c:pt>
                <c:pt idx="9">
                  <c:v>1216</c:v>
                </c:pt>
                <c:pt idx="12">
                  <c:v>1278</c:v>
                </c:pt>
              </c:numCache>
            </c:numRef>
          </c:val>
        </c:ser>
        <c:dLbls>
          <c:showLegendKey val="0"/>
          <c:showVal val="0"/>
          <c:showCatName val="0"/>
          <c:showSerName val="0"/>
          <c:showPercent val="0"/>
          <c:showBubbleSize val="0"/>
        </c:dLbls>
        <c:gapWidth val="100"/>
        <c:overlap val="100"/>
        <c:axId val="86689280"/>
        <c:axId val="8669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704</c:v>
                </c:pt>
                <c:pt idx="2">
                  <c:v>#N/A</c:v>
                </c:pt>
                <c:pt idx="3">
                  <c:v>#N/A</c:v>
                </c:pt>
                <c:pt idx="4">
                  <c:v>666</c:v>
                </c:pt>
                <c:pt idx="5">
                  <c:v>#N/A</c:v>
                </c:pt>
                <c:pt idx="6">
                  <c:v>#N/A</c:v>
                </c:pt>
                <c:pt idx="7">
                  <c:v>490</c:v>
                </c:pt>
                <c:pt idx="8">
                  <c:v>#N/A</c:v>
                </c:pt>
                <c:pt idx="9">
                  <c:v>#N/A</c:v>
                </c:pt>
                <c:pt idx="10">
                  <c:v>376</c:v>
                </c:pt>
                <c:pt idx="11">
                  <c:v>#N/A</c:v>
                </c:pt>
                <c:pt idx="12">
                  <c:v>#N/A</c:v>
                </c:pt>
                <c:pt idx="13">
                  <c:v>396</c:v>
                </c:pt>
                <c:pt idx="14">
                  <c:v>#N/A</c:v>
                </c:pt>
              </c:numCache>
            </c:numRef>
          </c:val>
          <c:smooth val="0"/>
        </c:ser>
        <c:dLbls>
          <c:showLegendKey val="0"/>
          <c:showVal val="0"/>
          <c:showCatName val="0"/>
          <c:showSerName val="0"/>
          <c:showPercent val="0"/>
          <c:showBubbleSize val="0"/>
        </c:dLbls>
        <c:marker val="1"/>
        <c:smooth val="0"/>
        <c:axId val="86689280"/>
        <c:axId val="86691200"/>
      </c:lineChart>
      <c:catAx>
        <c:axId val="866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91200"/>
        <c:crosses val="autoZero"/>
        <c:auto val="1"/>
        <c:lblAlgn val="ctr"/>
        <c:lblOffset val="100"/>
        <c:tickLblSkip val="1"/>
        <c:tickMarkSkip val="1"/>
        <c:noMultiLvlLbl val="0"/>
      </c:catAx>
      <c:valAx>
        <c:axId val="866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11128</c:v>
                </c:pt>
                <c:pt idx="5">
                  <c:v>11496</c:v>
                </c:pt>
                <c:pt idx="8">
                  <c:v>12088</c:v>
                </c:pt>
                <c:pt idx="11">
                  <c:v>12621</c:v>
                </c:pt>
                <c:pt idx="14">
                  <c:v>12991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2201</c:v>
                </c:pt>
                <c:pt idx="5">
                  <c:v>2150</c:v>
                </c:pt>
                <c:pt idx="8">
                  <c:v>2042</c:v>
                </c:pt>
                <c:pt idx="11">
                  <c:v>1752</c:v>
                </c:pt>
                <c:pt idx="14">
                  <c:v>1718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2127</c:v>
                </c:pt>
                <c:pt idx="5">
                  <c:v>2458</c:v>
                </c:pt>
                <c:pt idx="8">
                  <c:v>3290</c:v>
                </c:pt>
                <c:pt idx="11">
                  <c:v>3867</c:v>
                </c:pt>
                <c:pt idx="14">
                  <c:v>4342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1123</c:v>
                </c:pt>
                <c:pt idx="3">
                  <c:v>1079</c:v>
                </c:pt>
                <c:pt idx="6">
                  <c:v>946</c:v>
                </c:pt>
                <c:pt idx="9">
                  <c:v>796</c:v>
                </c:pt>
                <c:pt idx="12">
                  <c:v>766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3611</c:v>
                </c:pt>
                <c:pt idx="3">
                  <c:v>3469</c:v>
                </c:pt>
                <c:pt idx="6">
                  <c:v>2495</c:v>
                </c:pt>
                <c:pt idx="9">
                  <c:v>2246</c:v>
                </c:pt>
                <c:pt idx="12">
                  <c:v>2519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14</c:v>
                </c:pt>
                <c:pt idx="12">
                  <c:v>188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3924</c:v>
                </c:pt>
                <c:pt idx="3">
                  <c:v>4227</c:v>
                </c:pt>
                <c:pt idx="6">
                  <c:v>4222</c:v>
                </c:pt>
                <c:pt idx="9">
                  <c:v>4053</c:v>
                </c:pt>
                <c:pt idx="12">
                  <c:v>4095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125</c:v>
                </c:pt>
                <c:pt idx="3">
                  <c:v>3</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11466</c:v>
                </c:pt>
                <c:pt idx="3">
                  <c:v>11433</c:v>
                </c:pt>
                <c:pt idx="6">
                  <c:v>11562</c:v>
                </c:pt>
                <c:pt idx="9">
                  <c:v>12074</c:v>
                </c:pt>
                <c:pt idx="12">
                  <c:v>12688</c:v>
                </c:pt>
              </c:numCache>
            </c:numRef>
          </c:val>
        </c:ser>
        <c:dLbls>
          <c:showLegendKey val="0"/>
          <c:showVal val="0"/>
          <c:showCatName val="0"/>
          <c:showSerName val="0"/>
          <c:showPercent val="0"/>
          <c:showBubbleSize val="0"/>
        </c:dLbls>
        <c:gapWidth val="100"/>
        <c:overlap val="100"/>
        <c:axId val="87178624"/>
        <c:axId val="8720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4792</c:v>
                </c:pt>
                <c:pt idx="2">
                  <c:v>#N/A</c:v>
                </c:pt>
                <c:pt idx="3">
                  <c:v>#N/A</c:v>
                </c:pt>
                <c:pt idx="4">
                  <c:v>4107</c:v>
                </c:pt>
                <c:pt idx="5">
                  <c:v>#N/A</c:v>
                </c:pt>
                <c:pt idx="6">
                  <c:v>#N/A</c:v>
                </c:pt>
                <c:pt idx="7">
                  <c:v>1808</c:v>
                </c:pt>
                <c:pt idx="8">
                  <c:v>#N/A</c:v>
                </c:pt>
                <c:pt idx="9">
                  <c:v>#N/A</c:v>
                </c:pt>
                <c:pt idx="10">
                  <c:v>945</c:v>
                </c:pt>
                <c:pt idx="11">
                  <c:v>#N/A</c:v>
                </c:pt>
                <c:pt idx="12">
                  <c:v>#N/A</c:v>
                </c:pt>
                <c:pt idx="13">
                  <c:v>1205</c:v>
                </c:pt>
                <c:pt idx="14">
                  <c:v>#N/A</c:v>
                </c:pt>
              </c:numCache>
            </c:numRef>
          </c:val>
          <c:smooth val="0"/>
        </c:ser>
        <c:dLbls>
          <c:showLegendKey val="0"/>
          <c:showVal val="0"/>
          <c:showCatName val="0"/>
          <c:showSerName val="0"/>
          <c:showPercent val="0"/>
          <c:showBubbleSize val="0"/>
        </c:dLbls>
        <c:marker val="1"/>
        <c:smooth val="0"/>
        <c:axId val="87178624"/>
        <c:axId val="87201280"/>
      </c:lineChart>
      <c:catAx>
        <c:axId val="871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201280"/>
        <c:crosses val="autoZero"/>
        <c:auto val="1"/>
        <c:lblAlgn val="ctr"/>
        <c:lblOffset val="100"/>
        <c:tickLblSkip val="1"/>
        <c:tickMarkSkip val="1"/>
        <c:noMultiLvlLbl val="0"/>
      </c:catAx>
      <c:valAx>
        <c:axId val="8720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7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53,096
52,353
33.93
17,710,066
16,918,749
747,783
9,828,258
12,688,037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内閣府の月例経済報告においては、緩やかな回復基調にあるとされながらも、当市の地方税収入は減少しており、「住民一人あたりの地方税収入」は県内市で最下位となっており、財政基盤の脆弱さは引き続き変わらないところですが、平成</a:t>
          </a:r>
          <a:r>
            <a:rPr kumimoji="1" lang="en-US" altLang="ja-JP" sz="1100">
              <a:latin typeface="ＭＳ Ｐゴシック"/>
            </a:rPr>
            <a:t>19</a:t>
          </a:r>
          <a:r>
            <a:rPr kumimoji="1" lang="ja-JP" altLang="en-US" sz="1100">
              <a:latin typeface="ＭＳ Ｐゴシック"/>
            </a:rPr>
            <a:t>年度に策定した「財政健全化計画」に基づき、税徴収の強化等歳入確保に努めてきたことなどから、財政力指数は、類似団体平均を上回る結果となりました。</a:t>
          </a:r>
          <a:endParaRPr kumimoji="1" lang="en-US" altLang="ja-JP" sz="1100">
            <a:latin typeface="ＭＳ Ｐゴシック"/>
          </a:endParaRPr>
        </a:p>
        <a:p>
          <a:r>
            <a:rPr kumimoji="1" lang="ja-JP" altLang="en-US" sz="1100">
              <a:latin typeface="ＭＳ Ｐゴシック"/>
            </a:rPr>
            <a:t>　今後につきましても、公平性確保の観点からも、税徴収の強化等歳入確保により一層努めてまいります。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2" name="直線コネクタ 71"/>
        <xdr:cNvCxnSpPr/>
      </xdr:nvCxnSpPr>
      <xdr:spPr>
        <a:xfrm>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75293</xdr:rowOff>
    </xdr:to>
    <xdr:cxnSp macro="">
      <xdr:nvCxnSpPr>
        <xdr:cNvPr id="75" name="直線コネクタ 74"/>
        <xdr:cNvCxnSpPr/>
      </xdr:nvCxnSpPr>
      <xdr:spPr>
        <a:xfrm>
          <a:off x="2336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7455</xdr:rowOff>
    </xdr:from>
    <xdr:ext cx="762000" cy="259045"/>
    <xdr:sp macro="" textlink="">
      <xdr:nvSpPr>
        <xdr:cNvPr id="97" name="テキスト ボックス 96"/>
        <xdr:cNvSpPr txBox="1"/>
      </xdr:nvSpPr>
      <xdr:spPr>
        <a:xfrm>
          <a:off x="1066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都市計画道路（圏央道関連）整備事業及び幸手中央地区産業団地整備事業用地に係る収用の件数が減少により市税が大幅に減額となりましたが、普通交付税や各種交付金が増加したことにより、経常一般財源は微増となっております。</a:t>
          </a:r>
          <a:endParaRPr kumimoji="1" lang="en-US" altLang="ja-JP" sz="1100">
            <a:latin typeface="ＭＳ Ｐゴシック"/>
          </a:endParaRPr>
        </a:p>
        <a:p>
          <a:r>
            <a:rPr kumimoji="1" lang="ja-JP" altLang="en-US" sz="1100">
              <a:latin typeface="ＭＳ Ｐゴシック"/>
            </a:rPr>
            <a:t>　一方で、生活保護受給世帯の増加等に伴い福祉関連経費は増加していることから、比率は悪化しました。</a:t>
          </a:r>
          <a:endParaRPr kumimoji="1" lang="en-US" altLang="ja-JP" sz="1100">
            <a:latin typeface="ＭＳ Ｐゴシック"/>
          </a:endParaRPr>
        </a:p>
        <a:p>
          <a:r>
            <a:rPr kumimoji="1" lang="ja-JP" altLang="en-US" sz="1100">
              <a:latin typeface="ＭＳ Ｐゴシック"/>
            </a:rPr>
            <a:t>　今後につきましても、積極的に歳入を確保していくともに、「財政健全化計画」で得られた経験を基に、経常経費の削減に努め、無駄のない予算執行に努めてまいります。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61</xdr:row>
      <xdr:rowOff>90424</xdr:rowOff>
    </xdr:to>
    <xdr:cxnSp macro="">
      <xdr:nvCxnSpPr>
        <xdr:cNvPr id="130" name="直線コネクタ 129"/>
        <xdr:cNvCxnSpPr/>
      </xdr:nvCxnSpPr>
      <xdr:spPr>
        <a:xfrm>
          <a:off x="4114800" y="1037031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60</xdr:row>
      <xdr:rowOff>83312</xdr:rowOff>
    </xdr:to>
    <xdr:cxnSp macro="">
      <xdr:nvCxnSpPr>
        <xdr:cNvPr id="133" name="直線コネクタ 132"/>
        <xdr:cNvCxnSpPr/>
      </xdr:nvCxnSpPr>
      <xdr:spPr>
        <a:xfrm>
          <a:off x="3225800" y="103654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97790</xdr:rowOff>
    </xdr:to>
    <xdr:cxnSp macro="">
      <xdr:nvCxnSpPr>
        <xdr:cNvPr id="136" name="直線コネクタ 135"/>
        <xdr:cNvCxnSpPr/>
      </xdr:nvCxnSpPr>
      <xdr:spPr>
        <a:xfrm flipV="1">
          <a:off x="2336800" y="103654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131572</xdr:rowOff>
    </xdr:to>
    <xdr:cxnSp macro="">
      <xdr:nvCxnSpPr>
        <xdr:cNvPr id="139" name="直線コネクタ 138"/>
        <xdr:cNvCxnSpPr/>
      </xdr:nvCxnSpPr>
      <xdr:spPr>
        <a:xfrm flipV="1">
          <a:off x="1447800" y="103847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51" name="円/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3" name="円/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5" name="円/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7" name="円/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消防・救急業務を、平成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日から、近隣市町との広域化を実施したことや、自校方式で実施している小中学校の給食業務の委託化を進めたことなどから、類似団体と比較して低い水準となっております。</a:t>
          </a:r>
          <a:endParaRPr kumimoji="1" lang="en-US" altLang="ja-JP" sz="1100">
            <a:latin typeface="ＭＳ Ｐゴシック"/>
          </a:endParaRPr>
        </a:p>
        <a:p>
          <a:r>
            <a:rPr kumimoji="1" lang="ja-JP" altLang="en-US" sz="1100">
              <a:latin typeface="ＭＳ Ｐゴシック"/>
            </a:rPr>
            <a:t>　今後につきましても、指定管理者制度の積極的な活用や、定員適正化に向けた計画的な採用により比率の改善に努めてまいります。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77966</xdr:rowOff>
    </xdr:from>
    <xdr:to>
      <xdr:col>7</xdr:col>
      <xdr:colOff>152400</xdr:colOff>
      <xdr:row>81</xdr:row>
      <xdr:rowOff>86674</xdr:rowOff>
    </xdr:to>
    <xdr:cxnSp macro="">
      <xdr:nvCxnSpPr>
        <xdr:cNvPr id="192" name="直線コネクタ 191"/>
        <xdr:cNvCxnSpPr/>
      </xdr:nvCxnSpPr>
      <xdr:spPr>
        <a:xfrm>
          <a:off x="4114800" y="1396541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77966</xdr:rowOff>
    </xdr:from>
    <xdr:to>
      <xdr:col>6</xdr:col>
      <xdr:colOff>0</xdr:colOff>
      <xdr:row>81</xdr:row>
      <xdr:rowOff>118432</xdr:rowOff>
    </xdr:to>
    <xdr:cxnSp macro="">
      <xdr:nvCxnSpPr>
        <xdr:cNvPr id="195" name="直線コネクタ 194"/>
        <xdr:cNvCxnSpPr/>
      </xdr:nvCxnSpPr>
      <xdr:spPr>
        <a:xfrm flipV="1">
          <a:off x="3225800" y="13965416"/>
          <a:ext cx="8890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118432</xdr:rowOff>
    </xdr:from>
    <xdr:to>
      <xdr:col>4</xdr:col>
      <xdr:colOff>482600</xdr:colOff>
      <xdr:row>81</xdr:row>
      <xdr:rowOff>127935</xdr:rowOff>
    </xdr:to>
    <xdr:cxnSp macro="">
      <xdr:nvCxnSpPr>
        <xdr:cNvPr id="198" name="直線コネクタ 197"/>
        <xdr:cNvCxnSpPr/>
      </xdr:nvCxnSpPr>
      <xdr:spPr>
        <a:xfrm flipV="1">
          <a:off x="2336800" y="1400588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112931</xdr:rowOff>
    </xdr:from>
    <xdr:to>
      <xdr:col>3</xdr:col>
      <xdr:colOff>279400</xdr:colOff>
      <xdr:row>81</xdr:row>
      <xdr:rowOff>127935</xdr:rowOff>
    </xdr:to>
    <xdr:cxnSp macro="">
      <xdr:nvCxnSpPr>
        <xdr:cNvPr id="201" name="直線コネクタ 200"/>
        <xdr:cNvCxnSpPr/>
      </xdr:nvCxnSpPr>
      <xdr:spPr>
        <a:xfrm>
          <a:off x="1447800" y="14000381"/>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35874</xdr:rowOff>
    </xdr:from>
    <xdr:to>
      <xdr:col>7</xdr:col>
      <xdr:colOff>203200</xdr:colOff>
      <xdr:row>81</xdr:row>
      <xdr:rowOff>137474</xdr:rowOff>
    </xdr:to>
    <xdr:sp macro="" textlink="">
      <xdr:nvSpPr>
        <xdr:cNvPr id="211" name="円/楕円 210"/>
        <xdr:cNvSpPr/>
      </xdr:nvSpPr>
      <xdr:spPr>
        <a:xfrm>
          <a:off x="4902200" y="139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128601</xdr:rowOff>
    </xdr:from>
    <xdr:ext cx="762000" cy="259045"/>
    <xdr:sp macro="" textlink="">
      <xdr:nvSpPr>
        <xdr:cNvPr id="212" name="人件費・物件費等の状況該当値テキスト"/>
        <xdr:cNvSpPr txBox="1"/>
      </xdr:nvSpPr>
      <xdr:spPr>
        <a:xfrm>
          <a:off x="5041900" y="1384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27166</xdr:rowOff>
    </xdr:from>
    <xdr:to>
      <xdr:col>6</xdr:col>
      <xdr:colOff>50800</xdr:colOff>
      <xdr:row>81</xdr:row>
      <xdr:rowOff>128766</xdr:rowOff>
    </xdr:to>
    <xdr:sp macro="" textlink="">
      <xdr:nvSpPr>
        <xdr:cNvPr id="213" name="円/楕円 212"/>
        <xdr:cNvSpPr/>
      </xdr:nvSpPr>
      <xdr:spPr>
        <a:xfrm>
          <a:off x="4064000" y="139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138943</xdr:rowOff>
    </xdr:from>
    <xdr:ext cx="736600" cy="259045"/>
    <xdr:sp macro="" textlink="">
      <xdr:nvSpPr>
        <xdr:cNvPr id="214" name="テキスト ボックス 213"/>
        <xdr:cNvSpPr txBox="1"/>
      </xdr:nvSpPr>
      <xdr:spPr>
        <a:xfrm>
          <a:off x="3733800" y="1368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67632</xdr:rowOff>
    </xdr:from>
    <xdr:to>
      <xdr:col>4</xdr:col>
      <xdr:colOff>533400</xdr:colOff>
      <xdr:row>81</xdr:row>
      <xdr:rowOff>169232</xdr:rowOff>
    </xdr:to>
    <xdr:sp macro="" textlink="">
      <xdr:nvSpPr>
        <xdr:cNvPr id="215" name="円/楕円 214"/>
        <xdr:cNvSpPr/>
      </xdr:nvSpPr>
      <xdr:spPr>
        <a:xfrm>
          <a:off x="3175000" y="13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7959</xdr:rowOff>
    </xdr:from>
    <xdr:ext cx="762000" cy="259045"/>
    <xdr:sp macro="" textlink="">
      <xdr:nvSpPr>
        <xdr:cNvPr id="216" name="テキスト ボックス 215"/>
        <xdr:cNvSpPr txBox="1"/>
      </xdr:nvSpPr>
      <xdr:spPr>
        <a:xfrm>
          <a:off x="2844800" y="137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77135</xdr:rowOff>
    </xdr:from>
    <xdr:to>
      <xdr:col>3</xdr:col>
      <xdr:colOff>330200</xdr:colOff>
      <xdr:row>82</xdr:row>
      <xdr:rowOff>7285</xdr:rowOff>
    </xdr:to>
    <xdr:sp macro="" textlink="">
      <xdr:nvSpPr>
        <xdr:cNvPr id="217" name="円/楕円 216"/>
        <xdr:cNvSpPr/>
      </xdr:nvSpPr>
      <xdr:spPr>
        <a:xfrm>
          <a:off x="2286000" y="139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17462</xdr:rowOff>
    </xdr:from>
    <xdr:ext cx="762000" cy="259045"/>
    <xdr:sp macro="" textlink="">
      <xdr:nvSpPr>
        <xdr:cNvPr id="218" name="テキスト ボックス 217"/>
        <xdr:cNvSpPr txBox="1"/>
      </xdr:nvSpPr>
      <xdr:spPr>
        <a:xfrm>
          <a:off x="1955800" y="137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62131</xdr:rowOff>
    </xdr:from>
    <xdr:to>
      <xdr:col>2</xdr:col>
      <xdr:colOff>127000</xdr:colOff>
      <xdr:row>81</xdr:row>
      <xdr:rowOff>163731</xdr:rowOff>
    </xdr:to>
    <xdr:sp macro="" textlink="">
      <xdr:nvSpPr>
        <xdr:cNvPr id="219" name="円/楕円 218"/>
        <xdr:cNvSpPr/>
      </xdr:nvSpPr>
      <xdr:spPr>
        <a:xfrm>
          <a:off x="1397000" y="139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148508</xdr:rowOff>
    </xdr:from>
    <xdr:ext cx="762000" cy="259045"/>
    <xdr:sp macro="" textlink="">
      <xdr:nvSpPr>
        <xdr:cNvPr id="220" name="テキスト ボックス 219"/>
        <xdr:cNvSpPr txBox="1"/>
      </xdr:nvSpPr>
      <xdr:spPr>
        <a:xfrm>
          <a:off x="1066800" y="1403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ラスパイレス指数は９９．２となり、国の給与水準と均衡しております。</a:t>
          </a:r>
          <a:endParaRPr lang="ja-JP" altLang="ja-JP" sz="1100">
            <a:effectLst/>
          </a:endParaRPr>
        </a:p>
        <a:p>
          <a:r>
            <a:rPr kumimoji="1" lang="ja-JP" altLang="ja-JP" sz="1100">
              <a:solidFill>
                <a:schemeClr val="dk1"/>
              </a:solidFill>
              <a:effectLst/>
              <a:latin typeface="+mn-lt"/>
              <a:ea typeface="+mn-ea"/>
              <a:cs typeface="+mn-cs"/>
            </a:rPr>
            <a:t>　当市では、給与改定にあたり、人事院勧告・埼玉県人事委員会勧告を考慮して実施しており、今後もより一層、給与の適正化に努めてまいります。</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148952</xdr:rowOff>
    </xdr:from>
    <xdr:to>
      <xdr:col>24</xdr:col>
      <xdr:colOff>558800</xdr:colOff>
      <xdr:row>86</xdr:row>
      <xdr:rowOff>11974</xdr:rowOff>
    </xdr:to>
    <xdr:cxnSp macro="">
      <xdr:nvCxnSpPr>
        <xdr:cNvPr id="256" name="直線コネクタ 255"/>
        <xdr:cNvCxnSpPr/>
      </xdr:nvCxnSpPr>
      <xdr:spPr>
        <a:xfrm flipV="1">
          <a:off x="16179800" y="1472220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11974</xdr:rowOff>
    </xdr:from>
    <xdr:to>
      <xdr:col>23</xdr:col>
      <xdr:colOff>406400</xdr:colOff>
      <xdr:row>89</xdr:row>
      <xdr:rowOff>83638</xdr:rowOff>
    </xdr:to>
    <xdr:cxnSp macro="">
      <xdr:nvCxnSpPr>
        <xdr:cNvPr id="259" name="直線コネクタ 258"/>
        <xdr:cNvCxnSpPr/>
      </xdr:nvCxnSpPr>
      <xdr:spPr>
        <a:xfrm flipV="1">
          <a:off x="15290800" y="14756674"/>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56062</xdr:rowOff>
    </xdr:from>
    <xdr:to>
      <xdr:col>22</xdr:col>
      <xdr:colOff>203200</xdr:colOff>
      <xdr:row>89</xdr:row>
      <xdr:rowOff>83638</xdr:rowOff>
    </xdr:to>
    <xdr:cxnSp macro="">
      <xdr:nvCxnSpPr>
        <xdr:cNvPr id="262" name="直線コネクタ 261"/>
        <xdr:cNvCxnSpPr/>
      </xdr:nvCxnSpPr>
      <xdr:spPr>
        <a:xfrm>
          <a:off x="14401800" y="153151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18869</xdr:rowOff>
    </xdr:from>
    <xdr:to>
      <xdr:col>21</xdr:col>
      <xdr:colOff>0</xdr:colOff>
      <xdr:row>89</xdr:row>
      <xdr:rowOff>56062</xdr:rowOff>
    </xdr:to>
    <xdr:cxnSp macro="">
      <xdr:nvCxnSpPr>
        <xdr:cNvPr id="265" name="直線コネクタ 264"/>
        <xdr:cNvCxnSpPr/>
      </xdr:nvCxnSpPr>
      <xdr:spPr>
        <a:xfrm>
          <a:off x="13512800" y="14763569"/>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69" name="テキスト ボックス 268"/>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98152</xdr:rowOff>
    </xdr:from>
    <xdr:to>
      <xdr:col>24</xdr:col>
      <xdr:colOff>609600</xdr:colOff>
      <xdr:row>86</xdr:row>
      <xdr:rowOff>28302</xdr:rowOff>
    </xdr:to>
    <xdr:sp macro="" textlink="">
      <xdr:nvSpPr>
        <xdr:cNvPr id="275" name="円/楕円 274"/>
        <xdr:cNvSpPr/>
      </xdr:nvSpPr>
      <xdr:spPr>
        <a:xfrm>
          <a:off x="169672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70229</xdr:rowOff>
    </xdr:from>
    <xdr:ext cx="762000" cy="259045"/>
    <xdr:sp macro="" textlink="">
      <xdr:nvSpPr>
        <xdr:cNvPr id="276" name="給与水準   （国との比較）該当値テキスト"/>
        <xdr:cNvSpPr txBox="1"/>
      </xdr:nvSpPr>
      <xdr:spPr>
        <a:xfrm>
          <a:off x="17106900" y="146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132624</xdr:rowOff>
    </xdr:from>
    <xdr:to>
      <xdr:col>23</xdr:col>
      <xdr:colOff>457200</xdr:colOff>
      <xdr:row>86</xdr:row>
      <xdr:rowOff>62774</xdr:rowOff>
    </xdr:to>
    <xdr:sp macro="" textlink="">
      <xdr:nvSpPr>
        <xdr:cNvPr id="277" name="円/楕円 276"/>
        <xdr:cNvSpPr/>
      </xdr:nvSpPr>
      <xdr:spPr>
        <a:xfrm>
          <a:off x="16129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47551</xdr:rowOff>
    </xdr:from>
    <xdr:ext cx="736600" cy="259045"/>
    <xdr:sp macro="" textlink="">
      <xdr:nvSpPr>
        <xdr:cNvPr id="278" name="テキスト ボックス 277"/>
        <xdr:cNvSpPr txBox="1"/>
      </xdr:nvSpPr>
      <xdr:spPr>
        <a:xfrm>
          <a:off x="15798800" y="1479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32838</xdr:rowOff>
    </xdr:from>
    <xdr:to>
      <xdr:col>22</xdr:col>
      <xdr:colOff>254000</xdr:colOff>
      <xdr:row>89</xdr:row>
      <xdr:rowOff>134438</xdr:rowOff>
    </xdr:to>
    <xdr:sp macro="" textlink="">
      <xdr:nvSpPr>
        <xdr:cNvPr id="279" name="円/楕円 278"/>
        <xdr:cNvSpPr/>
      </xdr:nvSpPr>
      <xdr:spPr>
        <a:xfrm>
          <a:off x="15240000" y="152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119215</xdr:rowOff>
    </xdr:from>
    <xdr:ext cx="762000" cy="259045"/>
    <xdr:sp macro="" textlink="">
      <xdr:nvSpPr>
        <xdr:cNvPr id="280" name="テキスト ボックス 279"/>
        <xdr:cNvSpPr txBox="1"/>
      </xdr:nvSpPr>
      <xdr:spPr>
        <a:xfrm>
          <a:off x="14909800" y="1537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5262</xdr:rowOff>
    </xdr:from>
    <xdr:to>
      <xdr:col>21</xdr:col>
      <xdr:colOff>50800</xdr:colOff>
      <xdr:row>89</xdr:row>
      <xdr:rowOff>106862</xdr:rowOff>
    </xdr:to>
    <xdr:sp macro="" textlink="">
      <xdr:nvSpPr>
        <xdr:cNvPr id="281" name="円/楕円 280"/>
        <xdr:cNvSpPr/>
      </xdr:nvSpPr>
      <xdr:spPr>
        <a:xfrm>
          <a:off x="14351000" y="152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91639</xdr:rowOff>
    </xdr:from>
    <xdr:ext cx="762000" cy="259045"/>
    <xdr:sp macro="" textlink="">
      <xdr:nvSpPr>
        <xdr:cNvPr id="282" name="テキスト ボックス 281"/>
        <xdr:cNvSpPr txBox="1"/>
      </xdr:nvSpPr>
      <xdr:spPr>
        <a:xfrm>
          <a:off x="14020800" y="153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139519</xdr:rowOff>
    </xdr:from>
    <xdr:to>
      <xdr:col>19</xdr:col>
      <xdr:colOff>533400</xdr:colOff>
      <xdr:row>86</xdr:row>
      <xdr:rowOff>69669</xdr:rowOff>
    </xdr:to>
    <xdr:sp macro="" textlink="">
      <xdr:nvSpPr>
        <xdr:cNvPr id="283" name="円/楕円 282"/>
        <xdr:cNvSpPr/>
      </xdr:nvSpPr>
      <xdr:spPr>
        <a:xfrm>
          <a:off x="13462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54446</xdr:rowOff>
    </xdr:from>
    <xdr:ext cx="762000" cy="259045"/>
    <xdr:sp macro="" textlink="">
      <xdr:nvSpPr>
        <xdr:cNvPr id="284" name="テキスト ボックス 283"/>
        <xdr:cNvSpPr txBox="1"/>
      </xdr:nvSpPr>
      <xdr:spPr>
        <a:xfrm>
          <a:off x="13131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給食事務の自校方式での実施、消防・救急業務の市単独での実施、及び産業団地整備（工業団地）推進のため県から職員１名の派遣を受けていることなどから比率は類似団体より悪い状態でありま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日から、消防・救急事務を近隣市町との広域化を行ったことから、比率は大幅に改善しています。</a:t>
          </a:r>
          <a:endParaRPr lang="ja-JP" altLang="ja-JP" sz="1100">
            <a:effectLst/>
          </a:endParaRPr>
        </a:p>
        <a:p>
          <a:r>
            <a:rPr kumimoji="1" lang="ja-JP" altLang="ja-JP" sz="1100">
              <a:solidFill>
                <a:schemeClr val="dk1"/>
              </a:solidFill>
              <a:effectLst/>
              <a:latin typeface="+mn-lt"/>
              <a:ea typeface="+mn-ea"/>
              <a:cs typeface="+mn-cs"/>
            </a:rPr>
            <a:t>　なお、職員数については、退職者不補充などの定員適正化に努めておりましたが、いわゆる団塊世代の大量退職に伴う組織構造の必要性から、総人件費と調整を図りつつ慎重に管理をしてまいります。</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92287</xdr:rowOff>
    </xdr:from>
    <xdr:to>
      <xdr:col>24</xdr:col>
      <xdr:colOff>558800</xdr:colOff>
      <xdr:row>59</xdr:row>
      <xdr:rowOff>95734</xdr:rowOff>
    </xdr:to>
    <xdr:cxnSp macro="">
      <xdr:nvCxnSpPr>
        <xdr:cNvPr id="321" name="直線コネクタ 320"/>
        <xdr:cNvCxnSpPr/>
      </xdr:nvCxnSpPr>
      <xdr:spPr>
        <a:xfrm>
          <a:off x="16179800" y="102078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91138</xdr:rowOff>
    </xdr:from>
    <xdr:to>
      <xdr:col>23</xdr:col>
      <xdr:colOff>406400</xdr:colOff>
      <xdr:row>59</xdr:row>
      <xdr:rowOff>92287</xdr:rowOff>
    </xdr:to>
    <xdr:cxnSp macro="">
      <xdr:nvCxnSpPr>
        <xdr:cNvPr id="324" name="直線コネクタ 323"/>
        <xdr:cNvCxnSpPr/>
      </xdr:nvCxnSpPr>
      <xdr:spPr>
        <a:xfrm>
          <a:off x="15290800" y="1020668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91138</xdr:rowOff>
    </xdr:from>
    <xdr:to>
      <xdr:col>22</xdr:col>
      <xdr:colOff>203200</xdr:colOff>
      <xdr:row>60</xdr:row>
      <xdr:rowOff>128815</xdr:rowOff>
    </xdr:to>
    <xdr:cxnSp macro="">
      <xdr:nvCxnSpPr>
        <xdr:cNvPr id="327" name="直線コネクタ 326"/>
        <xdr:cNvCxnSpPr/>
      </xdr:nvCxnSpPr>
      <xdr:spPr>
        <a:xfrm flipV="1">
          <a:off x="14401800" y="1020668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136858</xdr:rowOff>
    </xdr:to>
    <xdr:cxnSp macro="">
      <xdr:nvCxnSpPr>
        <xdr:cNvPr id="330" name="直線コネクタ 329"/>
        <xdr:cNvCxnSpPr/>
      </xdr:nvCxnSpPr>
      <xdr:spPr>
        <a:xfrm flipV="1">
          <a:off x="13512800" y="10415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4" name="テキスト ボックス 333"/>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44934</xdr:rowOff>
    </xdr:from>
    <xdr:to>
      <xdr:col>24</xdr:col>
      <xdr:colOff>609600</xdr:colOff>
      <xdr:row>59</xdr:row>
      <xdr:rowOff>146534</xdr:rowOff>
    </xdr:to>
    <xdr:sp macro="" textlink="">
      <xdr:nvSpPr>
        <xdr:cNvPr id="340" name="円/楕円 339"/>
        <xdr:cNvSpPr/>
      </xdr:nvSpPr>
      <xdr:spPr>
        <a:xfrm>
          <a:off x="169672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61461</xdr:rowOff>
    </xdr:from>
    <xdr:ext cx="762000" cy="259045"/>
    <xdr:sp macro="" textlink="">
      <xdr:nvSpPr>
        <xdr:cNvPr id="341" name="定員管理の状況該当値テキスト"/>
        <xdr:cNvSpPr txBox="1"/>
      </xdr:nvSpPr>
      <xdr:spPr>
        <a:xfrm>
          <a:off x="17106900" y="100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41487</xdr:rowOff>
    </xdr:from>
    <xdr:to>
      <xdr:col>23</xdr:col>
      <xdr:colOff>457200</xdr:colOff>
      <xdr:row>59</xdr:row>
      <xdr:rowOff>143087</xdr:rowOff>
    </xdr:to>
    <xdr:sp macro="" textlink="">
      <xdr:nvSpPr>
        <xdr:cNvPr id="342" name="円/楕円 341"/>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153264</xdr:rowOff>
    </xdr:from>
    <xdr:ext cx="736600" cy="259045"/>
    <xdr:sp macro="" textlink="">
      <xdr:nvSpPr>
        <xdr:cNvPr id="343" name="テキスト ボックス 342"/>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40338</xdr:rowOff>
    </xdr:from>
    <xdr:to>
      <xdr:col>22</xdr:col>
      <xdr:colOff>254000</xdr:colOff>
      <xdr:row>59</xdr:row>
      <xdr:rowOff>141938</xdr:rowOff>
    </xdr:to>
    <xdr:sp macro="" textlink="">
      <xdr:nvSpPr>
        <xdr:cNvPr id="344" name="円/楕円 343"/>
        <xdr:cNvSpPr/>
      </xdr:nvSpPr>
      <xdr:spPr>
        <a:xfrm>
          <a:off x="15240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152115</xdr:rowOff>
    </xdr:from>
    <xdr:ext cx="762000" cy="259045"/>
    <xdr:sp macro="" textlink="">
      <xdr:nvSpPr>
        <xdr:cNvPr id="345" name="テキスト ボックス 344"/>
        <xdr:cNvSpPr txBox="1"/>
      </xdr:nvSpPr>
      <xdr:spPr>
        <a:xfrm>
          <a:off x="14909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6" name="円/楕円 345"/>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7" name="テキスト ボックス 346"/>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86058</xdr:rowOff>
    </xdr:from>
    <xdr:to>
      <xdr:col>19</xdr:col>
      <xdr:colOff>533400</xdr:colOff>
      <xdr:row>61</xdr:row>
      <xdr:rowOff>16208</xdr:rowOff>
    </xdr:to>
    <xdr:sp macro="" textlink="">
      <xdr:nvSpPr>
        <xdr:cNvPr id="348" name="円/楕円 347"/>
        <xdr:cNvSpPr/>
      </xdr:nvSpPr>
      <xdr:spPr>
        <a:xfrm>
          <a:off x="13462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985</xdr:rowOff>
    </xdr:from>
    <xdr:ext cx="762000" cy="259045"/>
    <xdr:sp macro="" textlink="">
      <xdr:nvSpPr>
        <xdr:cNvPr id="349" name="テキスト ボックス 348"/>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年度決算時に比率が基準の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の発行に許可を必要とする団体となったため、法に基づく「公債費負担適正化計画」を策定いたしました。その後比率は、法に定められた基準を下回ることとなりましたが、市独自（法に基づかない）の、「公債費負担適正化計画」を策定し、起債額を抑制することにより投資的経費を抑制いたしました。また、公的資金補償金免除繰上償還により、高利の起債を繰上償還を行ったことなどもあり、年々数値は改善しています。</a:t>
          </a:r>
          <a:endParaRPr lang="ja-JP" altLang="ja-JP" sz="1400">
            <a:effectLst/>
          </a:endParaRPr>
        </a:p>
        <a:p>
          <a:pPr rtl="0"/>
          <a:r>
            <a:rPr lang="ja-JP" altLang="ja-JP" sz="1100" b="0" i="0" baseline="0">
              <a:solidFill>
                <a:schemeClr val="dk1"/>
              </a:solidFill>
              <a:effectLst/>
              <a:latin typeface="+mn-lt"/>
              <a:ea typeface="+mn-ea"/>
              <a:cs typeface="+mn-cs"/>
            </a:rPr>
            <a:t>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年度が最終年度となりましたが、今後も引き続き、適切な起債（借金）管理を行い、財政の健全化に努めてまいります。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45085</xdr:rowOff>
    </xdr:to>
    <xdr:cxnSp macro="">
      <xdr:nvCxnSpPr>
        <xdr:cNvPr id="379" name="直線コネクタ 378"/>
        <xdr:cNvCxnSpPr/>
      </xdr:nvCxnSpPr>
      <xdr:spPr>
        <a:xfrm flipV="1">
          <a:off x="16179800" y="666527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117475</xdr:rowOff>
    </xdr:to>
    <xdr:cxnSp macro="">
      <xdr:nvCxnSpPr>
        <xdr:cNvPr id="382" name="直線コネクタ 381"/>
        <xdr:cNvCxnSpPr/>
      </xdr:nvCxnSpPr>
      <xdr:spPr>
        <a:xfrm flipV="1">
          <a:off x="15290800" y="6731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40</xdr:row>
      <xdr:rowOff>18415</xdr:rowOff>
    </xdr:to>
    <xdr:cxnSp macro="">
      <xdr:nvCxnSpPr>
        <xdr:cNvPr id="385" name="直線コネクタ 384"/>
        <xdr:cNvCxnSpPr/>
      </xdr:nvCxnSpPr>
      <xdr:spPr>
        <a:xfrm flipV="1">
          <a:off x="14401800" y="68040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120968</xdr:rowOff>
    </xdr:to>
    <xdr:cxnSp macro="">
      <xdr:nvCxnSpPr>
        <xdr:cNvPr id="388" name="直線コネクタ 387"/>
        <xdr:cNvCxnSpPr/>
      </xdr:nvCxnSpPr>
      <xdr:spPr>
        <a:xfrm flipV="1">
          <a:off x="13512800" y="68764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2" name="テキスト ボックス 391"/>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8" name="円/楕円 397"/>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9"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0" name="円/楕円 399"/>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1" name="テキスト ボックス 400"/>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66675</xdr:rowOff>
    </xdr:from>
    <xdr:to>
      <xdr:col>22</xdr:col>
      <xdr:colOff>254000</xdr:colOff>
      <xdr:row>39</xdr:row>
      <xdr:rowOff>168275</xdr:rowOff>
    </xdr:to>
    <xdr:sp macro="" textlink="">
      <xdr:nvSpPr>
        <xdr:cNvPr id="402" name="円/楕円 401"/>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7002</xdr:rowOff>
    </xdr:from>
    <xdr:ext cx="762000" cy="259045"/>
    <xdr:sp macro="" textlink="">
      <xdr:nvSpPr>
        <xdr:cNvPr id="403" name="テキスト ボックス 402"/>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4" name="円/楕円 403"/>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5" name="テキスト ボックス 404"/>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6" name="円/楕円 405"/>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407" name="テキスト ボックス 406"/>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18</a:t>
          </a:r>
          <a:r>
            <a:rPr kumimoji="1" lang="ja-JP" altLang="en-US" sz="1100">
              <a:latin typeface="ＭＳ Ｐゴシック"/>
            </a:rPr>
            <a:t>年度に策定した、「公債費負担適正化計画」に基づき、</a:t>
          </a:r>
          <a:r>
            <a:rPr lang="ja-JP" altLang="ja-JP" sz="1100" b="0" i="0" baseline="0">
              <a:solidFill>
                <a:schemeClr val="dk1"/>
              </a:solidFill>
              <a:effectLst/>
              <a:latin typeface="+mn-lt"/>
              <a:ea typeface="+mn-ea"/>
              <a:cs typeface="+mn-cs"/>
            </a:rPr>
            <a:t>起債額を抑制することにより投資的経費を</a:t>
          </a:r>
          <a:r>
            <a:rPr lang="ja-JP" altLang="en-US" sz="1100" b="0" i="0" baseline="0">
              <a:solidFill>
                <a:schemeClr val="dk1"/>
              </a:solidFill>
              <a:effectLst/>
              <a:latin typeface="+mn-lt"/>
              <a:ea typeface="+mn-ea"/>
              <a:cs typeface="+mn-cs"/>
            </a:rPr>
            <a:t>抑制</a:t>
          </a:r>
          <a:r>
            <a:rPr kumimoji="1" lang="ja-JP" altLang="en-US" sz="1100">
              <a:latin typeface="ＭＳ Ｐゴシック"/>
            </a:rPr>
            <a:t>してきたこと、及び公的資金補償金免除繰上償還により、高利の起債残高が減少したこと、さらには、平成</a:t>
          </a:r>
          <a:r>
            <a:rPr kumimoji="1" lang="en-US" altLang="ja-JP" sz="1100">
              <a:latin typeface="ＭＳ Ｐゴシック"/>
            </a:rPr>
            <a:t>19</a:t>
          </a:r>
          <a:r>
            <a:rPr kumimoji="1" lang="ja-JP" altLang="en-US" sz="1100">
              <a:latin typeface="ＭＳ Ｐゴシック"/>
            </a:rPr>
            <a:t>年度に策定した「財政健全化計画」に基づき、各種経常経費の削減に努めてきたことなどから、全国平均・県平均をどちらも上回る結果となっておりますが、地方債残高自体が増加したことなどから比率が若干悪化しております。</a:t>
          </a:r>
          <a:endParaRPr kumimoji="1" lang="en-US" altLang="ja-JP" sz="1100">
            <a:latin typeface="ＭＳ Ｐゴシック"/>
          </a:endParaRPr>
        </a:p>
        <a:p>
          <a:r>
            <a:rPr kumimoji="1" lang="ja-JP" altLang="en-US" sz="1100">
              <a:latin typeface="ＭＳ Ｐゴシック"/>
            </a:rPr>
            <a:t>　「公債費負担適正化計画」「財政健全化計画」につきましては、平成</a:t>
          </a:r>
          <a:r>
            <a:rPr kumimoji="1" lang="en-US" altLang="ja-JP" sz="1100">
              <a:latin typeface="ＭＳ Ｐゴシック"/>
            </a:rPr>
            <a:t>25</a:t>
          </a:r>
          <a:r>
            <a:rPr kumimoji="1" lang="ja-JP" altLang="en-US" sz="1100">
              <a:latin typeface="ＭＳ Ｐゴシック"/>
            </a:rPr>
            <a:t>年度、平成</a:t>
          </a:r>
          <a:r>
            <a:rPr kumimoji="1" lang="en-US" altLang="ja-JP" sz="1100">
              <a:latin typeface="ＭＳ Ｐゴシック"/>
            </a:rPr>
            <a:t>23</a:t>
          </a:r>
          <a:r>
            <a:rPr kumimoji="1" lang="ja-JP" altLang="en-US" sz="1100">
              <a:latin typeface="ＭＳ Ｐゴシック"/>
            </a:rPr>
            <a:t>年度にそれぞれ計画年度が終了しておりますが、今後も引き続き、財政の健全化に勉めてまいります。</a:t>
          </a:r>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64548</xdr:rowOff>
    </xdr:from>
    <xdr:to>
      <xdr:col>24</xdr:col>
      <xdr:colOff>558800</xdr:colOff>
      <xdr:row>15</xdr:row>
      <xdr:rowOff>82645</xdr:rowOff>
    </xdr:to>
    <xdr:cxnSp macro="">
      <xdr:nvCxnSpPr>
        <xdr:cNvPr id="437" name="直線コネクタ 436"/>
        <xdr:cNvCxnSpPr/>
      </xdr:nvCxnSpPr>
      <xdr:spPr>
        <a:xfrm>
          <a:off x="16179800" y="263629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64548</xdr:rowOff>
    </xdr:from>
    <xdr:to>
      <xdr:col>23</xdr:col>
      <xdr:colOff>406400</xdr:colOff>
      <xdr:row>15</xdr:row>
      <xdr:rowOff>124873</xdr:rowOff>
    </xdr:to>
    <xdr:cxnSp macro="">
      <xdr:nvCxnSpPr>
        <xdr:cNvPr id="440" name="直線コネクタ 439"/>
        <xdr:cNvCxnSpPr/>
      </xdr:nvCxnSpPr>
      <xdr:spPr>
        <a:xfrm flipV="1">
          <a:off x="15290800" y="263629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124873</xdr:rowOff>
    </xdr:from>
    <xdr:to>
      <xdr:col>22</xdr:col>
      <xdr:colOff>203200</xdr:colOff>
      <xdr:row>16</xdr:row>
      <xdr:rowOff>110871</xdr:rowOff>
    </xdr:to>
    <xdr:cxnSp macro="">
      <xdr:nvCxnSpPr>
        <xdr:cNvPr id="443" name="直線コネクタ 442"/>
        <xdr:cNvCxnSpPr/>
      </xdr:nvCxnSpPr>
      <xdr:spPr>
        <a:xfrm flipV="1">
          <a:off x="14401800" y="2696623"/>
          <a:ext cx="8890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110871</xdr:rowOff>
    </xdr:from>
    <xdr:to>
      <xdr:col>21</xdr:col>
      <xdr:colOff>0</xdr:colOff>
      <xdr:row>16</xdr:row>
      <xdr:rowOff>158528</xdr:rowOff>
    </xdr:to>
    <xdr:cxnSp macro="">
      <xdr:nvCxnSpPr>
        <xdr:cNvPr id="446" name="直線コネクタ 445"/>
        <xdr:cNvCxnSpPr/>
      </xdr:nvCxnSpPr>
      <xdr:spPr>
        <a:xfrm flipV="1">
          <a:off x="13512800" y="2854071"/>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9" name="フローチャート : 判断 448"/>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50" name="テキスト ボックス 449"/>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31845</xdr:rowOff>
    </xdr:from>
    <xdr:to>
      <xdr:col>24</xdr:col>
      <xdr:colOff>609600</xdr:colOff>
      <xdr:row>15</xdr:row>
      <xdr:rowOff>133445</xdr:rowOff>
    </xdr:to>
    <xdr:sp macro="" textlink="">
      <xdr:nvSpPr>
        <xdr:cNvPr id="456" name="円/楕円 455"/>
        <xdr:cNvSpPr/>
      </xdr:nvSpPr>
      <xdr:spPr>
        <a:xfrm>
          <a:off x="16967200" y="26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124572</xdr:rowOff>
    </xdr:from>
    <xdr:ext cx="762000" cy="259045"/>
    <xdr:sp macro="" textlink="">
      <xdr:nvSpPr>
        <xdr:cNvPr id="457" name="将来負担の状況該当値テキスト"/>
        <xdr:cNvSpPr txBox="1"/>
      </xdr:nvSpPr>
      <xdr:spPr>
        <a:xfrm>
          <a:off x="17106900" y="252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13748</xdr:rowOff>
    </xdr:from>
    <xdr:to>
      <xdr:col>23</xdr:col>
      <xdr:colOff>457200</xdr:colOff>
      <xdr:row>15</xdr:row>
      <xdr:rowOff>115348</xdr:rowOff>
    </xdr:to>
    <xdr:sp macro="" textlink="">
      <xdr:nvSpPr>
        <xdr:cNvPr id="458" name="円/楕円 457"/>
        <xdr:cNvSpPr/>
      </xdr:nvSpPr>
      <xdr:spPr>
        <a:xfrm>
          <a:off x="161290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125525</xdr:rowOff>
    </xdr:from>
    <xdr:ext cx="736600" cy="259045"/>
    <xdr:sp macro="" textlink="">
      <xdr:nvSpPr>
        <xdr:cNvPr id="459" name="テキスト ボックス 458"/>
        <xdr:cNvSpPr txBox="1"/>
      </xdr:nvSpPr>
      <xdr:spPr>
        <a:xfrm>
          <a:off x="15798800" y="235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74073</xdr:rowOff>
    </xdr:from>
    <xdr:to>
      <xdr:col>22</xdr:col>
      <xdr:colOff>254000</xdr:colOff>
      <xdr:row>16</xdr:row>
      <xdr:rowOff>4223</xdr:rowOff>
    </xdr:to>
    <xdr:sp macro="" textlink="">
      <xdr:nvSpPr>
        <xdr:cNvPr id="460" name="円/楕円 459"/>
        <xdr:cNvSpPr/>
      </xdr:nvSpPr>
      <xdr:spPr>
        <a:xfrm>
          <a:off x="15240000" y="26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14400</xdr:rowOff>
    </xdr:from>
    <xdr:ext cx="762000" cy="259045"/>
    <xdr:sp macro="" textlink="">
      <xdr:nvSpPr>
        <xdr:cNvPr id="461" name="テキスト ボックス 460"/>
        <xdr:cNvSpPr txBox="1"/>
      </xdr:nvSpPr>
      <xdr:spPr>
        <a:xfrm>
          <a:off x="14909800" y="2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60071</xdr:rowOff>
    </xdr:from>
    <xdr:to>
      <xdr:col>21</xdr:col>
      <xdr:colOff>50800</xdr:colOff>
      <xdr:row>16</xdr:row>
      <xdr:rowOff>161671</xdr:rowOff>
    </xdr:to>
    <xdr:sp macro="" textlink="">
      <xdr:nvSpPr>
        <xdr:cNvPr id="462" name="円/楕円 461"/>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398</xdr:rowOff>
    </xdr:from>
    <xdr:ext cx="762000" cy="259045"/>
    <xdr:sp macro="" textlink="">
      <xdr:nvSpPr>
        <xdr:cNvPr id="463" name="テキスト ボックス 462"/>
        <xdr:cNvSpPr txBox="1"/>
      </xdr:nvSpPr>
      <xdr:spPr>
        <a:xfrm>
          <a:off x="14020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107728</xdr:rowOff>
    </xdr:from>
    <xdr:to>
      <xdr:col>19</xdr:col>
      <xdr:colOff>533400</xdr:colOff>
      <xdr:row>17</xdr:row>
      <xdr:rowOff>37878</xdr:rowOff>
    </xdr:to>
    <xdr:sp macro="" textlink="">
      <xdr:nvSpPr>
        <xdr:cNvPr id="464" name="円/楕円 463"/>
        <xdr:cNvSpPr/>
      </xdr:nvSpPr>
      <xdr:spPr>
        <a:xfrm>
          <a:off x="134620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48055</xdr:rowOff>
    </xdr:from>
    <xdr:ext cx="762000" cy="259045"/>
    <xdr:sp macro="" textlink="">
      <xdr:nvSpPr>
        <xdr:cNvPr id="465" name="テキスト ボックス 464"/>
        <xdr:cNvSpPr txBox="1"/>
      </xdr:nvSpPr>
      <xdr:spPr>
        <a:xfrm>
          <a:off x="13131800" y="26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53,096
52,353
33.93
17,710,066
16,918,749
747,783
9,828,258
12,688,037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人件費に関しては平成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18.9</a:t>
          </a:r>
          <a:r>
            <a:rPr lang="ja-JP" altLang="ja-JP" sz="1100" b="0" i="0" baseline="0">
              <a:solidFill>
                <a:schemeClr val="dk1"/>
              </a:solidFill>
              <a:effectLst/>
              <a:latin typeface="+mn-lt"/>
              <a:ea typeface="+mn-ea"/>
              <a:cs typeface="+mn-cs"/>
            </a:rPr>
            <a:t>％）の普通会計職員を削減してきたこと、さらに平成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日に消防・救急業務を、近隣市町との広域化を実施しましたことから比率は大幅に改善しています。</a:t>
          </a:r>
          <a:endParaRPr lang="ja-JP" altLang="ja-JP" sz="1400">
            <a:effectLst/>
          </a:endParaRPr>
        </a:p>
        <a:p>
          <a:pPr rtl="0"/>
          <a:r>
            <a:rPr lang="ja-JP" altLang="ja-JP" sz="1100" b="0" i="0" baseline="0">
              <a:solidFill>
                <a:schemeClr val="dk1"/>
              </a:solidFill>
              <a:effectLst/>
              <a:latin typeface="+mn-lt"/>
              <a:ea typeface="+mn-ea"/>
              <a:cs typeface="+mn-cs"/>
            </a:rPr>
            <a:t>　今後におきましても、県、他市町との均衡を図った給与体系の実施、時間外勤務手当の抑制やなどにより、人件費の抑制に取り組んでまいります。</a:t>
          </a:r>
          <a:endParaRPr lang="ja-JP" altLang="ja-JP" sz="1400">
            <a:effectLst/>
          </a:endParaRPr>
        </a:p>
        <a:p>
          <a:pPr rtl="0"/>
          <a:r>
            <a:rPr lang="ja-JP" altLang="ja-JP" sz="1100" b="0" i="0" baseline="0">
              <a:solidFill>
                <a:schemeClr val="dk1"/>
              </a:solidFill>
              <a:effectLst/>
              <a:latin typeface="+mn-lt"/>
              <a:ea typeface="+mn-ea"/>
              <a:cs typeface="+mn-cs"/>
            </a:rPr>
            <a:t>　なお、経常一般財源収入が類似団体に比して少ない当市においては、人口１人あたり決算額で比較した人件費も注視しつつ、人件費の抑制に取り組んでまいります。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73660</xdr:rowOff>
    </xdr:to>
    <xdr:cxnSp macro="">
      <xdr:nvCxnSpPr>
        <xdr:cNvPr id="64" name="直線コネクタ 63"/>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40</xdr:row>
      <xdr:rowOff>73660</xdr:rowOff>
    </xdr:to>
    <xdr:cxnSp macro="">
      <xdr:nvCxnSpPr>
        <xdr:cNvPr id="67" name="直線コネクタ 66"/>
        <xdr:cNvCxnSpPr/>
      </xdr:nvCxnSpPr>
      <xdr:spPr>
        <a:xfrm flipV="1">
          <a:off x="3098800" y="6230620"/>
          <a:ext cx="8890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104140</xdr:rowOff>
    </xdr:to>
    <xdr:cxnSp macro="">
      <xdr:nvCxnSpPr>
        <xdr:cNvPr id="70" name="直線コネクタ 69"/>
        <xdr:cNvCxnSpPr/>
      </xdr:nvCxnSpPr>
      <xdr:spPr>
        <a:xfrm flipV="1">
          <a:off x="2209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40</xdr:row>
      <xdr:rowOff>104140</xdr:rowOff>
    </xdr:to>
    <xdr:cxnSp macro="">
      <xdr:nvCxnSpPr>
        <xdr:cNvPr id="73" name="直線コネクタ 72"/>
        <xdr:cNvCxnSpPr/>
      </xdr:nvCxnSpPr>
      <xdr:spPr>
        <a:xfrm>
          <a:off x="1320800" y="6939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4"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7" name="円/楕円 86"/>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8" name="テキスト ボックス 87"/>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9" name="円/楕円 88"/>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0" name="テキスト ボックス 89"/>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1" name="円/楕円 90"/>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2" name="テキスト ボックス 91"/>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物件費につきましては、職員数削減に伴う、委託料の</a:t>
          </a:r>
          <a:r>
            <a:rPr lang="ja-JP" altLang="en-US" sz="1100" b="0" i="0" baseline="0">
              <a:solidFill>
                <a:schemeClr val="dk1"/>
              </a:solidFill>
              <a:effectLst/>
              <a:latin typeface="+mn-lt"/>
              <a:ea typeface="+mn-ea"/>
              <a:cs typeface="+mn-cs"/>
            </a:rPr>
            <a:t>増加や</a:t>
          </a:r>
          <a:r>
            <a:rPr lang="ja-JP" altLang="ja-JP" sz="1100" b="0" i="0" baseline="0">
              <a:solidFill>
                <a:schemeClr val="dk1"/>
              </a:solidFill>
              <a:effectLst/>
              <a:latin typeface="+mn-lt"/>
              <a:ea typeface="+mn-ea"/>
              <a:cs typeface="+mn-cs"/>
            </a:rPr>
            <a:t>、ＯＡ化機器導入費用等の増加</a:t>
          </a:r>
          <a:r>
            <a:rPr lang="ja-JP" altLang="en-US" sz="1100" b="0" i="0" baseline="0">
              <a:solidFill>
                <a:schemeClr val="dk1"/>
              </a:solidFill>
              <a:effectLst/>
              <a:latin typeface="+mn-lt"/>
              <a:ea typeface="+mn-ea"/>
              <a:cs typeface="+mn-cs"/>
            </a:rPr>
            <a:t>により年々増加傾向にあります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しかしながら、市民文化体育館や、コミュニティセンターなどの各施設を指定管理者制度の採用等により効率的な管理を行うことなどにより経費削減に努めています。</a:t>
          </a:r>
          <a:endParaRPr lang="ja-JP" altLang="ja-JP" sz="1400">
            <a:effectLst/>
          </a:endParaRPr>
        </a:p>
        <a:p>
          <a:pPr rtl="0"/>
          <a:r>
            <a:rPr lang="ja-JP" altLang="ja-JP" sz="1100" b="0" i="0" baseline="0">
              <a:solidFill>
                <a:schemeClr val="dk1"/>
              </a:solidFill>
              <a:effectLst/>
              <a:latin typeface="+mn-lt"/>
              <a:ea typeface="+mn-ea"/>
              <a:cs typeface="+mn-cs"/>
            </a:rPr>
            <a:t>　また、今後につきましても、各委託経費の見直しを行うなど、経費削減</a:t>
          </a:r>
          <a:r>
            <a:rPr lang="ja-JP" altLang="en-US" sz="1100" b="0" i="0" baseline="0">
              <a:solidFill>
                <a:schemeClr val="dk1"/>
              </a:solidFill>
              <a:effectLst/>
              <a:latin typeface="+mn-lt"/>
              <a:ea typeface="+mn-ea"/>
              <a:cs typeface="+mn-cs"/>
            </a:rPr>
            <a:t>に努めてまいります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54610</xdr:rowOff>
    </xdr:to>
    <xdr:cxnSp macro="">
      <xdr:nvCxnSpPr>
        <xdr:cNvPr id="125" name="直線コネクタ 124"/>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24130</xdr:rowOff>
    </xdr:to>
    <xdr:cxnSp macro="">
      <xdr:nvCxnSpPr>
        <xdr:cNvPr id="128" name="直線コネクタ 127"/>
        <xdr:cNvCxnSpPr/>
      </xdr:nvCxnSpPr>
      <xdr:spPr>
        <a:xfrm>
          <a:off x="14782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1270</xdr:rowOff>
    </xdr:to>
    <xdr:cxnSp macro="">
      <xdr:nvCxnSpPr>
        <xdr:cNvPr id="131" name="直線コネクタ 130"/>
        <xdr:cNvCxnSpPr/>
      </xdr:nvCxnSpPr>
      <xdr:spPr>
        <a:xfrm flipV="1">
          <a:off x="13893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1270</xdr:rowOff>
    </xdr:to>
    <xdr:cxnSp macro="">
      <xdr:nvCxnSpPr>
        <xdr:cNvPr id="134" name="直線コネクタ 133"/>
        <xdr:cNvCxnSpPr/>
      </xdr:nvCxnSpPr>
      <xdr:spPr>
        <a:xfrm>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53" name="テキスト ボックス 152"/>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類似団体平均も増加傾向にあるように、当市においても、扶助費は増加の一途をたどって</a:t>
          </a:r>
          <a:r>
            <a:rPr lang="ja-JP" altLang="en-US" sz="1100" b="0" i="0" baseline="0">
              <a:solidFill>
                <a:schemeClr val="dk1"/>
              </a:solidFill>
              <a:effectLst/>
              <a:latin typeface="+mn-lt"/>
              <a:ea typeface="+mn-ea"/>
              <a:cs typeface="+mn-cs"/>
            </a:rPr>
            <a:t>おり、全国平均・県平均は下回ってはいるものの、類似団体の平均以上の比率となっております。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高齢化率のさらなる上昇が予想される中、生活保護費の増加、及び子ども医療費や障害者医療費制度の現物給付や、支給対象の拡大に伴う増加等今後も扶助費の増加傾向は続くものと考えます。</a:t>
          </a:r>
          <a:endParaRPr lang="ja-JP" altLang="ja-JP" sz="1400">
            <a:effectLst/>
          </a:endParaRPr>
        </a:p>
        <a:p>
          <a:pPr rtl="0"/>
          <a:r>
            <a:rPr lang="ja-JP" altLang="ja-JP" sz="1100" b="0" i="0" baseline="0">
              <a:solidFill>
                <a:schemeClr val="dk1"/>
              </a:solidFill>
              <a:effectLst/>
              <a:latin typeface="+mn-lt"/>
              <a:ea typeface="+mn-ea"/>
              <a:cs typeface="+mn-cs"/>
            </a:rPr>
            <a:t>　このため、今後も資格審査等の適正化を図り、財政を圧迫する上昇傾向に歯止めをかけるよう努めてまいります。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73660</xdr:rowOff>
    </xdr:from>
    <xdr:to>
      <xdr:col>7</xdr:col>
      <xdr:colOff>15875</xdr:colOff>
      <xdr:row>55</xdr:row>
      <xdr:rowOff>69850</xdr:rowOff>
    </xdr:to>
    <xdr:cxnSp macro="">
      <xdr:nvCxnSpPr>
        <xdr:cNvPr id="186" name="直線コネクタ 185"/>
        <xdr:cNvCxnSpPr/>
      </xdr:nvCxnSpPr>
      <xdr:spPr>
        <a:xfrm>
          <a:off x="3987800" y="93319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73660</xdr:rowOff>
    </xdr:from>
    <xdr:to>
      <xdr:col>5</xdr:col>
      <xdr:colOff>549275</xdr:colOff>
      <xdr:row>55</xdr:row>
      <xdr:rowOff>24130</xdr:rowOff>
    </xdr:to>
    <xdr:cxnSp macro="">
      <xdr:nvCxnSpPr>
        <xdr:cNvPr id="189" name="直線コネクタ 188"/>
        <xdr:cNvCxnSpPr/>
      </xdr:nvCxnSpPr>
      <xdr:spPr>
        <a:xfrm flipV="1">
          <a:off x="3098800" y="9331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55</xdr:row>
      <xdr:rowOff>24130</xdr:rowOff>
    </xdr:to>
    <xdr:cxnSp macro="">
      <xdr:nvCxnSpPr>
        <xdr:cNvPr id="192" name="直線コネクタ 191"/>
        <xdr:cNvCxnSpPr/>
      </xdr:nvCxnSpPr>
      <xdr:spPr>
        <a:xfrm>
          <a:off x="2209800" y="935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96520</xdr:rowOff>
    </xdr:to>
    <xdr:cxnSp macro="">
      <xdr:nvCxnSpPr>
        <xdr:cNvPr id="195" name="直線コネクタ 194"/>
        <xdr:cNvCxnSpPr/>
      </xdr:nvCxnSpPr>
      <xdr:spPr>
        <a:xfrm>
          <a:off x="1320800" y="931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6"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22860</xdr:rowOff>
    </xdr:from>
    <xdr:to>
      <xdr:col>5</xdr:col>
      <xdr:colOff>600075</xdr:colOff>
      <xdr:row>54</xdr:row>
      <xdr:rowOff>124460</xdr:rowOff>
    </xdr:to>
    <xdr:sp macro="" textlink="">
      <xdr:nvSpPr>
        <xdr:cNvPr id="207" name="円/楕円 206"/>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134637</xdr:rowOff>
    </xdr:from>
    <xdr:ext cx="736600" cy="259045"/>
    <xdr:sp macro="" textlink="">
      <xdr:nvSpPr>
        <xdr:cNvPr id="208" name="テキスト ボックス 207"/>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59707</xdr:rowOff>
    </xdr:from>
    <xdr:ext cx="762000" cy="259045"/>
    <xdr:sp macro="" textlink="">
      <xdr:nvSpPr>
        <xdr:cNvPr id="210" name="テキスト ボックス 209"/>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1" name="円/楕円 210"/>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2" name="テキスト ボックス 211"/>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その他に係る経常収支比率については、下水道施設の整備が未だ終了していない状況であるため、繰出金の割合が多いことが特徴となっています。</a:t>
          </a:r>
          <a:endParaRPr lang="ja-JP" altLang="ja-JP" sz="1400">
            <a:effectLst/>
          </a:endParaRPr>
        </a:p>
        <a:p>
          <a:r>
            <a:rPr lang="ja-JP" altLang="ja-JP" sz="1100" b="0" i="0" baseline="0">
              <a:solidFill>
                <a:schemeClr val="dk1"/>
              </a:solidFill>
              <a:effectLst/>
              <a:latin typeface="+mn-lt"/>
              <a:ea typeface="+mn-ea"/>
              <a:cs typeface="+mn-cs"/>
            </a:rPr>
            <a:t>　今後につきましても、下水道事業については独立採算の原則に立ち、経費を節減を前提とした料金の設定、国民健康保険事業会計においても国民健康保険税の適正化を図ることなどを視野に入れつつ、普通会計の負担額を減らしていくよう努めてまい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24130</xdr:rowOff>
    </xdr:to>
    <xdr:cxnSp macro="">
      <xdr:nvCxnSpPr>
        <xdr:cNvPr id="247" name="直線コネクタ 246"/>
        <xdr:cNvCxnSpPr/>
      </xdr:nvCxnSpPr>
      <xdr:spPr>
        <a:xfrm>
          <a:off x="15671800" y="976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165100</xdr:rowOff>
    </xdr:to>
    <xdr:cxnSp macro="">
      <xdr:nvCxnSpPr>
        <xdr:cNvPr id="250" name="直線コネクタ 249"/>
        <xdr:cNvCxnSpPr/>
      </xdr:nvCxnSpPr>
      <xdr:spPr>
        <a:xfrm>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53" name="直線コネクタ 252"/>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46990</xdr:rowOff>
    </xdr:to>
    <xdr:cxnSp macro="">
      <xdr:nvCxnSpPr>
        <xdr:cNvPr id="256" name="直線コネクタ 255"/>
        <xdr:cNvCxnSpPr/>
      </xdr:nvCxnSpPr>
      <xdr:spPr>
        <a:xfrm flipV="1">
          <a:off x="13004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5" name="テキスト ボックス 27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補助費等につきましては、消防・救急業務を単独で行っていた平成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年度までは、各組合等に対する負担金などが少額となっていたため低い比率となっていましたが、平成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年度からは消防組合に対する負担金が計上されたことにより</a:t>
          </a:r>
          <a:r>
            <a:rPr lang="ja-JP" altLang="en-US" sz="1100" b="0" i="0" baseline="0">
              <a:solidFill>
                <a:schemeClr val="dk1"/>
              </a:solidFill>
              <a:effectLst/>
              <a:latin typeface="+mn-lt"/>
              <a:ea typeface="+mn-ea"/>
              <a:cs typeface="+mn-cs"/>
            </a:rPr>
            <a:t>全国平均・県平均を上回る比率となっております。</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につきましては、</a:t>
          </a:r>
          <a:r>
            <a:rPr lang="ja-JP" altLang="ja-JP" sz="1100" b="0" i="0" baseline="0">
              <a:solidFill>
                <a:schemeClr val="dk1"/>
              </a:solidFill>
              <a:effectLst/>
              <a:latin typeface="+mn-lt"/>
              <a:ea typeface="+mn-ea"/>
              <a:cs typeface="+mn-cs"/>
            </a:rPr>
            <a:t>補助金の既得権化の防止などを徹底し、削減に努めるとともに、各組合に対する負担金についても内容を精査し適切な負担割合の元負担を行ってまいります。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60706</xdr:rowOff>
    </xdr:to>
    <xdr:cxnSp macro="">
      <xdr:nvCxnSpPr>
        <xdr:cNvPr id="305" name="直線コネクタ 304"/>
        <xdr:cNvCxnSpPr/>
      </xdr:nvCxnSpPr>
      <xdr:spPr>
        <a:xfrm flipV="1">
          <a:off x="15671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37</xdr:row>
      <xdr:rowOff>60706</xdr:rowOff>
    </xdr:to>
    <xdr:cxnSp macro="">
      <xdr:nvCxnSpPr>
        <xdr:cNvPr id="308" name="直線コネクタ 307"/>
        <xdr:cNvCxnSpPr/>
      </xdr:nvCxnSpPr>
      <xdr:spPr>
        <a:xfrm>
          <a:off x="14782800" y="5965444"/>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136144</xdr:rowOff>
    </xdr:to>
    <xdr:cxnSp macro="">
      <xdr:nvCxnSpPr>
        <xdr:cNvPr id="311" name="直線コネクタ 310"/>
        <xdr:cNvCxnSpPr/>
      </xdr:nvCxnSpPr>
      <xdr:spPr>
        <a:xfrm>
          <a:off x="13893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136144</xdr:rowOff>
    </xdr:to>
    <xdr:cxnSp macro="">
      <xdr:nvCxnSpPr>
        <xdr:cNvPr id="314" name="直線コネクタ 313"/>
        <xdr:cNvCxnSpPr/>
      </xdr:nvCxnSpPr>
      <xdr:spPr>
        <a:xfrm flipV="1">
          <a:off x="13004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4" name="円/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6" name="円/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8" name="円/楕円 327"/>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9" name="テキスト ボックス 328"/>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0" name="円/楕円 329"/>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1" name="テキスト ボックス 330"/>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32" name="円/楕円 331"/>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33" name="テキスト ボックス 332"/>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大規模事業を展開していた平成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前後に国の三位一体の改革に伴う普通交付税の大幅削減の時期が重なったことで市債の借入が増大してしまったことなどにより、類似団体平均と比較して経常収支比率に対する公債費の割合が多い状況が続きました。</a:t>
          </a:r>
          <a:endParaRPr lang="ja-JP" altLang="ja-JP" sz="1400">
            <a:effectLst/>
          </a:endParaRPr>
        </a:p>
        <a:p>
          <a:pPr rtl="0"/>
          <a:r>
            <a:rPr lang="ja-JP" altLang="ja-JP" sz="1100" b="0" i="0" baseline="0">
              <a:solidFill>
                <a:schemeClr val="dk1"/>
              </a:solidFill>
              <a:effectLst/>
              <a:latin typeface="+mn-lt"/>
              <a:ea typeface="+mn-ea"/>
              <a:cs typeface="+mn-cs"/>
            </a:rPr>
            <a:t>　このため、平成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年度から「公債費負担適正化計画」を策定し、</a:t>
          </a:r>
          <a:r>
            <a:rPr lang="ja-JP" altLang="en-US" sz="1100" b="0" i="0" baseline="0">
              <a:solidFill>
                <a:schemeClr val="dk1"/>
              </a:solidFill>
              <a:effectLst/>
              <a:latin typeface="+mn-lt"/>
              <a:ea typeface="+mn-ea"/>
              <a:cs typeface="+mn-cs"/>
            </a:rPr>
            <a:t>起債額</a:t>
          </a:r>
          <a:r>
            <a:rPr lang="ja-JP" altLang="ja-JP" sz="1100" b="0" i="0" baseline="0">
              <a:solidFill>
                <a:schemeClr val="dk1"/>
              </a:solidFill>
              <a:effectLst/>
              <a:latin typeface="+mn-lt"/>
              <a:ea typeface="+mn-ea"/>
              <a:cs typeface="+mn-cs"/>
            </a:rPr>
            <a:t>の抑制に努めてきたことにより、平成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年度からは類似団体平均と比較して、低い比率とすることができ、その状況を維持しています。「公債費負担適正化計画」」につきましては、平成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年度が最終年度となりましたが、今後も引き続き、適切な起債管理を行い、財政の健全化に努めてまいります。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136144</xdr:rowOff>
    </xdr:to>
    <xdr:cxnSp macro="">
      <xdr:nvCxnSpPr>
        <xdr:cNvPr id="363" name="直線コネクタ 362"/>
        <xdr:cNvCxnSpPr/>
      </xdr:nvCxnSpPr>
      <xdr:spPr>
        <a:xfrm>
          <a:off x="3987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122428</xdr:rowOff>
    </xdr:to>
    <xdr:cxnSp macro="">
      <xdr:nvCxnSpPr>
        <xdr:cNvPr id="366" name="直線コネクタ 365"/>
        <xdr:cNvCxnSpPr/>
      </xdr:nvCxnSpPr>
      <xdr:spPr>
        <a:xfrm flipV="1">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76</xdr:row>
      <xdr:rowOff>159004</xdr:rowOff>
    </xdr:to>
    <xdr:cxnSp macro="">
      <xdr:nvCxnSpPr>
        <xdr:cNvPr id="369" name="直線コネクタ 368"/>
        <xdr:cNvCxnSpPr/>
      </xdr:nvCxnSpPr>
      <xdr:spPr>
        <a:xfrm flipV="1">
          <a:off x="2209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14987</xdr:rowOff>
    </xdr:to>
    <xdr:cxnSp macro="">
      <xdr:nvCxnSpPr>
        <xdr:cNvPr id="372" name="直線コネクタ 371"/>
        <xdr:cNvCxnSpPr/>
      </xdr:nvCxnSpPr>
      <xdr:spPr>
        <a:xfrm flipV="1">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2" name="円/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4" name="円/楕円 383"/>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5" name="テキスト ボックス 384"/>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6" name="円/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8" name="円/楕円 387"/>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9" name="テキスト ボックス 388"/>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0" name="円/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扶助費については、増加の一途をたどっているため、資格審査等の適正化を図り、財政を圧迫する上昇傾向に歯止めをかける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人件費、物件費、補助費等、繰出金などについて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、削減に努めてまいります。</a:t>
          </a:r>
          <a:endParaRPr lang="ja-JP" altLang="ja-JP" sz="1400">
            <a:effectLst/>
          </a:endParaRPr>
        </a:p>
        <a:p>
          <a:pPr rtl="0"/>
          <a:r>
            <a:rPr lang="ja-JP" altLang="ja-JP" sz="1100" b="0" i="0" baseline="0">
              <a:solidFill>
                <a:schemeClr val="dk1"/>
              </a:solidFill>
              <a:effectLst/>
              <a:latin typeface="+mn-lt"/>
              <a:ea typeface="+mn-ea"/>
              <a:cs typeface="+mn-cs"/>
            </a:rPr>
            <a:t>　なお「財政健全化計画」につきましては平成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年度が最終年度となりましたが、今後も引き続き、行財政改革を進め、財政の健全化に努めてまいります。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134620</xdr:rowOff>
    </xdr:to>
    <xdr:cxnSp macro="">
      <xdr:nvCxnSpPr>
        <xdr:cNvPr id="424" name="直線コネクタ 423"/>
        <xdr:cNvCxnSpPr/>
      </xdr:nvCxnSpPr>
      <xdr:spPr>
        <a:xfrm>
          <a:off x="15671800" y="130467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16511</xdr:rowOff>
    </xdr:to>
    <xdr:cxnSp macro="">
      <xdr:nvCxnSpPr>
        <xdr:cNvPr id="427" name="直線コネクタ 426"/>
        <xdr:cNvCxnSpPr/>
      </xdr:nvCxnSpPr>
      <xdr:spPr>
        <a:xfrm>
          <a:off x="14782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1270</xdr:rowOff>
    </xdr:to>
    <xdr:cxnSp macro="">
      <xdr:nvCxnSpPr>
        <xdr:cNvPr id="430" name="直線コネクタ 429"/>
        <xdr:cNvCxnSpPr/>
      </xdr:nvCxnSpPr>
      <xdr:spPr>
        <a:xfrm>
          <a:off x="13893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75</xdr:row>
      <xdr:rowOff>161289</xdr:rowOff>
    </xdr:to>
    <xdr:cxnSp macro="">
      <xdr:nvCxnSpPr>
        <xdr:cNvPr id="433" name="直線コネクタ 432"/>
        <xdr:cNvCxnSpPr/>
      </xdr:nvCxnSpPr>
      <xdr:spPr>
        <a:xfrm flipV="1">
          <a:off x="13004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3" name="円/楕円 442"/>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4"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45" name="円/楕円 444"/>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52088</xdr:rowOff>
    </xdr:from>
    <xdr:ext cx="736600" cy="259045"/>
    <xdr:sp macro="" textlink="">
      <xdr:nvSpPr>
        <xdr:cNvPr id="446" name="テキスト ボックス 445"/>
        <xdr:cNvSpPr txBox="1"/>
      </xdr:nvSpPr>
      <xdr:spPr>
        <a:xfrm>
          <a:off x="15290800" y="1308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7" name="円/楕円 44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36847</xdr:rowOff>
    </xdr:from>
    <xdr:ext cx="762000" cy="259045"/>
    <xdr:sp macro="" textlink="">
      <xdr:nvSpPr>
        <xdr:cNvPr id="448" name="テキスト ボックス 447"/>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49" name="円/楕円 448"/>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21607</xdr:rowOff>
    </xdr:from>
    <xdr:ext cx="762000" cy="259045"/>
    <xdr:sp macro="" textlink="">
      <xdr:nvSpPr>
        <xdr:cNvPr id="450" name="テキスト ボックス 449"/>
        <xdr:cNvSpPr txBox="1"/>
      </xdr:nvSpPr>
      <xdr:spPr>
        <a:xfrm>
          <a:off x="13512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1" name="円/楕円 450"/>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2" name="テキスト ボックス 451"/>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埼玉県幸手市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152206</xdr:rowOff>
    </xdr:from>
    <xdr:to>
      <xdr:col>4</xdr:col>
      <xdr:colOff>1117600</xdr:colOff>
      <xdr:row>18</xdr:row>
      <xdr:rowOff>153169</xdr:rowOff>
    </xdr:to>
    <xdr:cxnSp macro="">
      <xdr:nvCxnSpPr>
        <xdr:cNvPr id="52" name="直線コネクタ 51"/>
        <xdr:cNvCxnSpPr/>
      </xdr:nvCxnSpPr>
      <xdr:spPr bwMode="auto">
        <a:xfrm>
          <a:off x="5003800" y="3285931"/>
          <a:ext cx="647700" cy="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113311</xdr:rowOff>
    </xdr:from>
    <xdr:to>
      <xdr:col>4</xdr:col>
      <xdr:colOff>469900</xdr:colOff>
      <xdr:row>18</xdr:row>
      <xdr:rowOff>152206</xdr:rowOff>
    </xdr:to>
    <xdr:cxnSp macro="">
      <xdr:nvCxnSpPr>
        <xdr:cNvPr id="55" name="直線コネクタ 54"/>
        <xdr:cNvCxnSpPr/>
      </xdr:nvCxnSpPr>
      <xdr:spPr bwMode="auto">
        <a:xfrm>
          <a:off x="4305300" y="3247036"/>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102289</xdr:rowOff>
    </xdr:from>
    <xdr:to>
      <xdr:col>3</xdr:col>
      <xdr:colOff>904875</xdr:colOff>
      <xdr:row>18</xdr:row>
      <xdr:rowOff>113311</xdr:rowOff>
    </xdr:to>
    <xdr:cxnSp macro="">
      <xdr:nvCxnSpPr>
        <xdr:cNvPr id="58" name="直線コネクタ 57"/>
        <xdr:cNvCxnSpPr/>
      </xdr:nvCxnSpPr>
      <xdr:spPr bwMode="auto">
        <a:xfrm>
          <a:off x="3606800" y="3236014"/>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97946</xdr:rowOff>
    </xdr:from>
    <xdr:to>
      <xdr:col>3</xdr:col>
      <xdr:colOff>206375</xdr:colOff>
      <xdr:row>18</xdr:row>
      <xdr:rowOff>102289</xdr:rowOff>
    </xdr:to>
    <xdr:cxnSp macro="">
      <xdr:nvCxnSpPr>
        <xdr:cNvPr id="61" name="直線コネクタ 60"/>
        <xdr:cNvCxnSpPr/>
      </xdr:nvCxnSpPr>
      <xdr:spPr bwMode="auto">
        <a:xfrm>
          <a:off x="2908300" y="3231671"/>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102369</xdr:rowOff>
    </xdr:from>
    <xdr:to>
      <xdr:col>5</xdr:col>
      <xdr:colOff>34925</xdr:colOff>
      <xdr:row>19</xdr:row>
      <xdr:rowOff>32519</xdr:rowOff>
    </xdr:to>
    <xdr:sp macro="" textlink="">
      <xdr:nvSpPr>
        <xdr:cNvPr id="71" name="円/楕円 70"/>
        <xdr:cNvSpPr/>
      </xdr:nvSpPr>
      <xdr:spPr bwMode="auto">
        <a:xfrm>
          <a:off x="5600700" y="32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74446</xdr:rowOff>
    </xdr:from>
    <xdr:ext cx="762000" cy="259045"/>
    <xdr:sp macro="" textlink="">
      <xdr:nvSpPr>
        <xdr:cNvPr id="72" name="人口1人当たり決算額の推移該当値テキスト130"/>
        <xdr:cNvSpPr txBox="1"/>
      </xdr:nvSpPr>
      <xdr:spPr>
        <a:xfrm>
          <a:off x="5740400" y="32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101406</xdr:rowOff>
    </xdr:from>
    <xdr:to>
      <xdr:col>4</xdr:col>
      <xdr:colOff>520700</xdr:colOff>
      <xdr:row>19</xdr:row>
      <xdr:rowOff>31556</xdr:rowOff>
    </xdr:to>
    <xdr:sp macro="" textlink="">
      <xdr:nvSpPr>
        <xdr:cNvPr id="73" name="円/楕円 72"/>
        <xdr:cNvSpPr/>
      </xdr:nvSpPr>
      <xdr:spPr bwMode="auto">
        <a:xfrm>
          <a:off x="4953000" y="323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16333</xdr:rowOff>
    </xdr:from>
    <xdr:ext cx="736600" cy="259045"/>
    <xdr:sp macro="" textlink="">
      <xdr:nvSpPr>
        <xdr:cNvPr id="74" name="テキスト ボックス 73"/>
        <xdr:cNvSpPr txBox="1"/>
      </xdr:nvSpPr>
      <xdr:spPr>
        <a:xfrm>
          <a:off x="4622800" y="332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62511</xdr:rowOff>
    </xdr:from>
    <xdr:to>
      <xdr:col>3</xdr:col>
      <xdr:colOff>955675</xdr:colOff>
      <xdr:row>18</xdr:row>
      <xdr:rowOff>164111</xdr:rowOff>
    </xdr:to>
    <xdr:sp macro="" textlink="">
      <xdr:nvSpPr>
        <xdr:cNvPr id="75" name="円/楕円 74"/>
        <xdr:cNvSpPr/>
      </xdr:nvSpPr>
      <xdr:spPr bwMode="auto">
        <a:xfrm>
          <a:off x="4254500" y="319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148888</xdr:rowOff>
    </xdr:from>
    <xdr:ext cx="762000" cy="259045"/>
    <xdr:sp macro="" textlink="">
      <xdr:nvSpPr>
        <xdr:cNvPr id="76" name="テキスト ボックス 75"/>
        <xdr:cNvSpPr txBox="1"/>
      </xdr:nvSpPr>
      <xdr:spPr>
        <a:xfrm>
          <a:off x="3924300" y="32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51489</xdr:rowOff>
    </xdr:from>
    <xdr:to>
      <xdr:col>3</xdr:col>
      <xdr:colOff>257175</xdr:colOff>
      <xdr:row>18</xdr:row>
      <xdr:rowOff>153089</xdr:rowOff>
    </xdr:to>
    <xdr:sp macro="" textlink="">
      <xdr:nvSpPr>
        <xdr:cNvPr id="77" name="円/楕円 76"/>
        <xdr:cNvSpPr/>
      </xdr:nvSpPr>
      <xdr:spPr bwMode="auto">
        <a:xfrm>
          <a:off x="3556000" y="318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137866</xdr:rowOff>
    </xdr:from>
    <xdr:ext cx="762000" cy="259045"/>
    <xdr:sp macro="" textlink="">
      <xdr:nvSpPr>
        <xdr:cNvPr id="78" name="テキスト ボックス 77"/>
        <xdr:cNvSpPr txBox="1"/>
      </xdr:nvSpPr>
      <xdr:spPr>
        <a:xfrm>
          <a:off x="3225800" y="327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47146</xdr:rowOff>
    </xdr:from>
    <xdr:to>
      <xdr:col>2</xdr:col>
      <xdr:colOff>692150</xdr:colOff>
      <xdr:row>18</xdr:row>
      <xdr:rowOff>148746</xdr:rowOff>
    </xdr:to>
    <xdr:sp macro="" textlink="">
      <xdr:nvSpPr>
        <xdr:cNvPr id="79" name="円/楕円 78"/>
        <xdr:cNvSpPr/>
      </xdr:nvSpPr>
      <xdr:spPr bwMode="auto">
        <a:xfrm>
          <a:off x="2857500" y="31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133523</xdr:rowOff>
    </xdr:from>
    <xdr:ext cx="762000" cy="259045"/>
    <xdr:sp macro="" textlink="">
      <xdr:nvSpPr>
        <xdr:cNvPr id="80" name="テキスト ボックス 79"/>
        <xdr:cNvSpPr txBox="1"/>
      </xdr:nvSpPr>
      <xdr:spPr>
        <a:xfrm>
          <a:off x="2527300" y="32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80194</xdr:rowOff>
    </xdr:from>
    <xdr:to>
      <xdr:col>4</xdr:col>
      <xdr:colOff>1117600</xdr:colOff>
      <xdr:row>36</xdr:row>
      <xdr:rowOff>88462</xdr:rowOff>
    </xdr:to>
    <xdr:cxnSp macro="">
      <xdr:nvCxnSpPr>
        <xdr:cNvPr id="113" name="直線コネクタ 112"/>
        <xdr:cNvCxnSpPr/>
      </xdr:nvCxnSpPr>
      <xdr:spPr bwMode="auto">
        <a:xfrm flipV="1">
          <a:off x="5003800" y="7033444"/>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49314</xdr:rowOff>
    </xdr:from>
    <xdr:to>
      <xdr:col>4</xdr:col>
      <xdr:colOff>469900</xdr:colOff>
      <xdr:row>36</xdr:row>
      <xdr:rowOff>88462</xdr:rowOff>
    </xdr:to>
    <xdr:cxnSp macro="">
      <xdr:nvCxnSpPr>
        <xdr:cNvPr id="116" name="直線コネクタ 115"/>
        <xdr:cNvCxnSpPr/>
      </xdr:nvCxnSpPr>
      <xdr:spPr bwMode="auto">
        <a:xfrm>
          <a:off x="4305300" y="7002564"/>
          <a:ext cx="698500" cy="3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327920</xdr:rowOff>
    </xdr:from>
    <xdr:to>
      <xdr:col>3</xdr:col>
      <xdr:colOff>904875</xdr:colOff>
      <xdr:row>36</xdr:row>
      <xdr:rowOff>49314</xdr:rowOff>
    </xdr:to>
    <xdr:cxnSp macro="">
      <xdr:nvCxnSpPr>
        <xdr:cNvPr id="119" name="直線コネクタ 118"/>
        <xdr:cNvCxnSpPr/>
      </xdr:nvCxnSpPr>
      <xdr:spPr bwMode="auto">
        <a:xfrm>
          <a:off x="3606800" y="6938270"/>
          <a:ext cx="698500" cy="64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315347</xdr:rowOff>
    </xdr:from>
    <xdr:to>
      <xdr:col>3</xdr:col>
      <xdr:colOff>206375</xdr:colOff>
      <xdr:row>35</xdr:row>
      <xdr:rowOff>327920</xdr:rowOff>
    </xdr:to>
    <xdr:cxnSp macro="">
      <xdr:nvCxnSpPr>
        <xdr:cNvPr id="122" name="直線コネクタ 121"/>
        <xdr:cNvCxnSpPr/>
      </xdr:nvCxnSpPr>
      <xdr:spPr bwMode="auto">
        <a:xfrm>
          <a:off x="2908300" y="6925697"/>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29394</xdr:rowOff>
    </xdr:from>
    <xdr:to>
      <xdr:col>5</xdr:col>
      <xdr:colOff>34925</xdr:colOff>
      <xdr:row>36</xdr:row>
      <xdr:rowOff>130994</xdr:rowOff>
    </xdr:to>
    <xdr:sp macro="" textlink="">
      <xdr:nvSpPr>
        <xdr:cNvPr id="132" name="円/楕円 131"/>
        <xdr:cNvSpPr/>
      </xdr:nvSpPr>
      <xdr:spPr bwMode="auto">
        <a:xfrm>
          <a:off x="5600700" y="698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1471</xdr:rowOff>
    </xdr:from>
    <xdr:ext cx="762000" cy="259045"/>
    <xdr:sp macro="" textlink="">
      <xdr:nvSpPr>
        <xdr:cNvPr id="133" name="人口1人当たり決算額の推移該当値テキスト445"/>
        <xdr:cNvSpPr txBox="1"/>
      </xdr:nvSpPr>
      <xdr:spPr>
        <a:xfrm>
          <a:off x="5740400" y="695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37662</xdr:rowOff>
    </xdr:from>
    <xdr:to>
      <xdr:col>4</xdr:col>
      <xdr:colOff>520700</xdr:colOff>
      <xdr:row>36</xdr:row>
      <xdr:rowOff>139262</xdr:rowOff>
    </xdr:to>
    <xdr:sp macro="" textlink="">
      <xdr:nvSpPr>
        <xdr:cNvPr id="134" name="円/楕円 133"/>
        <xdr:cNvSpPr/>
      </xdr:nvSpPr>
      <xdr:spPr bwMode="auto">
        <a:xfrm>
          <a:off x="4953000" y="699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124039</xdr:rowOff>
    </xdr:from>
    <xdr:ext cx="736600" cy="259045"/>
    <xdr:sp macro="" textlink="">
      <xdr:nvSpPr>
        <xdr:cNvPr id="135" name="テキスト ボックス 134"/>
        <xdr:cNvSpPr txBox="1"/>
      </xdr:nvSpPr>
      <xdr:spPr>
        <a:xfrm>
          <a:off x="4622800" y="707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341414</xdr:rowOff>
    </xdr:from>
    <xdr:to>
      <xdr:col>3</xdr:col>
      <xdr:colOff>955675</xdr:colOff>
      <xdr:row>36</xdr:row>
      <xdr:rowOff>100114</xdr:rowOff>
    </xdr:to>
    <xdr:sp macro="" textlink="">
      <xdr:nvSpPr>
        <xdr:cNvPr id="136" name="円/楕円 135"/>
        <xdr:cNvSpPr/>
      </xdr:nvSpPr>
      <xdr:spPr bwMode="auto">
        <a:xfrm>
          <a:off x="4254500" y="695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84891</xdr:rowOff>
    </xdr:from>
    <xdr:ext cx="762000" cy="259045"/>
    <xdr:sp macro="" textlink="">
      <xdr:nvSpPr>
        <xdr:cNvPr id="137" name="テキスト ボックス 136"/>
        <xdr:cNvSpPr txBox="1"/>
      </xdr:nvSpPr>
      <xdr:spPr>
        <a:xfrm>
          <a:off x="3924300" y="70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277120</xdr:rowOff>
    </xdr:from>
    <xdr:to>
      <xdr:col>3</xdr:col>
      <xdr:colOff>257175</xdr:colOff>
      <xdr:row>36</xdr:row>
      <xdr:rowOff>35820</xdr:rowOff>
    </xdr:to>
    <xdr:sp macro="" textlink="">
      <xdr:nvSpPr>
        <xdr:cNvPr id="138" name="円/楕円 137"/>
        <xdr:cNvSpPr/>
      </xdr:nvSpPr>
      <xdr:spPr bwMode="auto">
        <a:xfrm>
          <a:off x="3556000" y="688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20597</xdr:rowOff>
    </xdr:from>
    <xdr:ext cx="762000" cy="259045"/>
    <xdr:sp macro="" textlink="">
      <xdr:nvSpPr>
        <xdr:cNvPr id="139" name="テキスト ボックス 138"/>
        <xdr:cNvSpPr txBox="1"/>
      </xdr:nvSpPr>
      <xdr:spPr>
        <a:xfrm>
          <a:off x="3225800" y="69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264547</xdr:rowOff>
    </xdr:from>
    <xdr:to>
      <xdr:col>2</xdr:col>
      <xdr:colOff>692150</xdr:colOff>
      <xdr:row>36</xdr:row>
      <xdr:rowOff>23247</xdr:rowOff>
    </xdr:to>
    <xdr:sp macro="" textlink="">
      <xdr:nvSpPr>
        <xdr:cNvPr id="140" name="円/楕円 139"/>
        <xdr:cNvSpPr/>
      </xdr:nvSpPr>
      <xdr:spPr bwMode="auto">
        <a:xfrm>
          <a:off x="2857500" y="687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8024</xdr:rowOff>
    </xdr:from>
    <xdr:ext cx="762000" cy="259045"/>
    <xdr:sp macro="" textlink="">
      <xdr:nvSpPr>
        <xdr:cNvPr id="141" name="テキスト ボックス 140"/>
        <xdr:cNvSpPr txBox="1"/>
      </xdr:nvSpPr>
      <xdr:spPr>
        <a:xfrm>
          <a:off x="2527300" y="696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当市においては、「財政健全化計画」期間中から、実質単年度収支の黒字化を目指して財政運営を行っていることから、基金残高は年々増加しています。</a:t>
          </a:r>
          <a:endParaRPr lang="ja-JP" altLang="ja-JP" sz="1400">
            <a:effectLst/>
          </a:endParaRPr>
        </a:p>
        <a:p>
          <a:pPr rtl="0"/>
          <a:r>
            <a:rPr lang="ja-JP" altLang="ja-JP" sz="1100" b="0" i="0" baseline="0">
              <a:solidFill>
                <a:schemeClr val="dk1"/>
              </a:solidFill>
              <a:effectLst/>
              <a:latin typeface="+mn-lt"/>
              <a:ea typeface="+mn-ea"/>
              <a:cs typeface="+mn-cs"/>
            </a:rPr>
            <a:t>　なお、基金においては、財政調整基金を標準財政規模の概ね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割程度とし、老朽化した公共施設の更新事業や、駅舎橋上化を含む西口区画整理事業などの今後予定される大規模事業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ために、公共施設整備基金への積立を計画的に行っています。今後も、単年度剰余金については、積極的に基金に積立て、大規模事業の財源として有効に使用し、起債（借金）額の抑制に努めてまいります。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連結実質赤字については、今年度についても発生していません。</a:t>
          </a:r>
          <a:endParaRPr lang="ja-JP" altLang="ja-JP" sz="1400">
            <a:effectLst/>
          </a:endParaRPr>
        </a:p>
        <a:p>
          <a:pPr rtl="0"/>
          <a:r>
            <a:rPr lang="ja-JP" altLang="ja-JP" sz="1100" b="0" i="0" baseline="0">
              <a:solidFill>
                <a:schemeClr val="dk1"/>
              </a:solidFill>
              <a:effectLst/>
              <a:latin typeface="+mn-lt"/>
              <a:ea typeface="+mn-ea"/>
              <a:cs typeface="+mn-cs"/>
            </a:rPr>
            <a:t>　一般会計においては、平成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財政健全化計画期間中であったため、投資的経費や維持補修費を抑制し、財政の健全化に努めてきたことにより、今後は施設更新、補修に要する経費が増加する懸念もありますが、今後も計画的な財政運営を行うことにより、実質赤字が生じることのないよう努めてまいり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水道事業においては、給水人口の減少などにより水需要が減少していることや、水道事業費用の増加に伴い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供給単価と給水原価の差は</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銭</a:t>
          </a:r>
          <a:r>
            <a:rPr lang="ja-JP" altLang="en-US" sz="1100" b="0" i="0" baseline="0">
              <a:solidFill>
                <a:schemeClr val="dk1"/>
              </a:solidFill>
              <a:effectLst/>
              <a:latin typeface="+mn-lt"/>
              <a:ea typeface="+mn-ea"/>
              <a:cs typeface="+mn-cs"/>
            </a:rPr>
            <a:t>の逆ざやとなっております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今後につきましては、</a:t>
          </a:r>
          <a:r>
            <a:rPr lang="ja-JP" altLang="ja-JP" sz="1100" b="0" i="0" baseline="0">
              <a:solidFill>
                <a:schemeClr val="dk1"/>
              </a:solidFill>
              <a:effectLst/>
              <a:latin typeface="+mn-lt"/>
              <a:ea typeface="+mn-ea"/>
              <a:cs typeface="+mn-cs"/>
            </a:rPr>
            <a:t>適切な維持管理を行いつつ、財政状況に配慮した経営を行ってまいりたいと考えています。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年度決算時に比率が基準の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の発行に許可を必要とする団体となったため、法に基づく「公債費負担適正化計画」を策定いたしました。その後比率は、法に定められた基準を下回ることとなりましたが、市独自（法に基づかない）の、「公債費負担適正化計画」を策定し、起債額を抑制することにより投資的経費を抑制いたしました。また、公的資金補償金免除繰上償還により、高利の起債を繰上償還を行ったことなどもあり、年々数値は改善しています。</a:t>
          </a:r>
          <a:endParaRPr lang="ja-JP" altLang="ja-JP">
            <a:effectLst/>
          </a:endParaRPr>
        </a:p>
        <a:p>
          <a:pPr rtl="0"/>
          <a:r>
            <a:rPr lang="ja-JP" altLang="ja-JP" sz="1100" b="0" i="0" baseline="0">
              <a:solidFill>
                <a:schemeClr val="dk1"/>
              </a:solidFill>
              <a:effectLst/>
              <a:latin typeface="+mn-lt"/>
              <a:ea typeface="+mn-ea"/>
              <a:cs typeface="+mn-cs"/>
            </a:rPr>
            <a:t>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年度が最終年度となりましたが、今後も引き続き、適切な起債（借金）管理を行い、財政の健全化に努めてまいります。</a:t>
          </a:r>
          <a:endParaRPr lang="ja-JP" altLang="ja-JP">
            <a:effectLst/>
          </a:endParaRPr>
        </a:p>
        <a:p>
          <a:r>
            <a:rPr lang="ja-JP" altLang="ja-JP" sz="1100" b="0" i="0" baseline="0">
              <a:solidFill>
                <a:schemeClr val="dk1"/>
              </a:solidFill>
              <a:effectLst/>
              <a:latin typeface="+mn-lt"/>
              <a:ea typeface="+mn-ea"/>
              <a:cs typeface="+mn-cs"/>
            </a:rPr>
            <a:t>　なお、借入については交付税算入のあるもののみを行うこととしているため、算入交付税等（緑色）は今後も大きく減少することはないと考えます。（国の制度改正等が無い限り）</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年度に策定した、「公債費負担適正化計画」に基づき、</a:t>
          </a:r>
          <a:r>
            <a:rPr lang="ja-JP" altLang="ja-JP" sz="1100" b="0" i="0" baseline="0">
              <a:solidFill>
                <a:schemeClr val="dk1"/>
              </a:solidFill>
              <a:effectLst/>
              <a:latin typeface="+mn-lt"/>
              <a:ea typeface="+mn-ea"/>
              <a:cs typeface="+mn-cs"/>
            </a:rPr>
            <a:t>起債額を抑制することにより投資的経費を抑制</a:t>
          </a:r>
          <a:r>
            <a:rPr kumimoji="1" lang="ja-JP" altLang="ja-JP" sz="1100">
              <a:solidFill>
                <a:schemeClr val="dk1"/>
              </a:solidFill>
              <a:effectLst/>
              <a:latin typeface="+mn-lt"/>
              <a:ea typeface="+mn-ea"/>
              <a:cs typeface="+mn-cs"/>
            </a:rPr>
            <a:t>してきたこと、及び公的資金補償金免除繰上償還により、高利の起債残高が減少したこと、さらには、平成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策定した「財政健全化計画」に基づき、各種経常経費の削減に努めてきたことなどから、全国平均・県平均をどちらも上回る結果となっておりますが、地方債残高自体が増加したことなどから比率が若干悪化しております。</a:t>
          </a:r>
          <a:endParaRPr lang="ja-JP" altLang="ja-JP" sz="1400">
            <a:effectLst/>
          </a:endParaRPr>
        </a:p>
        <a:p>
          <a:r>
            <a:rPr kumimoji="1" lang="ja-JP" altLang="ja-JP" sz="1100">
              <a:solidFill>
                <a:schemeClr val="dk1"/>
              </a:solidFill>
              <a:effectLst/>
              <a:latin typeface="+mn-lt"/>
              <a:ea typeface="+mn-ea"/>
              <a:cs typeface="+mn-cs"/>
            </a:rPr>
            <a:t>　「公債費負担適正化計画」「財政健全化計画」につきましては、平成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年度にそれぞれ計画年度が終了しておりますが、今後も引き続き、財政の健全化に勉めてまいります。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24" sqref="AH24:AL2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17710066</v>
      </c>
      <c r="BO4" s="349"/>
      <c r="BP4" s="349"/>
      <c r="BQ4" s="349"/>
      <c r="BR4" s="349"/>
      <c r="BS4" s="349"/>
      <c r="BT4" s="349"/>
      <c r="BU4" s="350"/>
      <c r="BV4" s="348">
        <v>16720977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11.9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16918749</v>
      </c>
      <c r="BO5" s="386"/>
      <c r="BP5" s="386"/>
      <c r="BQ5" s="386"/>
      <c r="BR5" s="386"/>
      <c r="BS5" s="386"/>
      <c r="BT5" s="386"/>
      <c r="BU5" s="387"/>
      <c r="BV5" s="385">
        <v>15422726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791317</v>
      </c>
      <c r="BO6" s="386"/>
      <c r="BP6" s="386"/>
      <c r="BQ6" s="386"/>
      <c r="BR6" s="386"/>
      <c r="BS6" s="386"/>
      <c r="BT6" s="386"/>
      <c r="BU6" s="387"/>
      <c r="BV6" s="385">
        <v>1298251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43534</v>
      </c>
      <c r="BO7" s="386"/>
      <c r="BP7" s="386"/>
      <c r="BQ7" s="386"/>
      <c r="BR7" s="386"/>
      <c r="BS7" s="386"/>
      <c r="BT7" s="386"/>
      <c r="BU7" s="387"/>
      <c r="BV7" s="385">
        <v>129030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9828258</v>
      </c>
      <c r="CU7" s="386"/>
      <c r="CV7" s="386"/>
      <c r="CW7" s="386"/>
      <c r="CX7" s="386"/>
      <c r="CY7" s="386"/>
      <c r="CZ7" s="386"/>
      <c r="DA7" s="387"/>
      <c r="DB7" s="385">
        <v>9819573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747783</v>
      </c>
      <c r="BO8" s="386"/>
      <c r="BP8" s="386"/>
      <c r="BQ8" s="386"/>
      <c r="BR8" s="386"/>
      <c r="BS8" s="386"/>
      <c r="BT8" s="386"/>
      <c r="BU8" s="387"/>
      <c r="BV8" s="385">
        <v>1169221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54012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-421438</v>
      </c>
      <c r="BO9" s="386"/>
      <c r="BP9" s="386"/>
      <c r="BQ9" s="386"/>
      <c r="BR9" s="386"/>
      <c r="BS9" s="386"/>
      <c r="BT9" s="386"/>
      <c r="BU9" s="387"/>
      <c r="BV9" s="385">
        <v>114547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54006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511191</v>
      </c>
      <c r="BO10" s="386"/>
      <c r="BP10" s="386"/>
      <c r="BQ10" s="386"/>
      <c r="BR10" s="386"/>
      <c r="BS10" s="386"/>
      <c r="BT10" s="386"/>
      <c r="BU10" s="387"/>
      <c r="BV10" s="385">
        <v>451182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40686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53096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480000</v>
      </c>
      <c r="BO12" s="386"/>
      <c r="BP12" s="386"/>
      <c r="BQ12" s="386"/>
      <c r="BR12" s="386"/>
      <c r="BS12" s="386"/>
      <c r="BT12" s="386"/>
      <c r="BU12" s="387"/>
      <c r="BV12" s="385">
        <v>432700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52353</v>
      </c>
      <c r="S13" s="467"/>
      <c r="T13" s="467"/>
      <c r="U13" s="467"/>
      <c r="V13" s="468"/>
      <c r="W13" s="401" t="s">
        <v>123</v>
      </c>
      <c r="X13" s="402"/>
      <c r="Y13" s="402"/>
      <c r="Z13" s="402"/>
      <c r="AA13" s="402"/>
      <c r="AB13" s="392"/>
      <c r="AC13" s="436">
        <v>549</v>
      </c>
      <c r="AD13" s="437"/>
      <c r="AE13" s="437"/>
      <c r="AF13" s="437"/>
      <c r="AG13" s="476"/>
      <c r="AH13" s="436">
        <v>684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-390247</v>
      </c>
      <c r="BO13" s="386"/>
      <c r="BP13" s="386"/>
      <c r="BQ13" s="386"/>
      <c r="BR13" s="386"/>
      <c r="BS13" s="386"/>
      <c r="BT13" s="386"/>
      <c r="BU13" s="387"/>
      <c r="BV13" s="385">
        <v>173715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4.7</v>
      </c>
      <c r="CU13" s="383"/>
      <c r="CV13" s="383"/>
      <c r="CW13" s="383"/>
      <c r="CX13" s="383"/>
      <c r="CY13" s="383"/>
      <c r="CZ13" s="383"/>
      <c r="DA13" s="384"/>
      <c r="DB13" s="382">
        <v>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53629</v>
      </c>
      <c r="S14" s="467"/>
      <c r="T14" s="467"/>
      <c r="U14" s="467"/>
      <c r="V14" s="468"/>
      <c r="W14" s="375"/>
      <c r="X14" s="376"/>
      <c r="Y14" s="376"/>
      <c r="Z14" s="376"/>
      <c r="AA14" s="376"/>
      <c r="AB14" s="365"/>
      <c r="AC14" s="469">
        <v>2.2999999999999998</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13.7</v>
      </c>
      <c r="CU14" s="481"/>
      <c r="CV14" s="481"/>
      <c r="CW14" s="481"/>
      <c r="CX14" s="481"/>
      <c r="CY14" s="481"/>
      <c r="CZ14" s="481"/>
      <c r="DA14" s="482"/>
      <c r="DB14" s="480">
        <v>10.7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52877</v>
      </c>
      <c r="S15" s="467"/>
      <c r="T15" s="467"/>
      <c r="U15" s="467"/>
      <c r="V15" s="468"/>
      <c r="W15" s="401" t="s">
        <v>130</v>
      </c>
      <c r="X15" s="402"/>
      <c r="Y15" s="402"/>
      <c r="Z15" s="402"/>
      <c r="AA15" s="402"/>
      <c r="AB15" s="392"/>
      <c r="AC15" s="436">
        <v>6910</v>
      </c>
      <c r="AD15" s="437"/>
      <c r="AE15" s="437"/>
      <c r="AF15" s="437"/>
      <c r="AG15" s="476"/>
      <c r="AH15" s="436">
        <v>8131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5260388</v>
      </c>
      <c r="BO15" s="349"/>
      <c r="BP15" s="349"/>
      <c r="BQ15" s="349"/>
      <c r="BR15" s="349"/>
      <c r="BS15" s="349"/>
      <c r="BT15" s="349"/>
      <c r="BU15" s="350"/>
      <c r="BV15" s="348">
        <v>5344795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28.4</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7354188</v>
      </c>
      <c r="BO16" s="386"/>
      <c r="BP16" s="386"/>
      <c r="BQ16" s="386"/>
      <c r="BR16" s="386"/>
      <c r="BS16" s="386"/>
      <c r="BT16" s="386"/>
      <c r="BU16" s="387"/>
      <c r="BV16" s="385">
        <v>7311845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16847</v>
      </c>
      <c r="AD17" s="437"/>
      <c r="AE17" s="437"/>
      <c r="AF17" s="437"/>
      <c r="AG17" s="476"/>
      <c r="AH17" s="436">
        <v>17693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6743502</v>
      </c>
      <c r="BO17" s="386"/>
      <c r="BP17" s="386"/>
      <c r="BQ17" s="386"/>
      <c r="BR17" s="386"/>
      <c r="BS17" s="386"/>
      <c r="BT17" s="386"/>
      <c r="BU17" s="387"/>
      <c r="BV17" s="385">
        <v>6869335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33.93</v>
      </c>
      <c r="M18" s="498"/>
      <c r="N18" s="498"/>
      <c r="O18" s="498"/>
      <c r="P18" s="498"/>
      <c r="Q18" s="498"/>
      <c r="R18" s="499"/>
      <c r="S18" s="499"/>
      <c r="T18" s="499"/>
      <c r="U18" s="499"/>
      <c r="V18" s="500"/>
      <c r="W18" s="403"/>
      <c r="X18" s="404"/>
      <c r="Y18" s="404"/>
      <c r="Z18" s="404"/>
      <c r="AA18" s="404"/>
      <c r="AB18" s="395"/>
      <c r="AC18" s="501">
        <v>69.3</v>
      </c>
      <c r="AD18" s="502"/>
      <c r="AE18" s="502"/>
      <c r="AF18" s="502"/>
      <c r="AG18" s="503"/>
      <c r="AH18" s="501">
        <v>65.8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9078320</v>
      </c>
      <c r="BO18" s="386"/>
      <c r="BP18" s="386"/>
      <c r="BQ18" s="386"/>
      <c r="BR18" s="386"/>
      <c r="BS18" s="386"/>
      <c r="BT18" s="386"/>
      <c r="BU18" s="387"/>
      <c r="BV18" s="385">
        <v>8650581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1592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12508358</v>
      </c>
      <c r="BO19" s="386"/>
      <c r="BP19" s="386"/>
      <c r="BQ19" s="386"/>
      <c r="BR19" s="386"/>
      <c r="BS19" s="386"/>
      <c r="BT19" s="386"/>
      <c r="BU19" s="387"/>
      <c r="BV19" s="385">
        <v>12356182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19904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12688037</v>
      </c>
      <c r="BO23" s="386"/>
      <c r="BP23" s="386"/>
      <c r="BQ23" s="386"/>
      <c r="BR23" s="386"/>
      <c r="BS23" s="386"/>
      <c r="BT23" s="386"/>
      <c r="BU23" s="387"/>
      <c r="BV23" s="385">
        <v>12074099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6700</v>
      </c>
      <c r="R24" s="437"/>
      <c r="S24" s="437"/>
      <c r="T24" s="437"/>
      <c r="U24" s="437"/>
      <c r="V24" s="476"/>
      <c r="W24" s="531"/>
      <c r="X24" s="519"/>
      <c r="Y24" s="520"/>
      <c r="Z24" s="435" t="s">
        <v>153</v>
      </c>
      <c r="AA24" s="415"/>
      <c r="AB24" s="415"/>
      <c r="AC24" s="415"/>
      <c r="AD24" s="415"/>
      <c r="AE24" s="415"/>
      <c r="AF24" s="415"/>
      <c r="AG24" s="416"/>
      <c r="AH24" s="436">
        <v>276</v>
      </c>
      <c r="AI24" s="437"/>
      <c r="AJ24" s="437"/>
      <c r="AK24" s="437"/>
      <c r="AL24" s="476"/>
      <c r="AM24" s="436">
        <v>847872</v>
      </c>
      <c r="AN24" s="437"/>
      <c r="AO24" s="437"/>
      <c r="AP24" s="437"/>
      <c r="AQ24" s="437"/>
      <c r="AR24" s="476"/>
      <c r="AS24" s="436">
        <v>3072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10791229</v>
      </c>
      <c r="BO24" s="386"/>
      <c r="BP24" s="386"/>
      <c r="BQ24" s="386"/>
      <c r="BR24" s="386"/>
      <c r="BS24" s="386"/>
      <c r="BT24" s="386"/>
      <c r="BU24" s="387"/>
      <c r="BV24" s="385">
        <v>9974030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7210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5482865</v>
      </c>
      <c r="BO25" s="349"/>
      <c r="BP25" s="349"/>
      <c r="BQ25" s="349"/>
      <c r="BR25" s="349"/>
      <c r="BS25" s="349"/>
      <c r="BT25" s="349"/>
      <c r="BU25" s="350"/>
      <c r="BV25" s="348">
        <v>2739973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6903</v>
      </c>
      <c r="R26" s="437"/>
      <c r="S26" s="437"/>
      <c r="T26" s="437"/>
      <c r="U26" s="437"/>
      <c r="V26" s="476"/>
      <c r="W26" s="531"/>
      <c r="X26" s="519"/>
      <c r="Y26" s="520"/>
      <c r="Z26" s="435" t="s">
        <v>159</v>
      </c>
      <c r="AA26" s="541"/>
      <c r="AB26" s="541"/>
      <c r="AC26" s="541"/>
      <c r="AD26" s="541"/>
      <c r="AE26" s="541"/>
      <c r="AF26" s="541"/>
      <c r="AG26" s="542"/>
      <c r="AH26" s="436">
        <v>15</v>
      </c>
      <c r="AI26" s="437"/>
      <c r="AJ26" s="437"/>
      <c r="AK26" s="437"/>
      <c r="AL26" s="476"/>
      <c r="AM26" s="436">
        <v>38070</v>
      </c>
      <c r="AN26" s="437"/>
      <c r="AO26" s="437"/>
      <c r="AP26" s="437"/>
      <c r="AQ26" s="437"/>
      <c r="AR26" s="476"/>
      <c r="AS26" s="436">
        <v>2538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4190</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43780</v>
      </c>
      <c r="AN27" s="437"/>
      <c r="AO27" s="437"/>
      <c r="AP27" s="437"/>
      <c r="AQ27" s="437"/>
      <c r="AR27" s="476"/>
      <c r="AS27" s="436">
        <v>3648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25919</v>
      </c>
      <c r="BO27" s="555"/>
      <c r="BP27" s="555"/>
      <c r="BQ27" s="555"/>
      <c r="BR27" s="555"/>
      <c r="BS27" s="555"/>
      <c r="BT27" s="555"/>
      <c r="BU27" s="556"/>
      <c r="BV27" s="554">
        <v>25904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1437113</v>
      </c>
      <c r="BO28" s="349"/>
      <c r="BP28" s="349"/>
      <c r="BQ28" s="349"/>
      <c r="BR28" s="349"/>
      <c r="BS28" s="349"/>
      <c r="BT28" s="349"/>
      <c r="BU28" s="350"/>
      <c r="BV28" s="348">
        <v>1405922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3430</v>
      </c>
      <c r="R29" s="437"/>
      <c r="S29" s="437"/>
      <c r="T29" s="437"/>
      <c r="U29" s="437"/>
      <c r="V29" s="476"/>
      <c r="W29" s="532"/>
      <c r="X29" s="533"/>
      <c r="Y29" s="534"/>
      <c r="Z29" s="435" t="s">
        <v>169</v>
      </c>
      <c r="AA29" s="415"/>
      <c r="AB29" s="415"/>
      <c r="AC29" s="415"/>
      <c r="AD29" s="415"/>
      <c r="AE29" s="415"/>
      <c r="AF29" s="415"/>
      <c r="AG29" s="416"/>
      <c r="AH29" s="436">
        <v>288</v>
      </c>
      <c r="AI29" s="437"/>
      <c r="AJ29" s="437"/>
      <c r="AK29" s="437"/>
      <c r="AL29" s="476"/>
      <c r="AM29" s="436">
        <v>891652</v>
      </c>
      <c r="AN29" s="437"/>
      <c r="AO29" s="437"/>
      <c r="AP29" s="437"/>
      <c r="AQ29" s="437"/>
      <c r="AR29" s="476"/>
      <c r="AS29" s="436">
        <v>3096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392120</v>
      </c>
      <c r="BO29" s="386"/>
      <c r="BP29" s="386"/>
      <c r="BQ29" s="386"/>
      <c r="BR29" s="386"/>
      <c r="BS29" s="386"/>
      <c r="BT29" s="386"/>
      <c r="BU29" s="387"/>
      <c r="BV29" s="385">
        <v>281887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1635501</v>
      </c>
      <c r="BO30" s="555"/>
      <c r="BP30" s="555"/>
      <c r="BQ30" s="555"/>
      <c r="BR30" s="555"/>
      <c r="BS30" s="555"/>
      <c r="BT30" s="555"/>
      <c r="BU30" s="556"/>
      <c r="BV30" s="554">
        <v>1319306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幸手市土地開発公社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利根川栗橋流域水防事務組合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広域利根斎場組合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埼玉東部消防組合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D39" sqref="D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11466</v>
      </c>
      <c r="J41" s="83">
        <v>11433</v>
      </c>
      <c r="K41" s="83">
        <v>11562</v>
      </c>
      <c r="L41" s="83">
        <v>12074</v>
      </c>
      <c r="M41" s="84">
        <v>12688</v>
      </c>
    </row>
    <row r="42" spans="2:13" ht="27.75" customHeight="1">
      <c r="B42" s="1171"/>
      <c r="C42" s="1172"/>
      <c r="D42" s="85"/>
      <c r="E42" s="1177" t="s">
        <v>26</v>
      </c>
      <c r="F42" s="1177"/>
      <c r="G42" s="1177"/>
      <c r="H42" s="1178"/>
      <c r="I42" s="86">
        <v>125</v>
      </c>
      <c r="J42" s="87">
        <v>3</v>
      </c>
      <c r="K42" s="87">
        <v>2</v>
      </c>
      <c r="L42" s="87">
        <v>1</v>
      </c>
      <c r="M42" s="88" t="s">
        <v>474</v>
      </c>
    </row>
    <row r="43" spans="2:13" ht="27.75" customHeight="1">
      <c r="B43" s="1171"/>
      <c r="C43" s="1172"/>
      <c r="D43" s="85"/>
      <c r="E43" s="1177" t="s">
        <v>27</v>
      </c>
      <c r="F43" s="1177"/>
      <c r="G43" s="1177"/>
      <c r="H43" s="1178"/>
      <c r="I43" s="86">
        <v>3924</v>
      </c>
      <c r="J43" s="87">
        <v>4227</v>
      </c>
      <c r="K43" s="87">
        <v>4222</v>
      </c>
      <c r="L43" s="87">
        <v>4053</v>
      </c>
      <c r="M43" s="88">
        <v>4095</v>
      </c>
    </row>
    <row r="44" spans="2:13" ht="27.75" customHeight="1">
      <c r="B44" s="1171"/>
      <c r="C44" s="1172"/>
      <c r="D44" s="85"/>
      <c r="E44" s="1177" t="s">
        <v>28</v>
      </c>
      <c r="F44" s="1177"/>
      <c r="G44" s="1177"/>
      <c r="H44" s="1178"/>
      <c r="I44" s="86" t="s">
        <v>474</v>
      </c>
      <c r="J44" s="87" t="s">
        <v>474</v>
      </c>
      <c r="K44" s="87" t="s">
        <v>474</v>
      </c>
      <c r="L44" s="87">
        <v>14</v>
      </c>
      <c r="M44" s="88">
        <v>188</v>
      </c>
    </row>
    <row r="45" spans="2:13" ht="27.75" customHeight="1">
      <c r="B45" s="1171"/>
      <c r="C45" s="1172"/>
      <c r="D45" s="85"/>
      <c r="E45" s="1177" t="s">
        <v>29</v>
      </c>
      <c r="F45" s="1177"/>
      <c r="G45" s="1177"/>
      <c r="H45" s="1178"/>
      <c r="I45" s="86">
        <v>3611</v>
      </c>
      <c r="J45" s="87">
        <v>3469</v>
      </c>
      <c r="K45" s="87">
        <v>2495</v>
      </c>
      <c r="L45" s="87">
        <v>2246</v>
      </c>
      <c r="M45" s="88">
        <v>2519</v>
      </c>
    </row>
    <row r="46" spans="2:13" ht="27.75" customHeight="1">
      <c r="B46" s="1171"/>
      <c r="C46" s="1172"/>
      <c r="D46" s="85"/>
      <c r="E46" s="1177" t="s">
        <v>30</v>
      </c>
      <c r="F46" s="1177"/>
      <c r="G46" s="1177"/>
      <c r="H46" s="1178"/>
      <c r="I46" s="86">
        <v>1123</v>
      </c>
      <c r="J46" s="87">
        <v>1079</v>
      </c>
      <c r="K46" s="87">
        <v>946</v>
      </c>
      <c r="L46" s="87">
        <v>796</v>
      </c>
      <c r="M46" s="88">
        <v>766</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2127</v>
      </c>
      <c r="J49" s="87">
        <v>2458</v>
      </c>
      <c r="K49" s="87">
        <v>3290</v>
      </c>
      <c r="L49" s="87">
        <v>3867</v>
      </c>
      <c r="M49" s="88">
        <v>4342</v>
      </c>
    </row>
    <row r="50" spans="2:13" ht="27.75" customHeight="1">
      <c r="B50" s="1171"/>
      <c r="C50" s="1172"/>
      <c r="D50" s="85"/>
      <c r="E50" s="1177" t="s">
        <v>35</v>
      </c>
      <c r="F50" s="1177"/>
      <c r="G50" s="1177"/>
      <c r="H50" s="1178"/>
      <c r="I50" s="86">
        <v>2201</v>
      </c>
      <c r="J50" s="87">
        <v>2150</v>
      </c>
      <c r="K50" s="87">
        <v>2042</v>
      </c>
      <c r="L50" s="87">
        <v>1752</v>
      </c>
      <c r="M50" s="88">
        <v>1718</v>
      </c>
    </row>
    <row r="51" spans="2:13" ht="27.75" customHeight="1">
      <c r="B51" s="1173"/>
      <c r="C51" s="1174"/>
      <c r="D51" s="85"/>
      <c r="E51" s="1177" t="s">
        <v>36</v>
      </c>
      <c r="F51" s="1177"/>
      <c r="G51" s="1177"/>
      <c r="H51" s="1178"/>
      <c r="I51" s="86">
        <v>11128</v>
      </c>
      <c r="J51" s="87">
        <v>11496</v>
      </c>
      <c r="K51" s="87">
        <v>12088</v>
      </c>
      <c r="L51" s="87">
        <v>12621</v>
      </c>
      <c r="M51" s="88">
        <v>12991</v>
      </c>
    </row>
    <row r="52" spans="2:13" ht="27.75" customHeight="1" thickBot="1">
      <c r="B52" s="1181" t="s">
        <v>37</v>
      </c>
      <c r="C52" s="1182"/>
      <c r="D52" s="90"/>
      <c r="E52" s="1183" t="s">
        <v>38</v>
      </c>
      <c r="F52" s="1183"/>
      <c r="G52" s="1183"/>
      <c r="H52" s="1184"/>
      <c r="I52" s="91">
        <v>4792</v>
      </c>
      <c r="J52" s="92">
        <v>4107</v>
      </c>
      <c r="K52" s="92">
        <v>1808</v>
      </c>
      <c r="L52" s="92">
        <v>945</v>
      </c>
      <c r="M52" s="93">
        <v>1205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22290</v>
      </c>
      <c r="E3" s="116"/>
      <c r="F3" s="117">
        <v>40203</v>
      </c>
      <c r="G3" s="118"/>
      <c r="H3" s="119"/>
    </row>
    <row r="4" spans="1:8">
      <c r="A4" s="120"/>
      <c r="B4" s="121"/>
      <c r="C4" s="122"/>
      <c r="D4" s="123">
        <v>19923</v>
      </c>
      <c r="E4" s="124"/>
      <c r="F4" s="125">
        <v>23352</v>
      </c>
      <c r="G4" s="126"/>
      <c r="H4" s="127"/>
    </row>
    <row r="5" spans="1:8">
      <c r="A5" s="108" t="s">
        <v>507</v>
      </c>
      <c r="B5" s="113"/>
      <c r="C5" s="114"/>
      <c r="D5" s="115">
        <v>21933</v>
      </c>
      <c r="E5" s="116"/>
      <c r="F5" s="117">
        <v>47569</v>
      </c>
      <c r="G5" s="118"/>
      <c r="H5" s="119"/>
    </row>
    <row r="6" spans="1:8">
      <c r="A6" s="120"/>
      <c r="B6" s="121"/>
      <c r="C6" s="122"/>
      <c r="D6" s="123">
        <v>16215</v>
      </c>
      <c r="E6" s="124"/>
      <c r="F6" s="125">
        <v>26255</v>
      </c>
      <c r="G6" s="126"/>
      <c r="H6" s="127"/>
    </row>
    <row r="7" spans="1:8">
      <c r="A7" s="108" t="s">
        <v>508</v>
      </c>
      <c r="B7" s="113"/>
      <c r="C7" s="114"/>
      <c r="D7" s="115">
        <v>28654</v>
      </c>
      <c r="E7" s="116"/>
      <c r="F7" s="117">
        <v>50880</v>
      </c>
      <c r="G7" s="118"/>
      <c r="H7" s="119"/>
    </row>
    <row r="8" spans="1:8">
      <c r="A8" s="120"/>
      <c r="B8" s="121"/>
      <c r="C8" s="122"/>
      <c r="D8" s="123">
        <v>12165</v>
      </c>
      <c r="E8" s="124"/>
      <c r="F8" s="125">
        <v>26879</v>
      </c>
      <c r="G8" s="126"/>
      <c r="H8" s="127"/>
    </row>
    <row r="9" spans="1:8">
      <c r="A9" s="108" t="s">
        <v>509</v>
      </c>
      <c r="B9" s="113"/>
      <c r="C9" s="114"/>
      <c r="D9" s="115">
        <v>34163</v>
      </c>
      <c r="E9" s="116"/>
      <c r="F9" s="117">
        <v>63956</v>
      </c>
      <c r="G9" s="118"/>
      <c r="H9" s="119"/>
    </row>
    <row r="10" spans="1:8">
      <c r="A10" s="120"/>
      <c r="B10" s="121"/>
      <c r="C10" s="122"/>
      <c r="D10" s="123">
        <v>23213</v>
      </c>
      <c r="E10" s="124"/>
      <c r="F10" s="125">
        <v>29239</v>
      </c>
      <c r="G10" s="126"/>
      <c r="H10" s="127"/>
    </row>
    <row r="11" spans="1:8">
      <c r="A11" s="108" t="s">
        <v>510</v>
      </c>
      <c r="B11" s="113"/>
      <c r="C11" s="114"/>
      <c r="D11" s="115">
        <v>47812</v>
      </c>
      <c r="E11" s="116"/>
      <c r="F11" s="117">
        <v>66255</v>
      </c>
      <c r="G11" s="118"/>
      <c r="H11" s="119"/>
    </row>
    <row r="12" spans="1:8">
      <c r="A12" s="120"/>
      <c r="B12" s="121"/>
      <c r="C12" s="128"/>
      <c r="D12" s="123">
        <v>16501</v>
      </c>
      <c r="E12" s="124"/>
      <c r="F12" s="125">
        <v>31822</v>
      </c>
      <c r="G12" s="126"/>
      <c r="H12" s="127"/>
    </row>
    <row r="13" spans="1:8">
      <c r="A13" s="108"/>
      <c r="B13" s="113"/>
      <c r="C13" s="129"/>
      <c r="D13" s="130">
        <v>30970</v>
      </c>
      <c r="E13" s="131"/>
      <c r="F13" s="132">
        <v>53773</v>
      </c>
      <c r="G13" s="133"/>
      <c r="H13" s="119"/>
    </row>
    <row r="14" spans="1:8">
      <c r="A14" s="120"/>
      <c r="B14" s="121"/>
      <c r="C14" s="122"/>
      <c r="D14" s="123">
        <v>17603</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8.8000000000000007</v>
      </c>
      <c r="C19" s="134">
        <f>ROUND(VALUE(SUBSTITUTE(実質収支比率等に係る経年分析!G$48,"▲","-")),2)</f>
        <v>13.05</v>
      </c>
      <c r="D19" s="134">
        <f>ROUND(VALUE(SUBSTITUTE(実質収支比率等に係る経年分析!H$48,"▲","-")),2)</f>
        <v>10.86</v>
      </c>
      <c r="E19" s="134">
        <f>ROUND(VALUE(SUBSTITUTE(実質収支比率等に係る経年分析!I$48,"▲","-")),2)</f>
        <v>11.91</v>
      </c>
      <c r="F19" s="134">
        <f>ROUND(VALUE(SUBSTITUTE(実質収支比率等に係る経年分析!J$48,"▲","-")),2)</f>
        <v>7.61</v>
      </c>
    </row>
    <row r="20" spans="1:11">
      <c r="A20" s="134" t="s">
        <v>43</v>
      </c>
      <c r="B20" s="134">
        <f>ROUND(VALUE(SUBSTITUTE(実質収支比率等に係る経年分析!F$47,"▲","-")),2)</f>
        <v>11.19</v>
      </c>
      <c r="C20" s="134">
        <f>ROUND(VALUE(SUBSTITUTE(実質収支比率等に係る経年分析!G$47,"▲","-")),2)</f>
        <v>11.17</v>
      </c>
      <c r="D20" s="134">
        <f>ROUND(VALUE(SUBSTITUTE(実質収支比率等に係る経年分析!H$47,"▲","-")),2)</f>
        <v>14.29</v>
      </c>
      <c r="E20" s="134">
        <f>ROUND(VALUE(SUBSTITUTE(実質収支比率等に係る経年分析!I$47,"▲","-")),2)</f>
        <v>14.32</v>
      </c>
      <c r="F20" s="134">
        <f>ROUND(VALUE(SUBSTITUTE(実質収支比率等に係る経年分析!J$47,"▲","-")),2)</f>
        <v>14.62</v>
      </c>
    </row>
    <row r="21" spans="1:11">
      <c r="A21" s="134" t="s">
        <v>44</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4.3</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-3.97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8.8000000000000007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1171</v>
      </c>
      <c r="E42" s="136"/>
      <c r="F42" s="136"/>
      <c r="G42" s="136">
        <f>'実質公債費比率（分子）の構造'!L$52</f>
        <v>1138</v>
      </c>
      <c r="H42" s="136"/>
      <c r="I42" s="136"/>
      <c r="J42" s="136">
        <f>'実質公債費比率（分子）の構造'!M$52</f>
        <v>1147</v>
      </c>
      <c r="K42" s="136"/>
      <c r="L42" s="136"/>
      <c r="M42" s="136">
        <f>'実質公債費比率（分子）の構造'!N$52</f>
        <v>1169</v>
      </c>
      <c r="N42" s="136"/>
      <c r="O42" s="136"/>
      <c r="P42" s="136">
        <f>'実質公債費比率（分子）の構造'!O$52</f>
        <v>1241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160</v>
      </c>
      <c r="C44" s="136"/>
      <c r="D44" s="136"/>
      <c r="E44" s="136">
        <f>'実質公債費比率（分子）の構造'!L$50</f>
        <v>122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335</v>
      </c>
      <c r="C46" s="136"/>
      <c r="D46" s="136"/>
      <c r="E46" s="136">
        <f>'実質公債費比率（分子）の構造'!L$48</f>
        <v>371</v>
      </c>
      <c r="F46" s="136"/>
      <c r="G46" s="136"/>
      <c r="H46" s="136">
        <f>'実質公債費比率（分子）の構造'!M$48</f>
        <v>382</v>
      </c>
      <c r="I46" s="136"/>
      <c r="J46" s="136"/>
      <c r="K46" s="136">
        <f>'実質公債費比率（分子）の構造'!N$48</f>
        <v>328</v>
      </c>
      <c r="L46" s="136"/>
      <c r="M46" s="136"/>
      <c r="N46" s="136">
        <f>'実質公債費比率（分子）の構造'!O$48</f>
        <v>358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1380</v>
      </c>
      <c r="C49" s="136"/>
      <c r="D49" s="136"/>
      <c r="E49" s="136">
        <f>'実質公債費比率（分子）の構造'!L$45</f>
        <v>1311</v>
      </c>
      <c r="F49" s="136"/>
      <c r="G49" s="136"/>
      <c r="H49" s="136">
        <f>'実質公債費比率（分子）の構造'!M$45</f>
        <v>1254</v>
      </c>
      <c r="I49" s="136"/>
      <c r="J49" s="136"/>
      <c r="K49" s="136">
        <f>'実質公債費比率（分子）の構造'!N$45</f>
        <v>1216</v>
      </c>
      <c r="L49" s="136"/>
      <c r="M49" s="136"/>
      <c r="N49" s="136">
        <f>'実質公債費比率（分子）の構造'!O$45</f>
        <v>1278</v>
      </c>
      <c r="O49" s="136"/>
      <c r="P49" s="136"/>
    </row>
    <row r="50" spans="1:16">
      <c r="A50" s="136" t="s">
        <v>59</v>
      </c>
      <c r="B50" s="136" t="e">
        <f>NA()</f>
        <v>#N/A</v>
      </c>
      <c r="C50" s="136">
        <f>IF(ISNUMBER('実質公債費比率（分子）の構造'!K$53),'実質公債費比率（分子）の構造'!K$53,NA())</f>
        <v>704</v>
      </c>
      <c r="D50" s="136" t="e">
        <f>NA()</f>
        <v>#N/A</v>
      </c>
      <c r="E50" s="136" t="e">
        <f>NA()</f>
        <v>#N/A</v>
      </c>
      <c r="F50" s="136">
        <f>IF(ISNUMBER('実質公債費比率（分子）の構造'!L$53),'実質公債費比率（分子）の構造'!L$53,NA())</f>
        <v>666</v>
      </c>
      <c r="G50" s="136" t="e">
        <f>NA()</f>
        <v>#N/A</v>
      </c>
      <c r="H50" s="136" t="e">
        <f>NA()</f>
        <v>#N/A</v>
      </c>
      <c r="I50" s="136">
        <f>IF(ISNUMBER('実質公債費比率（分子）の構造'!M$53),'実質公債費比率（分子）の構造'!M$53,NA())</f>
        <v>490</v>
      </c>
      <c r="J50" s="136" t="e">
        <f>NA()</f>
        <v>#N/A</v>
      </c>
      <c r="K50" s="136" t="e">
        <f>NA()</f>
        <v>#N/A</v>
      </c>
      <c r="L50" s="136">
        <f>IF(ISNUMBER('実質公債費比率（分子）の構造'!N$53),'実質公債費比率（分子）の構造'!N$53,NA())</f>
        <v>376</v>
      </c>
      <c r="M50" s="136" t="e">
        <f>NA()</f>
        <v>#N/A</v>
      </c>
      <c r="N50" s="136" t="e">
        <f>NA()</f>
        <v>#N/A</v>
      </c>
      <c r="O50" s="136">
        <f>IF(ISNUMBER('実質公債費比率（分子）の構造'!O$53),'実質公債費比率（分子）の構造'!O$53,NA())</f>
        <v>396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11128</v>
      </c>
      <c r="E56" s="135"/>
      <c r="F56" s="135"/>
      <c r="G56" s="135">
        <f>'将来負担比率（分子）の構造'!J$51</f>
        <v>11496</v>
      </c>
      <c r="H56" s="135"/>
      <c r="I56" s="135"/>
      <c r="J56" s="135">
        <f>'将来負担比率（分子）の構造'!K$51</f>
        <v>12088</v>
      </c>
      <c r="K56" s="135"/>
      <c r="L56" s="135"/>
      <c r="M56" s="135">
        <f>'将来負担比率（分子）の構造'!L$51</f>
        <v>12621</v>
      </c>
      <c r="N56" s="135"/>
      <c r="O56" s="135"/>
      <c r="P56" s="135">
        <f>'将来負担比率（分子）の構造'!M$51</f>
        <v>12991</v>
      </c>
    </row>
    <row r="57" spans="1:16">
      <c r="A57" s="135" t="s">
        <v>35</v>
      </c>
      <c r="B57" s="135"/>
      <c r="C57" s="135"/>
      <c r="D57" s="135">
        <f>'将来負担比率（分子）の構造'!I$50</f>
        <v>2201</v>
      </c>
      <c r="E57" s="135"/>
      <c r="F57" s="135"/>
      <c r="G57" s="135">
        <f>'将来負担比率（分子）の構造'!J$50</f>
        <v>2150</v>
      </c>
      <c r="H57" s="135"/>
      <c r="I57" s="135"/>
      <c r="J57" s="135">
        <f>'将来負担比率（分子）の構造'!K$50</f>
        <v>2042</v>
      </c>
      <c r="K57" s="135"/>
      <c r="L57" s="135"/>
      <c r="M57" s="135">
        <f>'将来負担比率（分子）の構造'!L$50</f>
        <v>1752</v>
      </c>
      <c r="N57" s="135"/>
      <c r="O57" s="135"/>
      <c r="P57" s="135">
        <f>'将来負担比率（分子）の構造'!M$50</f>
        <v>1718</v>
      </c>
    </row>
    <row r="58" spans="1:16">
      <c r="A58" s="135" t="s">
        <v>34</v>
      </c>
      <c r="B58" s="135"/>
      <c r="C58" s="135"/>
      <c r="D58" s="135">
        <f>'将来負担比率（分子）の構造'!I$49</f>
        <v>2127</v>
      </c>
      <c r="E58" s="135"/>
      <c r="F58" s="135"/>
      <c r="G58" s="135">
        <f>'将来負担比率（分子）の構造'!J$49</f>
        <v>2458</v>
      </c>
      <c r="H58" s="135"/>
      <c r="I58" s="135"/>
      <c r="J58" s="135">
        <f>'将来負担比率（分子）の構造'!K$49</f>
        <v>3290</v>
      </c>
      <c r="K58" s="135"/>
      <c r="L58" s="135"/>
      <c r="M58" s="135">
        <f>'将来負担比率（分子）の構造'!L$49</f>
        <v>3867</v>
      </c>
      <c r="N58" s="135"/>
      <c r="O58" s="135"/>
      <c r="P58" s="135">
        <f>'将来負担比率（分子）の構造'!M$49</f>
        <v>4342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1123</v>
      </c>
      <c r="C61" s="135"/>
      <c r="D61" s="135"/>
      <c r="E61" s="135">
        <f>'将来負担比率（分子）の構造'!J$46</f>
        <v>1079</v>
      </c>
      <c r="F61" s="135"/>
      <c r="G61" s="135"/>
      <c r="H61" s="135">
        <f>'将来負担比率（分子）の構造'!K$46</f>
        <v>946</v>
      </c>
      <c r="I61" s="135"/>
      <c r="J61" s="135"/>
      <c r="K61" s="135">
        <f>'将来負担比率（分子）の構造'!L$46</f>
        <v>796</v>
      </c>
      <c r="L61" s="135"/>
      <c r="M61" s="135"/>
      <c r="N61" s="135">
        <f>'将来負担比率（分子）の構造'!M$46</f>
        <v>766</v>
      </c>
      <c r="O61" s="135"/>
      <c r="P61" s="135"/>
    </row>
    <row r="62" spans="1:16">
      <c r="A62" s="135" t="s">
        <v>29</v>
      </c>
      <c r="B62" s="135">
        <f>'将来負担比率（分子）の構造'!I$45</f>
        <v>3611</v>
      </c>
      <c r="C62" s="135"/>
      <c r="D62" s="135"/>
      <c r="E62" s="135">
        <f>'将来負担比率（分子）の構造'!J$45</f>
        <v>3469</v>
      </c>
      <c r="F62" s="135"/>
      <c r="G62" s="135"/>
      <c r="H62" s="135">
        <f>'将来負担比率（分子）の構造'!K$45</f>
        <v>2495</v>
      </c>
      <c r="I62" s="135"/>
      <c r="J62" s="135"/>
      <c r="K62" s="135">
        <f>'将来負担比率（分子）の構造'!L$45</f>
        <v>2246</v>
      </c>
      <c r="L62" s="135"/>
      <c r="M62" s="135"/>
      <c r="N62" s="135">
        <f>'将来負担比率（分子）の構造'!M$45</f>
        <v>2519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14</v>
      </c>
      <c r="L63" s="135"/>
      <c r="M63" s="135"/>
      <c r="N63" s="135">
        <f>'将来負担比率（分子）の構造'!M$44</f>
        <v>188</v>
      </c>
      <c r="O63" s="135"/>
      <c r="P63" s="135"/>
    </row>
    <row r="64" spans="1:16">
      <c r="A64" s="135" t="s">
        <v>27</v>
      </c>
      <c r="B64" s="135">
        <f>'将来負担比率（分子）の構造'!I$43</f>
        <v>3924</v>
      </c>
      <c r="C64" s="135"/>
      <c r="D64" s="135"/>
      <c r="E64" s="135">
        <f>'将来負担比率（分子）の構造'!J$43</f>
        <v>4227</v>
      </c>
      <c r="F64" s="135"/>
      <c r="G64" s="135"/>
      <c r="H64" s="135">
        <f>'将来負担比率（分子）の構造'!K$43</f>
        <v>4222</v>
      </c>
      <c r="I64" s="135"/>
      <c r="J64" s="135"/>
      <c r="K64" s="135">
        <f>'将来負担比率（分子）の構造'!L$43</f>
        <v>4053</v>
      </c>
      <c r="L64" s="135"/>
      <c r="M64" s="135"/>
      <c r="N64" s="135">
        <f>'将来負担比率（分子）の構造'!M$43</f>
        <v>4095</v>
      </c>
      <c r="O64" s="135"/>
      <c r="P64" s="135"/>
    </row>
    <row r="65" spans="1:16">
      <c r="A65" s="135" t="s">
        <v>26</v>
      </c>
      <c r="B65" s="135">
        <f>'将来負担比率（分子）の構造'!I$42</f>
        <v>125</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c r="A66" s="135" t="s">
        <v>25</v>
      </c>
      <c r="B66" s="135">
        <f>'将来負担比率（分子）の構造'!I$41</f>
        <v>11466</v>
      </c>
      <c r="C66" s="135"/>
      <c r="D66" s="135"/>
      <c r="E66" s="135">
        <f>'将来負担比率（分子）の構造'!J$41</f>
        <v>11433</v>
      </c>
      <c r="F66" s="135"/>
      <c r="G66" s="135"/>
      <c r="H66" s="135">
        <f>'将来負担比率（分子）の構造'!K$41</f>
        <v>11562</v>
      </c>
      <c r="I66" s="135"/>
      <c r="J66" s="135"/>
      <c r="K66" s="135">
        <f>'将来負担比率（分子）の構造'!L$41</f>
        <v>12074</v>
      </c>
      <c r="L66" s="135"/>
      <c r="M66" s="135"/>
      <c r="N66" s="135">
        <f>'将来負担比率（分子）の構造'!M$41</f>
        <v>12688</v>
      </c>
      <c r="O66" s="135"/>
      <c r="P66" s="135"/>
    </row>
    <row r="67" spans="1:16">
      <c r="A67" s="135" t="s">
        <v>63</v>
      </c>
      <c r="B67" s="135" t="e">
        <f>NA()</f>
        <v>#N/A</v>
      </c>
      <c r="C67" s="135">
        <f>IF(ISNUMBER('将来負担比率（分子）の構造'!I$52), IF('将来負担比率（分子）の構造'!I$52 &lt; 0, 0, '将来負担比率（分子）の構造'!I$52), NA())</f>
        <v>4792</v>
      </c>
      <c r="D67" s="135" t="e">
        <f>NA()</f>
        <v>#N/A</v>
      </c>
      <c r="E67" s="135" t="e">
        <f>NA()</f>
        <v>#N/A</v>
      </c>
      <c r="F67" s="135">
        <f>IF(ISNUMBER('将来負担比率（分子）の構造'!J$52), IF('将来負担比率（分子）の構造'!J$52 &lt; 0, 0, '将来負担比率（分子）の構造'!J$52), NA())</f>
        <v>4107</v>
      </c>
      <c r="G67" s="135" t="e">
        <f>NA()</f>
        <v>#N/A</v>
      </c>
      <c r="H67" s="135" t="e">
        <f>NA()</f>
        <v>#N/A</v>
      </c>
      <c r="I67" s="135">
        <f>IF(ISNUMBER('将来負担比率（分子）の構造'!K$52), IF('将来負担比率（分子）の構造'!K$52 &lt; 0, 0, '将来負担比率（分子）の構造'!K$52), NA())</f>
        <v>1808</v>
      </c>
      <c r="J67" s="135" t="e">
        <f>NA()</f>
        <v>#N/A</v>
      </c>
      <c r="K67" s="135" t="e">
        <f>NA()</f>
        <v>#N/A</v>
      </c>
      <c r="L67" s="135">
        <f>IF(ISNUMBER('将来負担比率（分子）の構造'!L$52), IF('将来負担比率（分子）の構造'!L$52 &lt; 0, 0, '将来負担比率（分子）の構造'!L$52), NA())</f>
        <v>945</v>
      </c>
      <c r="M67" s="135" t="e">
        <f>NA()</f>
        <v>#N/A</v>
      </c>
      <c r="N67" s="135" t="e">
        <f>NA()</f>
        <v>#N/A</v>
      </c>
      <c r="O67" s="135">
        <f>IF(ISNUMBER('将来負担比率（分子）の構造'!M$52), IF('将来負担比率（分子）の構造'!M$52 &lt; 0, 0, '将来負担比率（分子）の構造'!M$52), NA())</f>
        <v>1205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6" sqref="R16:Y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6312032</v>
      </c>
      <c r="S5" s="583"/>
      <c r="T5" s="583"/>
      <c r="U5" s="583"/>
      <c r="V5" s="583"/>
      <c r="W5" s="583"/>
      <c r="X5" s="583"/>
      <c r="Y5" s="584"/>
      <c r="Z5" s="585">
        <v>35.6</v>
      </c>
      <c r="AA5" s="585"/>
      <c r="AB5" s="585"/>
      <c r="AC5" s="585"/>
      <c r="AD5" s="586">
        <v>6035291</v>
      </c>
      <c r="AE5" s="586"/>
      <c r="AF5" s="586"/>
      <c r="AG5" s="586"/>
      <c r="AH5" s="586"/>
      <c r="AI5" s="586"/>
      <c r="AJ5" s="586"/>
      <c r="AK5" s="586"/>
      <c r="AL5" s="587">
        <v>66.3</v>
      </c>
      <c r="AM5" s="588"/>
      <c r="AN5" s="588"/>
      <c r="AO5" s="589"/>
      <c r="AP5" s="579" t="s">
        <v>207</v>
      </c>
      <c r="AQ5" s="580"/>
      <c r="AR5" s="580"/>
      <c r="AS5" s="580"/>
      <c r="AT5" s="580"/>
      <c r="AU5" s="580"/>
      <c r="AV5" s="580"/>
      <c r="AW5" s="580"/>
      <c r="AX5" s="580"/>
      <c r="AY5" s="580"/>
      <c r="AZ5" s="580"/>
      <c r="BA5" s="580"/>
      <c r="BB5" s="580"/>
      <c r="BC5" s="580"/>
      <c r="BD5" s="580"/>
      <c r="BE5" s="580"/>
      <c r="BF5" s="581"/>
      <c r="BG5" s="593">
        <v>6035291</v>
      </c>
      <c r="BH5" s="594"/>
      <c r="BI5" s="594"/>
      <c r="BJ5" s="594"/>
      <c r="BK5" s="594"/>
      <c r="BL5" s="594"/>
      <c r="BM5" s="594"/>
      <c r="BN5" s="595"/>
      <c r="BO5" s="596">
        <v>95.6</v>
      </c>
      <c r="BP5" s="596"/>
      <c r="BQ5" s="596"/>
      <c r="BR5" s="596"/>
      <c r="BS5" s="597">
        <v>25741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164591</v>
      </c>
      <c r="S6" s="594"/>
      <c r="T6" s="594"/>
      <c r="U6" s="594"/>
      <c r="V6" s="594"/>
      <c r="W6" s="594"/>
      <c r="X6" s="594"/>
      <c r="Y6" s="595"/>
      <c r="Z6" s="596">
        <v>0.9</v>
      </c>
      <c r="AA6" s="596"/>
      <c r="AB6" s="596"/>
      <c r="AC6" s="596"/>
      <c r="AD6" s="597">
        <v>164591</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6035291</v>
      </c>
      <c r="BH6" s="594"/>
      <c r="BI6" s="594"/>
      <c r="BJ6" s="594"/>
      <c r="BK6" s="594"/>
      <c r="BL6" s="594"/>
      <c r="BM6" s="594"/>
      <c r="BN6" s="595"/>
      <c r="BO6" s="596">
        <v>95.6</v>
      </c>
      <c r="BP6" s="596"/>
      <c r="BQ6" s="596"/>
      <c r="BR6" s="596"/>
      <c r="BS6" s="597">
        <v>25741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167804</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167804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11045</v>
      </c>
      <c r="S7" s="594"/>
      <c r="T7" s="594"/>
      <c r="U7" s="594"/>
      <c r="V7" s="594"/>
      <c r="W7" s="594"/>
      <c r="X7" s="594"/>
      <c r="Y7" s="595"/>
      <c r="Z7" s="596">
        <v>0.1</v>
      </c>
      <c r="AA7" s="596"/>
      <c r="AB7" s="596"/>
      <c r="AC7" s="596"/>
      <c r="AD7" s="597">
        <v>11045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3009896</v>
      </c>
      <c r="BH7" s="594"/>
      <c r="BI7" s="594"/>
      <c r="BJ7" s="594"/>
      <c r="BK7" s="594"/>
      <c r="BL7" s="594"/>
      <c r="BM7" s="594"/>
      <c r="BN7" s="595"/>
      <c r="BO7" s="596">
        <v>47.7</v>
      </c>
      <c r="BP7" s="596"/>
      <c r="BQ7" s="596"/>
      <c r="BR7" s="596"/>
      <c r="BS7" s="597">
        <v>25741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2119021</v>
      </c>
      <c r="CS7" s="594"/>
      <c r="CT7" s="594"/>
      <c r="CU7" s="594"/>
      <c r="CV7" s="594"/>
      <c r="CW7" s="594"/>
      <c r="CX7" s="594"/>
      <c r="CY7" s="595"/>
      <c r="CZ7" s="596">
        <v>12.5</v>
      </c>
      <c r="DA7" s="596"/>
      <c r="DB7" s="596"/>
      <c r="DC7" s="596"/>
      <c r="DD7" s="602">
        <v>49951</v>
      </c>
      <c r="DE7" s="594"/>
      <c r="DF7" s="594"/>
      <c r="DG7" s="594"/>
      <c r="DH7" s="594"/>
      <c r="DI7" s="594"/>
      <c r="DJ7" s="594"/>
      <c r="DK7" s="594"/>
      <c r="DL7" s="594"/>
      <c r="DM7" s="594"/>
      <c r="DN7" s="594"/>
      <c r="DO7" s="594"/>
      <c r="DP7" s="595"/>
      <c r="DQ7" s="602">
        <v>1935974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50137</v>
      </c>
      <c r="S8" s="594"/>
      <c r="T8" s="594"/>
      <c r="U8" s="594"/>
      <c r="V8" s="594"/>
      <c r="W8" s="594"/>
      <c r="X8" s="594"/>
      <c r="Y8" s="595"/>
      <c r="Z8" s="596">
        <v>0.3</v>
      </c>
      <c r="AA8" s="596"/>
      <c r="AB8" s="596"/>
      <c r="AC8" s="596"/>
      <c r="AD8" s="597">
        <v>50137</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76211</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6500324</v>
      </c>
      <c r="CS8" s="594"/>
      <c r="CT8" s="594"/>
      <c r="CU8" s="594"/>
      <c r="CV8" s="594"/>
      <c r="CW8" s="594"/>
      <c r="CX8" s="594"/>
      <c r="CY8" s="595"/>
      <c r="CZ8" s="596">
        <v>38.4</v>
      </c>
      <c r="DA8" s="596"/>
      <c r="DB8" s="596"/>
      <c r="DC8" s="596"/>
      <c r="DD8" s="602">
        <v>94765</v>
      </c>
      <c r="DE8" s="594"/>
      <c r="DF8" s="594"/>
      <c r="DG8" s="594"/>
      <c r="DH8" s="594"/>
      <c r="DI8" s="594"/>
      <c r="DJ8" s="594"/>
      <c r="DK8" s="594"/>
      <c r="DL8" s="594"/>
      <c r="DM8" s="594"/>
      <c r="DN8" s="594"/>
      <c r="DO8" s="594"/>
      <c r="DP8" s="595"/>
      <c r="DQ8" s="602">
        <v>3372120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30725</v>
      </c>
      <c r="S9" s="594"/>
      <c r="T9" s="594"/>
      <c r="U9" s="594"/>
      <c r="V9" s="594"/>
      <c r="W9" s="594"/>
      <c r="X9" s="594"/>
      <c r="Y9" s="595"/>
      <c r="Z9" s="596">
        <v>0.2</v>
      </c>
      <c r="AA9" s="596"/>
      <c r="AB9" s="596"/>
      <c r="AC9" s="596"/>
      <c r="AD9" s="597">
        <v>30725</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2532691</v>
      </c>
      <c r="BH9" s="594"/>
      <c r="BI9" s="594"/>
      <c r="BJ9" s="594"/>
      <c r="BK9" s="594"/>
      <c r="BL9" s="594"/>
      <c r="BM9" s="594"/>
      <c r="BN9" s="595"/>
      <c r="BO9" s="596">
        <v>40.1</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1474901</v>
      </c>
      <c r="CS9" s="594"/>
      <c r="CT9" s="594"/>
      <c r="CU9" s="594"/>
      <c r="CV9" s="594"/>
      <c r="CW9" s="594"/>
      <c r="CX9" s="594"/>
      <c r="CY9" s="595"/>
      <c r="CZ9" s="596">
        <v>8.6999999999999993</v>
      </c>
      <c r="DA9" s="596"/>
      <c r="DB9" s="596"/>
      <c r="DC9" s="596"/>
      <c r="DD9" s="602">
        <v>396658</v>
      </c>
      <c r="DE9" s="594"/>
      <c r="DF9" s="594"/>
      <c r="DG9" s="594"/>
      <c r="DH9" s="594"/>
      <c r="DI9" s="594"/>
      <c r="DJ9" s="594"/>
      <c r="DK9" s="594"/>
      <c r="DL9" s="594"/>
      <c r="DM9" s="594"/>
      <c r="DN9" s="594"/>
      <c r="DO9" s="594"/>
      <c r="DP9" s="595"/>
      <c r="DQ9" s="602">
        <v>952910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509368</v>
      </c>
      <c r="S10" s="594"/>
      <c r="T10" s="594"/>
      <c r="U10" s="594"/>
      <c r="V10" s="594"/>
      <c r="W10" s="594"/>
      <c r="X10" s="594"/>
      <c r="Y10" s="595"/>
      <c r="Z10" s="596">
        <v>2.9</v>
      </c>
      <c r="AA10" s="596"/>
      <c r="AB10" s="596"/>
      <c r="AC10" s="596"/>
      <c r="AD10" s="597">
        <v>509368</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121479</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23568</v>
      </c>
      <c r="CS10" s="594"/>
      <c r="CT10" s="594"/>
      <c r="CU10" s="594"/>
      <c r="CV10" s="594"/>
      <c r="CW10" s="594"/>
      <c r="CX10" s="594"/>
      <c r="CY10" s="595"/>
      <c r="CZ10" s="596">
        <v>0.1</v>
      </c>
      <c r="DA10" s="596"/>
      <c r="DB10" s="596"/>
      <c r="DC10" s="596"/>
      <c r="DD10" s="602">
        <v>295</v>
      </c>
      <c r="DE10" s="594"/>
      <c r="DF10" s="594"/>
      <c r="DG10" s="594"/>
      <c r="DH10" s="594"/>
      <c r="DI10" s="594"/>
      <c r="DJ10" s="594"/>
      <c r="DK10" s="594"/>
      <c r="DL10" s="594"/>
      <c r="DM10" s="594"/>
      <c r="DN10" s="594"/>
      <c r="DO10" s="594"/>
      <c r="DP10" s="595"/>
      <c r="DQ10" s="602">
        <v>20855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279515</v>
      </c>
      <c r="BH11" s="594"/>
      <c r="BI11" s="594"/>
      <c r="BJ11" s="594"/>
      <c r="BK11" s="594"/>
      <c r="BL11" s="594"/>
      <c r="BM11" s="594"/>
      <c r="BN11" s="595"/>
      <c r="BO11" s="596">
        <v>4.4000000000000004</v>
      </c>
      <c r="BP11" s="596"/>
      <c r="BQ11" s="596"/>
      <c r="BR11" s="596"/>
      <c r="BS11" s="602">
        <v>25741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165159</v>
      </c>
      <c r="CS11" s="594"/>
      <c r="CT11" s="594"/>
      <c r="CU11" s="594"/>
      <c r="CV11" s="594"/>
      <c r="CW11" s="594"/>
      <c r="CX11" s="594"/>
      <c r="CY11" s="595"/>
      <c r="CZ11" s="596">
        <v>1</v>
      </c>
      <c r="DA11" s="596"/>
      <c r="DB11" s="596"/>
      <c r="DC11" s="596"/>
      <c r="DD11" s="602">
        <v>54581</v>
      </c>
      <c r="DE11" s="594"/>
      <c r="DF11" s="594"/>
      <c r="DG11" s="594"/>
      <c r="DH11" s="594"/>
      <c r="DI11" s="594"/>
      <c r="DJ11" s="594"/>
      <c r="DK11" s="594"/>
      <c r="DL11" s="594"/>
      <c r="DM11" s="594"/>
      <c r="DN11" s="594"/>
      <c r="DO11" s="594"/>
      <c r="DP11" s="595"/>
      <c r="DQ11" s="602">
        <v>140301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2535560</v>
      </c>
      <c r="BH12" s="594"/>
      <c r="BI12" s="594"/>
      <c r="BJ12" s="594"/>
      <c r="BK12" s="594"/>
      <c r="BL12" s="594"/>
      <c r="BM12" s="594"/>
      <c r="BN12" s="595"/>
      <c r="BO12" s="596">
        <v>40.200000000000003</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155310</v>
      </c>
      <c r="CS12" s="594"/>
      <c r="CT12" s="594"/>
      <c r="CU12" s="594"/>
      <c r="CV12" s="594"/>
      <c r="CW12" s="594"/>
      <c r="CX12" s="594"/>
      <c r="CY12" s="595"/>
      <c r="CZ12" s="596">
        <v>0.9</v>
      </c>
      <c r="DA12" s="596"/>
      <c r="DB12" s="596"/>
      <c r="DC12" s="596"/>
      <c r="DD12" s="602">
        <v>1958</v>
      </c>
      <c r="DE12" s="594"/>
      <c r="DF12" s="594"/>
      <c r="DG12" s="594"/>
      <c r="DH12" s="594"/>
      <c r="DI12" s="594"/>
      <c r="DJ12" s="594"/>
      <c r="DK12" s="594"/>
      <c r="DL12" s="594"/>
      <c r="DM12" s="594"/>
      <c r="DN12" s="594"/>
      <c r="DO12" s="594"/>
      <c r="DP12" s="595"/>
      <c r="DQ12" s="602">
        <v>152628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31886</v>
      </c>
      <c r="S13" s="594"/>
      <c r="T13" s="594"/>
      <c r="U13" s="594"/>
      <c r="V13" s="594"/>
      <c r="W13" s="594"/>
      <c r="X13" s="594"/>
      <c r="Y13" s="595"/>
      <c r="Z13" s="596">
        <v>0.2</v>
      </c>
      <c r="AA13" s="596"/>
      <c r="AB13" s="596"/>
      <c r="AC13" s="596"/>
      <c r="AD13" s="597">
        <v>31886</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2531444</v>
      </c>
      <c r="BH13" s="594"/>
      <c r="BI13" s="594"/>
      <c r="BJ13" s="594"/>
      <c r="BK13" s="594"/>
      <c r="BL13" s="594"/>
      <c r="BM13" s="594"/>
      <c r="BN13" s="595"/>
      <c r="BO13" s="596">
        <v>40.1</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2302443</v>
      </c>
      <c r="CS13" s="594"/>
      <c r="CT13" s="594"/>
      <c r="CU13" s="594"/>
      <c r="CV13" s="594"/>
      <c r="CW13" s="594"/>
      <c r="CX13" s="594"/>
      <c r="CY13" s="595"/>
      <c r="CZ13" s="596">
        <v>13.6</v>
      </c>
      <c r="DA13" s="596"/>
      <c r="DB13" s="596"/>
      <c r="DC13" s="596"/>
      <c r="DD13" s="602">
        <v>1396217</v>
      </c>
      <c r="DE13" s="594"/>
      <c r="DF13" s="594"/>
      <c r="DG13" s="594"/>
      <c r="DH13" s="594"/>
      <c r="DI13" s="594"/>
      <c r="DJ13" s="594"/>
      <c r="DK13" s="594"/>
      <c r="DL13" s="594"/>
      <c r="DM13" s="594"/>
      <c r="DN13" s="594"/>
      <c r="DO13" s="594"/>
      <c r="DP13" s="595"/>
      <c r="DQ13" s="602">
        <v>1393357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84700</v>
      </c>
      <c r="BH14" s="594"/>
      <c r="BI14" s="594"/>
      <c r="BJ14" s="594"/>
      <c r="BK14" s="594"/>
      <c r="BL14" s="594"/>
      <c r="BM14" s="594"/>
      <c r="BN14" s="595"/>
      <c r="BO14" s="596">
        <v>1.3</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933900</v>
      </c>
      <c r="CS14" s="594"/>
      <c r="CT14" s="594"/>
      <c r="CU14" s="594"/>
      <c r="CV14" s="594"/>
      <c r="CW14" s="594"/>
      <c r="CX14" s="594"/>
      <c r="CY14" s="595"/>
      <c r="CZ14" s="596">
        <v>5.5</v>
      </c>
      <c r="DA14" s="596"/>
      <c r="DB14" s="596"/>
      <c r="DC14" s="596"/>
      <c r="DD14" s="602">
        <v>6192</v>
      </c>
      <c r="DE14" s="594"/>
      <c r="DF14" s="594"/>
      <c r="DG14" s="594"/>
      <c r="DH14" s="594"/>
      <c r="DI14" s="594"/>
      <c r="DJ14" s="594"/>
      <c r="DK14" s="594"/>
      <c r="DL14" s="594"/>
      <c r="DM14" s="594"/>
      <c r="DN14" s="594"/>
      <c r="DO14" s="594"/>
      <c r="DP14" s="595"/>
      <c r="DQ14" s="602">
        <v>929473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36935</v>
      </c>
      <c r="S15" s="594"/>
      <c r="T15" s="594"/>
      <c r="U15" s="594"/>
      <c r="V15" s="594"/>
      <c r="W15" s="594"/>
      <c r="X15" s="594"/>
      <c r="Y15" s="595"/>
      <c r="Z15" s="596">
        <v>0.2</v>
      </c>
      <c r="AA15" s="596"/>
      <c r="AB15" s="596"/>
      <c r="AC15" s="596"/>
      <c r="AD15" s="597">
        <v>36935</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405135</v>
      </c>
      <c r="BH15" s="594"/>
      <c r="BI15" s="594"/>
      <c r="BJ15" s="594"/>
      <c r="BK15" s="594"/>
      <c r="BL15" s="594"/>
      <c r="BM15" s="594"/>
      <c r="BN15" s="595"/>
      <c r="BO15" s="596">
        <v>6.4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1798567</v>
      </c>
      <c r="CS15" s="594"/>
      <c r="CT15" s="594"/>
      <c r="CU15" s="594"/>
      <c r="CV15" s="594"/>
      <c r="CW15" s="594"/>
      <c r="CX15" s="594"/>
      <c r="CY15" s="595"/>
      <c r="CZ15" s="596">
        <v>10.6</v>
      </c>
      <c r="DA15" s="596"/>
      <c r="DB15" s="596"/>
      <c r="DC15" s="596"/>
      <c r="DD15" s="602">
        <v>538011</v>
      </c>
      <c r="DE15" s="594"/>
      <c r="DF15" s="594"/>
      <c r="DG15" s="594"/>
      <c r="DH15" s="594"/>
      <c r="DI15" s="594"/>
      <c r="DJ15" s="594"/>
      <c r="DK15" s="594"/>
      <c r="DL15" s="594"/>
      <c r="DM15" s="594"/>
      <c r="DN15" s="594"/>
      <c r="DO15" s="594"/>
      <c r="DP15" s="595"/>
      <c r="DQ15" s="602">
        <v>1373867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2355192</v>
      </c>
      <c r="S16" s="594"/>
      <c r="T16" s="594"/>
      <c r="U16" s="594"/>
      <c r="V16" s="594"/>
      <c r="W16" s="594"/>
      <c r="X16" s="594"/>
      <c r="Y16" s="595"/>
      <c r="Z16" s="596">
        <v>13.3</v>
      </c>
      <c r="AA16" s="596"/>
      <c r="AB16" s="596"/>
      <c r="AC16" s="596"/>
      <c r="AD16" s="597">
        <v>2094855</v>
      </c>
      <c r="AE16" s="597"/>
      <c r="AF16" s="597"/>
      <c r="AG16" s="597"/>
      <c r="AH16" s="597"/>
      <c r="AI16" s="597"/>
      <c r="AJ16" s="597"/>
      <c r="AK16" s="597"/>
      <c r="AL16" s="598">
        <v>23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2094855</v>
      </c>
      <c r="S17" s="594"/>
      <c r="T17" s="594"/>
      <c r="U17" s="594"/>
      <c r="V17" s="594"/>
      <c r="W17" s="594"/>
      <c r="X17" s="594"/>
      <c r="Y17" s="595"/>
      <c r="Z17" s="596">
        <v>11.8</v>
      </c>
      <c r="AA17" s="596"/>
      <c r="AB17" s="596"/>
      <c r="AC17" s="596"/>
      <c r="AD17" s="597">
        <v>2094855</v>
      </c>
      <c r="AE17" s="597"/>
      <c r="AF17" s="597"/>
      <c r="AG17" s="597"/>
      <c r="AH17" s="597"/>
      <c r="AI17" s="597"/>
      <c r="AJ17" s="597"/>
      <c r="AK17" s="597"/>
      <c r="AL17" s="598">
        <v>23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1277752</v>
      </c>
      <c r="CS17" s="594"/>
      <c r="CT17" s="594"/>
      <c r="CU17" s="594"/>
      <c r="CV17" s="594"/>
      <c r="CW17" s="594"/>
      <c r="CX17" s="594"/>
      <c r="CY17" s="595"/>
      <c r="CZ17" s="596">
        <v>7.6</v>
      </c>
      <c r="DA17" s="596"/>
      <c r="DB17" s="596"/>
      <c r="DC17" s="596"/>
      <c r="DD17" s="602" t="s">
        <v>111</v>
      </c>
      <c r="DE17" s="594"/>
      <c r="DF17" s="594"/>
      <c r="DG17" s="594"/>
      <c r="DH17" s="594"/>
      <c r="DI17" s="594"/>
      <c r="DJ17" s="594"/>
      <c r="DK17" s="594"/>
      <c r="DL17" s="594"/>
      <c r="DM17" s="594"/>
      <c r="DN17" s="594"/>
      <c r="DO17" s="594"/>
      <c r="DP17" s="595"/>
      <c r="DQ17" s="602">
        <v>1277752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260337</v>
      </c>
      <c r="S18" s="594"/>
      <c r="T18" s="594"/>
      <c r="U18" s="594"/>
      <c r="V18" s="594"/>
      <c r="W18" s="594"/>
      <c r="X18" s="594"/>
      <c r="Y18" s="595"/>
      <c r="Z18" s="596">
        <v>1.5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276741</v>
      </c>
      <c r="BH19" s="594"/>
      <c r="BI19" s="594"/>
      <c r="BJ19" s="594"/>
      <c r="BK19" s="594"/>
      <c r="BL19" s="594"/>
      <c r="BM19" s="594"/>
      <c r="BN19" s="595"/>
      <c r="BO19" s="596">
        <v>4.4000000000000004</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9501911</v>
      </c>
      <c r="S20" s="594"/>
      <c r="T20" s="594"/>
      <c r="U20" s="594"/>
      <c r="V20" s="594"/>
      <c r="W20" s="594"/>
      <c r="X20" s="594"/>
      <c r="Y20" s="595"/>
      <c r="Z20" s="596">
        <v>53.7</v>
      </c>
      <c r="AA20" s="596"/>
      <c r="AB20" s="596"/>
      <c r="AC20" s="596"/>
      <c r="AD20" s="597">
        <v>8964833</v>
      </c>
      <c r="AE20" s="597"/>
      <c r="AF20" s="597"/>
      <c r="AG20" s="597"/>
      <c r="AH20" s="597"/>
      <c r="AI20" s="597"/>
      <c r="AJ20" s="597"/>
      <c r="AK20" s="597"/>
      <c r="AL20" s="598">
        <v>98.4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276741</v>
      </c>
      <c r="BH20" s="594"/>
      <c r="BI20" s="594"/>
      <c r="BJ20" s="594"/>
      <c r="BK20" s="594"/>
      <c r="BL20" s="594"/>
      <c r="BM20" s="594"/>
      <c r="BN20" s="595"/>
      <c r="BO20" s="596">
        <v>4.4000000000000004</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16918749</v>
      </c>
      <c r="CS20" s="594"/>
      <c r="CT20" s="594"/>
      <c r="CU20" s="594"/>
      <c r="CV20" s="594"/>
      <c r="CW20" s="594"/>
      <c r="CX20" s="594"/>
      <c r="CY20" s="595"/>
      <c r="CZ20" s="596">
        <v>100</v>
      </c>
      <c r="DA20" s="596"/>
      <c r="DB20" s="596"/>
      <c r="DC20" s="596"/>
      <c r="DD20" s="602">
        <v>2538628</v>
      </c>
      <c r="DE20" s="594"/>
      <c r="DF20" s="594"/>
      <c r="DG20" s="594"/>
      <c r="DH20" s="594"/>
      <c r="DI20" s="594"/>
      <c r="DJ20" s="594"/>
      <c r="DK20" s="594"/>
      <c r="DL20" s="594"/>
      <c r="DM20" s="594"/>
      <c r="DN20" s="594"/>
      <c r="DO20" s="594"/>
      <c r="DP20" s="595"/>
      <c r="DQ20" s="602">
        <v>11717041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8861</v>
      </c>
      <c r="S21" s="594"/>
      <c r="T21" s="594"/>
      <c r="U21" s="594"/>
      <c r="V21" s="594"/>
      <c r="W21" s="594"/>
      <c r="X21" s="594"/>
      <c r="Y21" s="595"/>
      <c r="Z21" s="596">
        <v>0.1</v>
      </c>
      <c r="AA21" s="596"/>
      <c r="AB21" s="596"/>
      <c r="AC21" s="596"/>
      <c r="AD21" s="597">
        <v>8861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178239</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122339</v>
      </c>
      <c r="S23" s="594"/>
      <c r="T23" s="594"/>
      <c r="U23" s="594"/>
      <c r="V23" s="594"/>
      <c r="W23" s="594"/>
      <c r="X23" s="594"/>
      <c r="Y23" s="595"/>
      <c r="Z23" s="596">
        <v>0.7</v>
      </c>
      <c r="AA23" s="596"/>
      <c r="AB23" s="596"/>
      <c r="AC23" s="596"/>
      <c r="AD23" s="597">
        <v>25923</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276741</v>
      </c>
      <c r="BH23" s="594"/>
      <c r="BI23" s="594"/>
      <c r="BJ23" s="594"/>
      <c r="BK23" s="594"/>
      <c r="BL23" s="594"/>
      <c r="BM23" s="594"/>
      <c r="BN23" s="595"/>
      <c r="BO23" s="596">
        <v>4.4000000000000004</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124327</v>
      </c>
      <c r="S24" s="594"/>
      <c r="T24" s="594"/>
      <c r="U24" s="594"/>
      <c r="V24" s="594"/>
      <c r="W24" s="594"/>
      <c r="X24" s="594"/>
      <c r="Y24" s="595"/>
      <c r="Z24" s="596">
        <v>0.7</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7357672</v>
      </c>
      <c r="CS24" s="583"/>
      <c r="CT24" s="583"/>
      <c r="CU24" s="583"/>
      <c r="CV24" s="583"/>
      <c r="CW24" s="583"/>
      <c r="CX24" s="583"/>
      <c r="CY24" s="584"/>
      <c r="CZ24" s="622">
        <v>43.5</v>
      </c>
      <c r="DA24" s="623"/>
      <c r="DB24" s="623"/>
      <c r="DC24" s="624"/>
      <c r="DD24" s="621">
        <v>4694861</v>
      </c>
      <c r="DE24" s="583"/>
      <c r="DF24" s="583"/>
      <c r="DG24" s="583"/>
      <c r="DH24" s="583"/>
      <c r="DI24" s="583"/>
      <c r="DJ24" s="583"/>
      <c r="DK24" s="584"/>
      <c r="DL24" s="621">
        <v>4642310</v>
      </c>
      <c r="DM24" s="583"/>
      <c r="DN24" s="583"/>
      <c r="DO24" s="583"/>
      <c r="DP24" s="583"/>
      <c r="DQ24" s="583"/>
      <c r="DR24" s="583"/>
      <c r="DS24" s="583"/>
      <c r="DT24" s="583"/>
      <c r="DU24" s="583"/>
      <c r="DV24" s="584"/>
      <c r="DW24" s="587">
        <v>46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3049229</v>
      </c>
      <c r="S25" s="594"/>
      <c r="T25" s="594"/>
      <c r="U25" s="594"/>
      <c r="V25" s="594"/>
      <c r="W25" s="594"/>
      <c r="X25" s="594"/>
      <c r="Y25" s="595"/>
      <c r="Z25" s="596">
        <v>17.2</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2389336</v>
      </c>
      <c r="CS25" s="613"/>
      <c r="CT25" s="613"/>
      <c r="CU25" s="613"/>
      <c r="CV25" s="613"/>
      <c r="CW25" s="613"/>
      <c r="CX25" s="613"/>
      <c r="CY25" s="614"/>
      <c r="CZ25" s="627">
        <v>14.1</v>
      </c>
      <c r="DA25" s="628"/>
      <c r="DB25" s="628"/>
      <c r="DC25" s="629"/>
      <c r="DD25" s="602">
        <v>2356252</v>
      </c>
      <c r="DE25" s="613"/>
      <c r="DF25" s="613"/>
      <c r="DG25" s="613"/>
      <c r="DH25" s="613"/>
      <c r="DI25" s="613"/>
      <c r="DJ25" s="613"/>
      <c r="DK25" s="614"/>
      <c r="DL25" s="602">
        <v>2303702</v>
      </c>
      <c r="DM25" s="613"/>
      <c r="DN25" s="613"/>
      <c r="DO25" s="613"/>
      <c r="DP25" s="613"/>
      <c r="DQ25" s="613"/>
      <c r="DR25" s="613"/>
      <c r="DS25" s="613"/>
      <c r="DT25" s="613"/>
      <c r="DU25" s="613"/>
      <c r="DV25" s="614"/>
      <c r="DW25" s="598">
        <v>22.8</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1554616</v>
      </c>
      <c r="CS26" s="594"/>
      <c r="CT26" s="594"/>
      <c r="CU26" s="594"/>
      <c r="CV26" s="594"/>
      <c r="CW26" s="594"/>
      <c r="CX26" s="594"/>
      <c r="CY26" s="595"/>
      <c r="CZ26" s="627">
        <v>9.1999999999999993</v>
      </c>
      <c r="DA26" s="628"/>
      <c r="DB26" s="628"/>
      <c r="DC26" s="629"/>
      <c r="DD26" s="602">
        <v>1536051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832757</v>
      </c>
      <c r="S27" s="594"/>
      <c r="T27" s="594"/>
      <c r="U27" s="594"/>
      <c r="V27" s="594"/>
      <c r="W27" s="594"/>
      <c r="X27" s="594"/>
      <c r="Y27" s="595"/>
      <c r="Z27" s="596">
        <v>4.7</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6312032</v>
      </c>
      <c r="BH27" s="594"/>
      <c r="BI27" s="594"/>
      <c r="BJ27" s="594"/>
      <c r="BK27" s="594"/>
      <c r="BL27" s="594"/>
      <c r="BM27" s="594"/>
      <c r="BN27" s="595"/>
      <c r="BO27" s="596">
        <v>100</v>
      </c>
      <c r="BP27" s="596"/>
      <c r="BQ27" s="596"/>
      <c r="BR27" s="596"/>
      <c r="BS27" s="602">
        <v>25741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3690584</v>
      </c>
      <c r="CS27" s="613"/>
      <c r="CT27" s="613"/>
      <c r="CU27" s="613"/>
      <c r="CV27" s="613"/>
      <c r="CW27" s="613"/>
      <c r="CX27" s="613"/>
      <c r="CY27" s="614"/>
      <c r="CZ27" s="627">
        <v>21.8</v>
      </c>
      <c r="DA27" s="628"/>
      <c r="DB27" s="628"/>
      <c r="DC27" s="629"/>
      <c r="DD27" s="602">
        <v>1060857</v>
      </c>
      <c r="DE27" s="613"/>
      <c r="DF27" s="613"/>
      <c r="DG27" s="613"/>
      <c r="DH27" s="613"/>
      <c r="DI27" s="613"/>
      <c r="DJ27" s="613"/>
      <c r="DK27" s="614"/>
      <c r="DL27" s="602">
        <v>1060856</v>
      </c>
      <c r="DM27" s="613"/>
      <c r="DN27" s="613"/>
      <c r="DO27" s="613"/>
      <c r="DP27" s="613"/>
      <c r="DQ27" s="613"/>
      <c r="DR27" s="613"/>
      <c r="DS27" s="613"/>
      <c r="DT27" s="613"/>
      <c r="DU27" s="613"/>
      <c r="DV27" s="614"/>
      <c r="DW27" s="598">
        <v>10.5</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38208</v>
      </c>
      <c r="S28" s="594"/>
      <c r="T28" s="594"/>
      <c r="U28" s="594"/>
      <c r="V28" s="594"/>
      <c r="W28" s="594"/>
      <c r="X28" s="594"/>
      <c r="Y28" s="595"/>
      <c r="Z28" s="596">
        <v>0.2</v>
      </c>
      <c r="AA28" s="596"/>
      <c r="AB28" s="596"/>
      <c r="AC28" s="596"/>
      <c r="AD28" s="597">
        <v>34604</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1277752</v>
      </c>
      <c r="CS28" s="594"/>
      <c r="CT28" s="594"/>
      <c r="CU28" s="594"/>
      <c r="CV28" s="594"/>
      <c r="CW28" s="594"/>
      <c r="CX28" s="594"/>
      <c r="CY28" s="595"/>
      <c r="CZ28" s="627">
        <v>7.6</v>
      </c>
      <c r="DA28" s="628"/>
      <c r="DB28" s="628"/>
      <c r="DC28" s="629"/>
      <c r="DD28" s="602">
        <v>1277752</v>
      </c>
      <c r="DE28" s="594"/>
      <c r="DF28" s="594"/>
      <c r="DG28" s="594"/>
      <c r="DH28" s="594"/>
      <c r="DI28" s="594"/>
      <c r="DJ28" s="594"/>
      <c r="DK28" s="595"/>
      <c r="DL28" s="602">
        <v>1277752</v>
      </c>
      <c r="DM28" s="594"/>
      <c r="DN28" s="594"/>
      <c r="DO28" s="594"/>
      <c r="DP28" s="594"/>
      <c r="DQ28" s="594"/>
      <c r="DR28" s="594"/>
      <c r="DS28" s="594"/>
      <c r="DT28" s="594"/>
      <c r="DU28" s="594"/>
      <c r="DV28" s="595"/>
      <c r="DW28" s="598">
        <v>12.7</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47970</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1277530</v>
      </c>
      <c r="CS29" s="613"/>
      <c r="CT29" s="613"/>
      <c r="CU29" s="613"/>
      <c r="CV29" s="613"/>
      <c r="CW29" s="613"/>
      <c r="CX29" s="613"/>
      <c r="CY29" s="614"/>
      <c r="CZ29" s="627">
        <v>7.6</v>
      </c>
      <c r="DA29" s="628"/>
      <c r="DB29" s="628"/>
      <c r="DC29" s="629"/>
      <c r="DD29" s="602">
        <v>1277530</v>
      </c>
      <c r="DE29" s="613"/>
      <c r="DF29" s="613"/>
      <c r="DG29" s="613"/>
      <c r="DH29" s="613"/>
      <c r="DI29" s="613"/>
      <c r="DJ29" s="613"/>
      <c r="DK29" s="614"/>
      <c r="DL29" s="602">
        <v>1277530</v>
      </c>
      <c r="DM29" s="613"/>
      <c r="DN29" s="613"/>
      <c r="DO29" s="613"/>
      <c r="DP29" s="613"/>
      <c r="DQ29" s="613"/>
      <c r="DR29" s="613"/>
      <c r="DS29" s="613"/>
      <c r="DT29" s="613"/>
      <c r="DU29" s="613"/>
      <c r="DV29" s="614"/>
      <c r="DW29" s="598">
        <v>12.7</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535586</v>
      </c>
      <c r="S30" s="594"/>
      <c r="T30" s="594"/>
      <c r="U30" s="594"/>
      <c r="V30" s="594"/>
      <c r="W30" s="594"/>
      <c r="X30" s="594"/>
      <c r="Y30" s="595"/>
      <c r="Z30" s="596">
        <v>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96.1</v>
      </c>
      <c r="BN30" s="652"/>
      <c r="BO30" s="652"/>
      <c r="BP30" s="652"/>
      <c r="BQ30" s="653"/>
      <c r="BR30" s="651">
        <v>98.5</v>
      </c>
      <c r="BS30" s="652"/>
      <c r="BT30" s="652"/>
      <c r="BU30" s="652"/>
      <c r="BV30" s="652"/>
      <c r="BW30" s="652"/>
      <c r="BX30" s="588">
        <v>95.1</v>
      </c>
      <c r="BY30" s="652"/>
      <c r="BZ30" s="652"/>
      <c r="CA30" s="652"/>
      <c r="CB30" s="653"/>
      <c r="CD30" s="656"/>
      <c r="CE30" s="657"/>
      <c r="CF30" s="607" t="s">
        <v>291</v>
      </c>
      <c r="CG30" s="608"/>
      <c r="CH30" s="608"/>
      <c r="CI30" s="608"/>
      <c r="CJ30" s="608"/>
      <c r="CK30" s="608"/>
      <c r="CL30" s="608"/>
      <c r="CM30" s="608"/>
      <c r="CN30" s="608"/>
      <c r="CO30" s="608"/>
      <c r="CP30" s="608"/>
      <c r="CQ30" s="609"/>
      <c r="CR30" s="593">
        <v>1136962</v>
      </c>
      <c r="CS30" s="594"/>
      <c r="CT30" s="594"/>
      <c r="CU30" s="594"/>
      <c r="CV30" s="594"/>
      <c r="CW30" s="594"/>
      <c r="CX30" s="594"/>
      <c r="CY30" s="595"/>
      <c r="CZ30" s="627">
        <v>6.7</v>
      </c>
      <c r="DA30" s="628"/>
      <c r="DB30" s="628"/>
      <c r="DC30" s="629"/>
      <c r="DD30" s="602">
        <v>1136962</v>
      </c>
      <c r="DE30" s="594"/>
      <c r="DF30" s="594"/>
      <c r="DG30" s="594"/>
      <c r="DH30" s="594"/>
      <c r="DI30" s="594"/>
      <c r="DJ30" s="594"/>
      <c r="DK30" s="595"/>
      <c r="DL30" s="602">
        <v>1136962</v>
      </c>
      <c r="DM30" s="594"/>
      <c r="DN30" s="594"/>
      <c r="DO30" s="594"/>
      <c r="DP30" s="594"/>
      <c r="DQ30" s="594"/>
      <c r="DR30" s="594"/>
      <c r="DS30" s="594"/>
      <c r="DT30" s="594"/>
      <c r="DU30" s="594"/>
      <c r="DV30" s="595"/>
      <c r="DW30" s="598">
        <v>11.3</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1298251</v>
      </c>
      <c r="S31" s="594"/>
      <c r="T31" s="594"/>
      <c r="U31" s="594"/>
      <c r="V31" s="594"/>
      <c r="W31" s="594"/>
      <c r="X31" s="594"/>
      <c r="Y31" s="595"/>
      <c r="Z31" s="596">
        <v>7.3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13"/>
      <c r="BI31" s="613"/>
      <c r="BJ31" s="613"/>
      <c r="BK31" s="613"/>
      <c r="BL31" s="613"/>
      <c r="BM31" s="599">
        <v>95.1</v>
      </c>
      <c r="BN31" s="649"/>
      <c r="BO31" s="649"/>
      <c r="BP31" s="649"/>
      <c r="BQ31" s="650"/>
      <c r="BR31" s="648">
        <v>98.2</v>
      </c>
      <c r="BS31" s="613"/>
      <c r="BT31" s="613"/>
      <c r="BU31" s="613"/>
      <c r="BV31" s="613"/>
      <c r="BW31" s="613"/>
      <c r="BX31" s="599">
        <v>93.9</v>
      </c>
      <c r="BY31" s="649"/>
      <c r="BZ31" s="649"/>
      <c r="CA31" s="649"/>
      <c r="CB31" s="650"/>
      <c r="CD31" s="656"/>
      <c r="CE31" s="657"/>
      <c r="CF31" s="607" t="s">
        <v>295</v>
      </c>
      <c r="CG31" s="608"/>
      <c r="CH31" s="608"/>
      <c r="CI31" s="608"/>
      <c r="CJ31" s="608"/>
      <c r="CK31" s="608"/>
      <c r="CL31" s="608"/>
      <c r="CM31" s="608"/>
      <c r="CN31" s="608"/>
      <c r="CO31" s="608"/>
      <c r="CP31" s="608"/>
      <c r="CQ31" s="609"/>
      <c r="CR31" s="593">
        <v>140568</v>
      </c>
      <c r="CS31" s="613"/>
      <c r="CT31" s="613"/>
      <c r="CU31" s="613"/>
      <c r="CV31" s="613"/>
      <c r="CW31" s="613"/>
      <c r="CX31" s="613"/>
      <c r="CY31" s="614"/>
      <c r="CZ31" s="627">
        <v>0.8</v>
      </c>
      <c r="DA31" s="628"/>
      <c r="DB31" s="628"/>
      <c r="DC31" s="629"/>
      <c r="DD31" s="602">
        <v>140568</v>
      </c>
      <c r="DE31" s="613"/>
      <c r="DF31" s="613"/>
      <c r="DG31" s="613"/>
      <c r="DH31" s="613"/>
      <c r="DI31" s="613"/>
      <c r="DJ31" s="613"/>
      <c r="DK31" s="614"/>
      <c r="DL31" s="602">
        <v>140568</v>
      </c>
      <c r="DM31" s="613"/>
      <c r="DN31" s="613"/>
      <c r="DO31" s="613"/>
      <c r="DP31" s="613"/>
      <c r="DQ31" s="613"/>
      <c r="DR31" s="613"/>
      <c r="DS31" s="613"/>
      <c r="DT31" s="613"/>
      <c r="DU31" s="613"/>
      <c r="DV31" s="614"/>
      <c r="DW31" s="598">
        <v>1.4</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221488</v>
      </c>
      <c r="S32" s="594"/>
      <c r="T32" s="594"/>
      <c r="U32" s="594"/>
      <c r="V32" s="594"/>
      <c r="W32" s="594"/>
      <c r="X32" s="594"/>
      <c r="Y32" s="595"/>
      <c r="Z32" s="596">
        <v>1.3</v>
      </c>
      <c r="AA32" s="596"/>
      <c r="AB32" s="596"/>
      <c r="AC32" s="596"/>
      <c r="AD32" s="597">
        <v>72614</v>
      </c>
      <c r="AE32" s="597"/>
      <c r="AF32" s="597"/>
      <c r="AG32" s="597"/>
      <c r="AH32" s="597"/>
      <c r="AI32" s="597"/>
      <c r="AJ32" s="597"/>
      <c r="AK32" s="597"/>
      <c r="AL32" s="598">
        <v>0.8</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96.7</v>
      </c>
      <c r="BN32" s="661"/>
      <c r="BO32" s="661"/>
      <c r="BP32" s="661"/>
      <c r="BQ32" s="663"/>
      <c r="BR32" s="660">
        <v>98.5</v>
      </c>
      <c r="BS32" s="661"/>
      <c r="BT32" s="661"/>
      <c r="BU32" s="661"/>
      <c r="BV32" s="661"/>
      <c r="BW32" s="661"/>
      <c r="BX32" s="662">
        <v>95.8</v>
      </c>
      <c r="BY32" s="661"/>
      <c r="BZ32" s="661"/>
      <c r="CA32" s="661"/>
      <c r="CB32" s="663"/>
      <c r="CD32" s="658"/>
      <c r="CE32" s="659"/>
      <c r="CF32" s="607" t="s">
        <v>298</v>
      </c>
      <c r="CG32" s="608"/>
      <c r="CH32" s="608"/>
      <c r="CI32" s="608"/>
      <c r="CJ32" s="608"/>
      <c r="CK32" s="608"/>
      <c r="CL32" s="608"/>
      <c r="CM32" s="608"/>
      <c r="CN32" s="608"/>
      <c r="CO32" s="608"/>
      <c r="CP32" s="608"/>
      <c r="CQ32" s="609"/>
      <c r="CR32" s="593">
        <v>222</v>
      </c>
      <c r="CS32" s="594"/>
      <c r="CT32" s="594"/>
      <c r="CU32" s="594"/>
      <c r="CV32" s="594"/>
      <c r="CW32" s="594"/>
      <c r="CX32" s="594"/>
      <c r="CY32" s="595"/>
      <c r="CZ32" s="627">
        <v>0</v>
      </c>
      <c r="DA32" s="628"/>
      <c r="DB32" s="628"/>
      <c r="DC32" s="629"/>
      <c r="DD32" s="602">
        <v>222</v>
      </c>
      <c r="DE32" s="594"/>
      <c r="DF32" s="594"/>
      <c r="DG32" s="594"/>
      <c r="DH32" s="594"/>
      <c r="DI32" s="594"/>
      <c r="DJ32" s="594"/>
      <c r="DK32" s="595"/>
      <c r="DL32" s="602">
        <v>222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1750900</v>
      </c>
      <c r="S33" s="594"/>
      <c r="T33" s="594"/>
      <c r="U33" s="594"/>
      <c r="V33" s="594"/>
      <c r="W33" s="594"/>
      <c r="X33" s="594"/>
      <c r="Y33" s="595"/>
      <c r="Z33" s="596">
        <v>9.9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7022449</v>
      </c>
      <c r="CS33" s="613"/>
      <c r="CT33" s="613"/>
      <c r="CU33" s="613"/>
      <c r="CV33" s="613"/>
      <c r="CW33" s="613"/>
      <c r="CX33" s="613"/>
      <c r="CY33" s="614"/>
      <c r="CZ33" s="627">
        <v>41.5</v>
      </c>
      <c r="DA33" s="628"/>
      <c r="DB33" s="628"/>
      <c r="DC33" s="629"/>
      <c r="DD33" s="602">
        <v>6168992</v>
      </c>
      <c r="DE33" s="613"/>
      <c r="DF33" s="613"/>
      <c r="DG33" s="613"/>
      <c r="DH33" s="613"/>
      <c r="DI33" s="613"/>
      <c r="DJ33" s="613"/>
      <c r="DK33" s="614"/>
      <c r="DL33" s="602">
        <v>4436010</v>
      </c>
      <c r="DM33" s="613"/>
      <c r="DN33" s="613"/>
      <c r="DO33" s="613"/>
      <c r="DP33" s="613"/>
      <c r="DQ33" s="613"/>
      <c r="DR33" s="613"/>
      <c r="DS33" s="613"/>
      <c r="DT33" s="613"/>
      <c r="DU33" s="613"/>
      <c r="DV33" s="614"/>
      <c r="DW33" s="598">
        <v>43.9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2264538</v>
      </c>
      <c r="CS34" s="594"/>
      <c r="CT34" s="594"/>
      <c r="CU34" s="594"/>
      <c r="CV34" s="594"/>
      <c r="CW34" s="594"/>
      <c r="CX34" s="594"/>
      <c r="CY34" s="595"/>
      <c r="CZ34" s="627">
        <v>13.4</v>
      </c>
      <c r="DA34" s="628"/>
      <c r="DB34" s="628"/>
      <c r="DC34" s="629"/>
      <c r="DD34" s="602">
        <v>1721663</v>
      </c>
      <c r="DE34" s="594"/>
      <c r="DF34" s="594"/>
      <c r="DG34" s="594"/>
      <c r="DH34" s="594"/>
      <c r="DI34" s="594"/>
      <c r="DJ34" s="594"/>
      <c r="DK34" s="595"/>
      <c r="DL34" s="602">
        <v>1491696</v>
      </c>
      <c r="DM34" s="594"/>
      <c r="DN34" s="594"/>
      <c r="DO34" s="594"/>
      <c r="DP34" s="594"/>
      <c r="DQ34" s="594"/>
      <c r="DR34" s="594"/>
      <c r="DS34" s="594"/>
      <c r="DT34" s="594"/>
      <c r="DU34" s="594"/>
      <c r="DV34" s="595"/>
      <c r="DW34" s="598">
        <v>14.8</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989900</v>
      </c>
      <c r="S35" s="594"/>
      <c r="T35" s="594"/>
      <c r="U35" s="594"/>
      <c r="V35" s="594"/>
      <c r="W35" s="594"/>
      <c r="X35" s="594"/>
      <c r="Y35" s="595"/>
      <c r="Z35" s="596">
        <v>5.6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1883979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516751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103157</v>
      </c>
      <c r="CS35" s="613"/>
      <c r="CT35" s="613"/>
      <c r="CU35" s="613"/>
      <c r="CV35" s="613"/>
      <c r="CW35" s="613"/>
      <c r="CX35" s="613"/>
      <c r="CY35" s="614"/>
      <c r="CZ35" s="627">
        <v>0.6</v>
      </c>
      <c r="DA35" s="628"/>
      <c r="DB35" s="628"/>
      <c r="DC35" s="629"/>
      <c r="DD35" s="602">
        <v>100766</v>
      </c>
      <c r="DE35" s="613"/>
      <c r="DF35" s="613"/>
      <c r="DG35" s="613"/>
      <c r="DH35" s="613"/>
      <c r="DI35" s="613"/>
      <c r="DJ35" s="613"/>
      <c r="DK35" s="614"/>
      <c r="DL35" s="602">
        <v>100766</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17710066</v>
      </c>
      <c r="S36" s="666"/>
      <c r="T36" s="666"/>
      <c r="U36" s="666"/>
      <c r="V36" s="666"/>
      <c r="W36" s="666"/>
      <c r="X36" s="666"/>
      <c r="Y36" s="667"/>
      <c r="Z36" s="668">
        <v>100</v>
      </c>
      <c r="AA36" s="668"/>
      <c r="AB36" s="668"/>
      <c r="AC36" s="668"/>
      <c r="AD36" s="669">
        <v>9106835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545284</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434133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1805190</v>
      </c>
      <c r="CS36" s="594"/>
      <c r="CT36" s="594"/>
      <c r="CU36" s="594"/>
      <c r="CV36" s="594"/>
      <c r="CW36" s="594"/>
      <c r="CX36" s="594"/>
      <c r="CY36" s="595"/>
      <c r="CZ36" s="627">
        <v>10.7</v>
      </c>
      <c r="DA36" s="628"/>
      <c r="DB36" s="628"/>
      <c r="DC36" s="629"/>
      <c r="DD36" s="602">
        <v>1689200</v>
      </c>
      <c r="DE36" s="594"/>
      <c r="DF36" s="594"/>
      <c r="DG36" s="594"/>
      <c r="DH36" s="594"/>
      <c r="DI36" s="594"/>
      <c r="DJ36" s="594"/>
      <c r="DK36" s="595"/>
      <c r="DL36" s="602">
        <v>1482771</v>
      </c>
      <c r="DM36" s="594"/>
      <c r="DN36" s="594"/>
      <c r="DO36" s="594"/>
      <c r="DP36" s="594"/>
      <c r="DQ36" s="594"/>
      <c r="DR36" s="594"/>
      <c r="DS36" s="594"/>
      <c r="DT36" s="594"/>
      <c r="DU36" s="594"/>
      <c r="DV36" s="595"/>
      <c r="DW36" s="598">
        <v>14.7</v>
      </c>
      <c r="DX36" s="625"/>
      <c r="DY36" s="625"/>
      <c r="DZ36" s="625"/>
      <c r="EA36" s="625"/>
      <c r="EB36" s="625"/>
      <c r="EC36" s="626"/>
    </row>
    <row r="37" spans="2:133" ht="11.25" customHeight="1">
      <c r="AQ37" s="672" t="s">
        <v>313</v>
      </c>
      <c r="AR37" s="673"/>
      <c r="AS37" s="673"/>
      <c r="AT37" s="673"/>
      <c r="AU37" s="673"/>
      <c r="AV37" s="673"/>
      <c r="AW37" s="673"/>
      <c r="AX37" s="673"/>
      <c r="AY37" s="674"/>
      <c r="AZ37" s="593">
        <v>5000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9467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836103</v>
      </c>
      <c r="CS37" s="613"/>
      <c r="CT37" s="613"/>
      <c r="CU37" s="613"/>
      <c r="CV37" s="613"/>
      <c r="CW37" s="613"/>
      <c r="CX37" s="613"/>
      <c r="CY37" s="614"/>
      <c r="CZ37" s="627">
        <v>4.9000000000000004</v>
      </c>
      <c r="DA37" s="628"/>
      <c r="DB37" s="628"/>
      <c r="DC37" s="629"/>
      <c r="DD37" s="602">
        <v>835303</v>
      </c>
      <c r="DE37" s="613"/>
      <c r="DF37" s="613"/>
      <c r="DG37" s="613"/>
      <c r="DH37" s="613"/>
      <c r="DI37" s="613"/>
      <c r="DJ37" s="613"/>
      <c r="DK37" s="614"/>
      <c r="DL37" s="602">
        <v>833211</v>
      </c>
      <c r="DM37" s="613"/>
      <c r="DN37" s="613"/>
      <c r="DO37" s="613"/>
      <c r="DP37" s="613"/>
      <c r="DQ37" s="613"/>
      <c r="DR37" s="613"/>
      <c r="DS37" s="613"/>
      <c r="DT37" s="613"/>
      <c r="DU37" s="613"/>
      <c r="DV37" s="614"/>
      <c r="DW37" s="598">
        <v>8.3000000000000007</v>
      </c>
      <c r="DX37" s="625"/>
      <c r="DY37" s="625"/>
      <c r="DZ37" s="625"/>
      <c r="EA37" s="625"/>
      <c r="EB37" s="625"/>
      <c r="EC37" s="626"/>
    </row>
    <row r="38" spans="2:133" ht="11.25" customHeight="1">
      <c r="AQ38" s="672" t="s">
        <v>316</v>
      </c>
      <c r="AR38" s="673"/>
      <c r="AS38" s="673"/>
      <c r="AT38" s="673"/>
      <c r="AU38" s="673"/>
      <c r="AV38" s="673"/>
      <c r="AW38" s="673"/>
      <c r="AX38" s="673"/>
      <c r="AY38" s="674"/>
      <c r="AZ38" s="593" t="s">
        <v>317</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16246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1878979</v>
      </c>
      <c r="CS38" s="594"/>
      <c r="CT38" s="594"/>
      <c r="CU38" s="594"/>
      <c r="CV38" s="594"/>
      <c r="CW38" s="594"/>
      <c r="CX38" s="594"/>
      <c r="CY38" s="595"/>
      <c r="CZ38" s="627">
        <v>11.1</v>
      </c>
      <c r="DA38" s="628"/>
      <c r="DB38" s="628"/>
      <c r="DC38" s="629"/>
      <c r="DD38" s="602">
        <v>1689970</v>
      </c>
      <c r="DE38" s="594"/>
      <c r="DF38" s="594"/>
      <c r="DG38" s="594"/>
      <c r="DH38" s="594"/>
      <c r="DI38" s="594"/>
      <c r="DJ38" s="594"/>
      <c r="DK38" s="595"/>
      <c r="DL38" s="602">
        <v>1329777</v>
      </c>
      <c r="DM38" s="594"/>
      <c r="DN38" s="594"/>
      <c r="DO38" s="594"/>
      <c r="DP38" s="594"/>
      <c r="DQ38" s="594"/>
      <c r="DR38" s="594"/>
      <c r="DS38" s="594"/>
      <c r="DT38" s="594"/>
      <c r="DU38" s="594"/>
      <c r="DV38" s="595"/>
      <c r="DW38" s="598">
        <v>13.2</v>
      </c>
      <c r="DX38" s="625"/>
      <c r="DY38" s="625"/>
      <c r="DZ38" s="625"/>
      <c r="EA38" s="625"/>
      <c r="EB38" s="625"/>
      <c r="EC38" s="626"/>
    </row>
    <row r="39" spans="2:133" ht="11.25" customHeight="1">
      <c r="AQ39" s="672" t="s">
        <v>320</v>
      </c>
      <c r="AR39" s="673"/>
      <c r="AS39" s="673"/>
      <c r="AT39" s="673"/>
      <c r="AU39" s="673"/>
      <c r="AV39" s="673"/>
      <c r="AW39" s="673"/>
      <c r="AX39" s="673"/>
      <c r="AY39" s="674"/>
      <c r="AZ39" s="593" t="s">
        <v>317</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99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937635</v>
      </c>
      <c r="CS39" s="613"/>
      <c r="CT39" s="613"/>
      <c r="CU39" s="613"/>
      <c r="CV39" s="613"/>
      <c r="CW39" s="613"/>
      <c r="CX39" s="613"/>
      <c r="CY39" s="614"/>
      <c r="CZ39" s="627">
        <v>5.5</v>
      </c>
      <c r="DA39" s="628"/>
      <c r="DB39" s="628"/>
      <c r="DC39" s="629"/>
      <c r="DD39" s="602">
        <v>934443</v>
      </c>
      <c r="DE39" s="613"/>
      <c r="DF39" s="613"/>
      <c r="DG39" s="613"/>
      <c r="DH39" s="613"/>
      <c r="DI39" s="613"/>
      <c r="DJ39" s="613"/>
      <c r="DK39" s="614"/>
      <c r="DL39" s="602" t="s">
        <v>317</v>
      </c>
      <c r="DM39" s="613"/>
      <c r="DN39" s="613"/>
      <c r="DO39" s="613"/>
      <c r="DP39" s="613"/>
      <c r="DQ39" s="613"/>
      <c r="DR39" s="613"/>
      <c r="DS39" s="613"/>
      <c r="DT39" s="613"/>
      <c r="DU39" s="613"/>
      <c r="DV39" s="614"/>
      <c r="DW39" s="598" t="s">
        <v>317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315963</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94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32950</v>
      </c>
      <c r="CS40" s="594"/>
      <c r="CT40" s="594"/>
      <c r="CU40" s="594"/>
      <c r="CV40" s="594"/>
      <c r="CW40" s="594"/>
      <c r="CX40" s="594"/>
      <c r="CY40" s="595"/>
      <c r="CZ40" s="627">
        <v>0.2</v>
      </c>
      <c r="DA40" s="628"/>
      <c r="DB40" s="628"/>
      <c r="DC40" s="629"/>
      <c r="DD40" s="602">
        <v>32950</v>
      </c>
      <c r="DE40" s="594"/>
      <c r="DF40" s="594"/>
      <c r="DG40" s="594"/>
      <c r="DH40" s="594"/>
      <c r="DI40" s="594"/>
      <c r="DJ40" s="594"/>
      <c r="DK40" s="595"/>
      <c r="DL40" s="602">
        <v>31000</v>
      </c>
      <c r="DM40" s="594"/>
      <c r="DN40" s="594"/>
      <c r="DO40" s="594"/>
      <c r="DP40" s="594"/>
      <c r="DQ40" s="594"/>
      <c r="DR40" s="594"/>
      <c r="DS40" s="594"/>
      <c r="DT40" s="594"/>
      <c r="DU40" s="594"/>
      <c r="DV40" s="595"/>
      <c r="DW40" s="598">
        <v>0.3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1017732</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287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2538628</v>
      </c>
      <c r="CS42" s="594"/>
      <c r="CT42" s="594"/>
      <c r="CU42" s="594"/>
      <c r="CV42" s="594"/>
      <c r="CW42" s="594"/>
      <c r="CX42" s="594"/>
      <c r="CY42" s="595"/>
      <c r="CZ42" s="627">
        <v>15</v>
      </c>
      <c r="DA42" s="676"/>
      <c r="DB42" s="676"/>
      <c r="DC42" s="677"/>
      <c r="DD42" s="602">
        <v>853188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92369</v>
      </c>
      <c r="CS43" s="613"/>
      <c r="CT43" s="613"/>
      <c r="CU43" s="613"/>
      <c r="CV43" s="613"/>
      <c r="CW43" s="613"/>
      <c r="CX43" s="613"/>
      <c r="CY43" s="614"/>
      <c r="CZ43" s="627">
        <v>0.5</v>
      </c>
      <c r="DA43" s="628"/>
      <c r="DB43" s="628"/>
      <c r="DC43" s="629"/>
      <c r="DD43" s="602">
        <v>92369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2538628</v>
      </c>
      <c r="CS44" s="594"/>
      <c r="CT44" s="594"/>
      <c r="CU44" s="594"/>
      <c r="CV44" s="594"/>
      <c r="CW44" s="594"/>
      <c r="CX44" s="594"/>
      <c r="CY44" s="595"/>
      <c r="CZ44" s="627">
        <v>15</v>
      </c>
      <c r="DA44" s="676"/>
      <c r="DB44" s="676"/>
      <c r="DC44" s="677"/>
      <c r="DD44" s="602">
        <v>853188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1645364</v>
      </c>
      <c r="CS45" s="613"/>
      <c r="CT45" s="613"/>
      <c r="CU45" s="613"/>
      <c r="CV45" s="613"/>
      <c r="CW45" s="613"/>
      <c r="CX45" s="613"/>
      <c r="CY45" s="614"/>
      <c r="CZ45" s="627">
        <v>9.6999999999999993</v>
      </c>
      <c r="DA45" s="628"/>
      <c r="DB45" s="628"/>
      <c r="DC45" s="629"/>
      <c r="DD45" s="602">
        <v>164566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876132</v>
      </c>
      <c r="CS46" s="594"/>
      <c r="CT46" s="594"/>
      <c r="CU46" s="594"/>
      <c r="CV46" s="594"/>
      <c r="CW46" s="594"/>
      <c r="CX46" s="594"/>
      <c r="CY46" s="595"/>
      <c r="CZ46" s="627">
        <v>5.2</v>
      </c>
      <c r="DA46" s="676"/>
      <c r="DB46" s="676"/>
      <c r="DC46" s="677"/>
      <c r="DD46" s="602">
        <v>685190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13"/>
      <c r="CT47" s="613"/>
      <c r="CU47" s="613"/>
      <c r="CV47" s="613"/>
      <c r="CW47" s="613"/>
      <c r="CX47" s="613"/>
      <c r="CY47" s="614"/>
      <c r="CZ47" s="627" t="s">
        <v>317</v>
      </c>
      <c r="DA47" s="628"/>
      <c r="DB47" s="628"/>
      <c r="DC47" s="629"/>
      <c r="DD47" s="602" t="s">
        <v>317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16918749</v>
      </c>
      <c r="CS49" s="661"/>
      <c r="CT49" s="661"/>
      <c r="CU49" s="661"/>
      <c r="CV49" s="661"/>
      <c r="CW49" s="661"/>
      <c r="CX49" s="661"/>
      <c r="CY49" s="688"/>
      <c r="CZ49" s="689">
        <v>100</v>
      </c>
      <c r="DA49" s="690"/>
      <c r="DB49" s="690"/>
      <c r="DC49" s="691"/>
      <c r="DD49" s="692">
        <v>11717041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17720.755000000001</v>
      </c>
      <c r="R7" s="723"/>
      <c r="S7" s="723"/>
      <c r="T7" s="723"/>
      <c r="U7" s="723"/>
      <c r="V7" s="723">
        <v>16929.437999999998</v>
      </c>
      <c r="W7" s="723"/>
      <c r="X7" s="723"/>
      <c r="Y7" s="723"/>
      <c r="Z7" s="723"/>
      <c r="AA7" s="723">
        <v>791.31700000000001</v>
      </c>
      <c r="AB7" s="723"/>
      <c r="AC7" s="723"/>
      <c r="AD7" s="723"/>
      <c r="AE7" s="724"/>
      <c r="AF7" s="725">
        <v>748</v>
      </c>
      <c r="AG7" s="726"/>
      <c r="AH7" s="726"/>
      <c r="AI7" s="726"/>
      <c r="AJ7" s="727"/>
      <c r="AK7" s="762">
        <v>535.58600000000001</v>
      </c>
      <c r="AL7" s="763"/>
      <c r="AM7" s="763"/>
      <c r="AN7" s="763"/>
      <c r="AO7" s="763"/>
      <c r="AP7" s="763">
        <v>12688.037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10.084</v>
      </c>
      <c r="CI7" s="760"/>
      <c r="CJ7" s="760"/>
      <c r="CK7" s="760"/>
      <c r="CL7" s="761"/>
      <c r="CM7" s="759">
        <v>792.99099999999999</v>
      </c>
      <c r="CN7" s="760"/>
      <c r="CO7" s="760"/>
      <c r="CP7" s="760"/>
      <c r="CQ7" s="761"/>
      <c r="CR7" s="759">
        <v>1</v>
      </c>
      <c r="CS7" s="760"/>
      <c r="CT7" s="760"/>
      <c r="CU7" s="760"/>
      <c r="CV7" s="761"/>
      <c r="CW7" s="759" t="s">
        <v>531</v>
      </c>
      <c r="CX7" s="760"/>
      <c r="CY7" s="760"/>
      <c r="CZ7" s="760"/>
      <c r="DA7" s="761"/>
      <c r="DB7" s="759">
        <v>717.86</v>
      </c>
      <c r="DC7" s="760"/>
      <c r="DD7" s="760"/>
      <c r="DE7" s="760"/>
      <c r="DF7" s="761"/>
      <c r="DG7" s="759">
        <v>798.08299999999997</v>
      </c>
      <c r="DH7" s="760"/>
      <c r="DI7" s="760"/>
      <c r="DJ7" s="760"/>
      <c r="DK7" s="761"/>
      <c r="DL7" s="759" t="s">
        <v>531</v>
      </c>
      <c r="DM7" s="760"/>
      <c r="DN7" s="760"/>
      <c r="DO7" s="760"/>
      <c r="DP7" s="761"/>
      <c r="DQ7" s="759">
        <v>765.654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17721</v>
      </c>
      <c r="R23" s="782"/>
      <c r="S23" s="782"/>
      <c r="T23" s="782"/>
      <c r="U23" s="782"/>
      <c r="V23" s="782">
        <v>16929</v>
      </c>
      <c r="W23" s="782"/>
      <c r="X23" s="782"/>
      <c r="Y23" s="782"/>
      <c r="Z23" s="782"/>
      <c r="AA23" s="782">
        <v>791</v>
      </c>
      <c r="AB23" s="782"/>
      <c r="AC23" s="782"/>
      <c r="AD23" s="782"/>
      <c r="AE23" s="783"/>
      <c r="AF23" s="784">
        <v>748</v>
      </c>
      <c r="AG23" s="782"/>
      <c r="AH23" s="782"/>
      <c r="AI23" s="782"/>
      <c r="AJ23" s="785"/>
      <c r="AK23" s="786"/>
      <c r="AL23" s="787"/>
      <c r="AM23" s="787"/>
      <c r="AN23" s="787"/>
      <c r="AO23" s="787"/>
      <c r="AP23" s="782">
        <v>12688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7662.0190000000002</v>
      </c>
      <c r="R28" s="811"/>
      <c r="S28" s="811"/>
      <c r="T28" s="811"/>
      <c r="U28" s="811"/>
      <c r="V28" s="811">
        <v>7206.1930000000002</v>
      </c>
      <c r="W28" s="811"/>
      <c r="X28" s="811"/>
      <c r="Y28" s="811"/>
      <c r="Z28" s="811"/>
      <c r="AA28" s="811">
        <v>455.82600000000002</v>
      </c>
      <c r="AB28" s="811"/>
      <c r="AC28" s="811"/>
      <c r="AD28" s="811"/>
      <c r="AE28" s="812"/>
      <c r="AF28" s="813">
        <v>456</v>
      </c>
      <c r="AG28" s="811"/>
      <c r="AH28" s="811"/>
      <c r="AI28" s="811"/>
      <c r="AJ28" s="814"/>
      <c r="AK28" s="815">
        <v>430.03800000000001</v>
      </c>
      <c r="AL28" s="806"/>
      <c r="AM28" s="806"/>
      <c r="AN28" s="806"/>
      <c r="AO28" s="806"/>
      <c r="AP28" s="806" t="s">
        <v>529</v>
      </c>
      <c r="AQ28" s="806"/>
      <c r="AR28" s="806"/>
      <c r="AS28" s="806"/>
      <c r="AT28" s="806"/>
      <c r="AU28" s="806" t="s">
        <v>528</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470.41500000000002</v>
      </c>
      <c r="R29" s="747"/>
      <c r="S29" s="747"/>
      <c r="T29" s="747"/>
      <c r="U29" s="747"/>
      <c r="V29" s="747">
        <v>465.36200000000002</v>
      </c>
      <c r="W29" s="747"/>
      <c r="X29" s="747"/>
      <c r="Y29" s="747"/>
      <c r="Z29" s="747"/>
      <c r="AA29" s="747">
        <v>5.0529999999999999</v>
      </c>
      <c r="AB29" s="747"/>
      <c r="AC29" s="747"/>
      <c r="AD29" s="747"/>
      <c r="AE29" s="748"/>
      <c r="AF29" s="749">
        <v>5</v>
      </c>
      <c r="AG29" s="750"/>
      <c r="AH29" s="750"/>
      <c r="AI29" s="750"/>
      <c r="AJ29" s="751"/>
      <c r="AK29" s="818">
        <v>105.697</v>
      </c>
      <c r="AL29" s="819"/>
      <c r="AM29" s="819"/>
      <c r="AN29" s="819"/>
      <c r="AO29" s="819"/>
      <c r="AP29" s="819" t="s">
        <v>530</v>
      </c>
      <c r="AQ29" s="819"/>
      <c r="AR29" s="819"/>
      <c r="AS29" s="819"/>
      <c r="AT29" s="819"/>
      <c r="AU29" s="819" t="s">
        <v>530</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3095.0030000000002</v>
      </c>
      <c r="R30" s="747"/>
      <c r="S30" s="747"/>
      <c r="T30" s="747"/>
      <c r="U30" s="747"/>
      <c r="V30" s="747">
        <v>2924.5169999999998</v>
      </c>
      <c r="W30" s="747"/>
      <c r="X30" s="747"/>
      <c r="Y30" s="747"/>
      <c r="Z30" s="747"/>
      <c r="AA30" s="747">
        <v>170.48599999999999</v>
      </c>
      <c r="AB30" s="747"/>
      <c r="AC30" s="747"/>
      <c r="AD30" s="747"/>
      <c r="AE30" s="748"/>
      <c r="AF30" s="749">
        <v>170</v>
      </c>
      <c r="AG30" s="750"/>
      <c r="AH30" s="750"/>
      <c r="AI30" s="750"/>
      <c r="AJ30" s="751"/>
      <c r="AK30" s="818">
        <v>549.99300000000005</v>
      </c>
      <c r="AL30" s="819"/>
      <c r="AM30" s="819"/>
      <c r="AN30" s="819"/>
      <c r="AO30" s="819"/>
      <c r="AP30" s="819" t="s">
        <v>530</v>
      </c>
      <c r="AQ30" s="819"/>
      <c r="AR30" s="819"/>
      <c r="AS30" s="819"/>
      <c r="AT30" s="819"/>
      <c r="AU30" s="819" t="s">
        <v>530</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1114.558</v>
      </c>
      <c r="R31" s="747"/>
      <c r="S31" s="747"/>
      <c r="T31" s="747"/>
      <c r="U31" s="747"/>
      <c r="V31" s="747">
        <v>979.32799999999997</v>
      </c>
      <c r="W31" s="747"/>
      <c r="X31" s="747"/>
      <c r="Y31" s="747"/>
      <c r="Z31" s="747"/>
      <c r="AA31" s="747">
        <v>135.22999999999999</v>
      </c>
      <c r="AB31" s="747"/>
      <c r="AC31" s="747"/>
      <c r="AD31" s="747"/>
      <c r="AE31" s="748"/>
      <c r="AF31" s="749">
        <v>1320</v>
      </c>
      <c r="AG31" s="750"/>
      <c r="AH31" s="750"/>
      <c r="AI31" s="750"/>
      <c r="AJ31" s="751"/>
      <c r="AK31" s="818">
        <v>5</v>
      </c>
      <c r="AL31" s="819"/>
      <c r="AM31" s="819"/>
      <c r="AN31" s="819"/>
      <c r="AO31" s="819"/>
      <c r="AP31" s="819">
        <v>1952.5830000000001</v>
      </c>
      <c r="AQ31" s="819"/>
      <c r="AR31" s="819"/>
      <c r="AS31" s="819"/>
      <c r="AT31" s="819"/>
      <c r="AU31" s="819">
        <v>5.8570000000000002</v>
      </c>
      <c r="AV31" s="819"/>
      <c r="AW31" s="819"/>
      <c r="AX31" s="819"/>
      <c r="AY31" s="819"/>
      <c r="AZ31" s="820" t="s">
        <v>530</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1281.7280000000001</v>
      </c>
      <c r="R32" s="747"/>
      <c r="S32" s="747"/>
      <c r="T32" s="747"/>
      <c r="U32" s="747"/>
      <c r="V32" s="747">
        <v>1234.7719999999999</v>
      </c>
      <c r="W32" s="747"/>
      <c r="X32" s="747"/>
      <c r="Y32" s="747"/>
      <c r="Z32" s="747"/>
      <c r="AA32" s="747">
        <v>46.956000000000003</v>
      </c>
      <c r="AB32" s="747"/>
      <c r="AC32" s="747"/>
      <c r="AD32" s="747"/>
      <c r="AE32" s="748"/>
      <c r="AF32" s="749">
        <v>47</v>
      </c>
      <c r="AG32" s="750"/>
      <c r="AH32" s="750"/>
      <c r="AI32" s="750"/>
      <c r="AJ32" s="751"/>
      <c r="AK32" s="818">
        <v>497.35</v>
      </c>
      <c r="AL32" s="819"/>
      <c r="AM32" s="819"/>
      <c r="AN32" s="819"/>
      <c r="AO32" s="819"/>
      <c r="AP32" s="819">
        <v>4219.26</v>
      </c>
      <c r="AQ32" s="819"/>
      <c r="AR32" s="819"/>
      <c r="AS32" s="819"/>
      <c r="AT32" s="819"/>
      <c r="AU32" s="819">
        <v>3860.6219999999998</v>
      </c>
      <c r="AV32" s="819"/>
      <c r="AW32" s="819"/>
      <c r="AX32" s="819"/>
      <c r="AY32" s="819"/>
      <c r="AZ32" s="820" t="s">
        <v>530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54.710999999999999</v>
      </c>
      <c r="R33" s="747"/>
      <c r="S33" s="747"/>
      <c r="T33" s="747"/>
      <c r="U33" s="747"/>
      <c r="V33" s="747">
        <v>52.582000000000001</v>
      </c>
      <c r="W33" s="747"/>
      <c r="X33" s="747"/>
      <c r="Y33" s="747"/>
      <c r="Z33" s="747"/>
      <c r="AA33" s="747">
        <v>2.129</v>
      </c>
      <c r="AB33" s="747"/>
      <c r="AC33" s="747"/>
      <c r="AD33" s="747"/>
      <c r="AE33" s="748"/>
      <c r="AF33" s="749">
        <v>2</v>
      </c>
      <c r="AG33" s="750"/>
      <c r="AH33" s="750"/>
      <c r="AI33" s="750"/>
      <c r="AJ33" s="751"/>
      <c r="AK33" s="818">
        <v>25.423999999999999</v>
      </c>
      <c r="AL33" s="819"/>
      <c r="AM33" s="819"/>
      <c r="AN33" s="819"/>
      <c r="AO33" s="819"/>
      <c r="AP33" s="819">
        <v>228.541</v>
      </c>
      <c r="AQ33" s="819"/>
      <c r="AR33" s="819"/>
      <c r="AS33" s="819"/>
      <c r="AT33" s="819"/>
      <c r="AU33" s="819">
        <v>228.541</v>
      </c>
      <c r="AV33" s="819"/>
      <c r="AW33" s="819"/>
      <c r="AX33" s="819"/>
      <c r="AY33" s="819"/>
      <c r="AZ33" s="820" t="s">
        <v>531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2001</v>
      </c>
      <c r="AG63" s="830"/>
      <c r="AH63" s="830"/>
      <c r="AI63" s="830"/>
      <c r="AJ63" s="831"/>
      <c r="AK63" s="832"/>
      <c r="AL63" s="827"/>
      <c r="AM63" s="827"/>
      <c r="AN63" s="827"/>
      <c r="AO63" s="827"/>
      <c r="AP63" s="830">
        <v>6401</v>
      </c>
      <c r="AQ63" s="830"/>
      <c r="AR63" s="830"/>
      <c r="AS63" s="830"/>
      <c r="AT63" s="830"/>
      <c r="AU63" s="830">
        <v>4096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1407.7159999999999</v>
      </c>
      <c r="R68" s="854"/>
      <c r="S68" s="854"/>
      <c r="T68" s="854"/>
      <c r="U68" s="854"/>
      <c r="V68" s="854">
        <v>1384.971</v>
      </c>
      <c r="W68" s="854"/>
      <c r="X68" s="854"/>
      <c r="Y68" s="854"/>
      <c r="Z68" s="854"/>
      <c r="AA68" s="854">
        <v>22.745000000000001</v>
      </c>
      <c r="AB68" s="854"/>
      <c r="AC68" s="854"/>
      <c r="AD68" s="854"/>
      <c r="AE68" s="854"/>
      <c r="AF68" s="854">
        <v>22.745000000000001</v>
      </c>
      <c r="AG68" s="854"/>
      <c r="AH68" s="854"/>
      <c r="AI68" s="854"/>
      <c r="AJ68" s="854"/>
      <c r="AK68" s="854" t="s">
        <v>531</v>
      </c>
      <c r="AL68" s="854"/>
      <c r="AM68" s="854"/>
      <c r="AN68" s="854"/>
      <c r="AO68" s="854"/>
      <c r="AP68" s="854" t="s">
        <v>531</v>
      </c>
      <c r="AQ68" s="854"/>
      <c r="AR68" s="854"/>
      <c r="AS68" s="854"/>
      <c r="AT68" s="854"/>
      <c r="AU68" s="854" t="s">
        <v>531</v>
      </c>
      <c r="AV68" s="854"/>
      <c r="AW68" s="854"/>
      <c r="AX68" s="854"/>
      <c r="AY68" s="854"/>
      <c r="AZ68" s="855" t="s">
        <v>533</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600986.21299999999</v>
      </c>
      <c r="R69" s="819"/>
      <c r="S69" s="819"/>
      <c r="T69" s="819"/>
      <c r="U69" s="819"/>
      <c r="V69" s="819">
        <v>579982.09</v>
      </c>
      <c r="W69" s="819"/>
      <c r="X69" s="819"/>
      <c r="Y69" s="819"/>
      <c r="Z69" s="819"/>
      <c r="AA69" s="819">
        <v>21004.123</v>
      </c>
      <c r="AB69" s="819"/>
      <c r="AC69" s="819"/>
      <c r="AD69" s="819"/>
      <c r="AE69" s="819"/>
      <c r="AF69" s="819">
        <v>21004.123</v>
      </c>
      <c r="AG69" s="819"/>
      <c r="AH69" s="819"/>
      <c r="AI69" s="819"/>
      <c r="AJ69" s="819"/>
      <c r="AK69" s="819">
        <v>6841.0330000000004</v>
      </c>
      <c r="AL69" s="819"/>
      <c r="AM69" s="819"/>
      <c r="AN69" s="819"/>
      <c r="AO69" s="819"/>
      <c r="AP69" s="819" t="s">
        <v>534</v>
      </c>
      <c r="AQ69" s="819"/>
      <c r="AR69" s="819"/>
      <c r="AS69" s="819"/>
      <c r="AT69" s="819"/>
      <c r="AU69" s="819" t="s">
        <v>534</v>
      </c>
      <c r="AV69" s="819"/>
      <c r="AW69" s="819"/>
      <c r="AX69" s="819"/>
      <c r="AY69" s="819"/>
      <c r="AZ69" s="865" t="s">
        <v>535</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34896.769999999997</v>
      </c>
      <c r="R70" s="819"/>
      <c r="S70" s="819"/>
      <c r="T70" s="819"/>
      <c r="U70" s="819"/>
      <c r="V70" s="819">
        <v>34813.944000000003</v>
      </c>
      <c r="W70" s="819"/>
      <c r="X70" s="819"/>
      <c r="Y70" s="819"/>
      <c r="Z70" s="819"/>
      <c r="AA70" s="819">
        <v>82.825999999999993</v>
      </c>
      <c r="AB70" s="819"/>
      <c r="AC70" s="819"/>
      <c r="AD70" s="819"/>
      <c r="AE70" s="819"/>
      <c r="AF70" s="819">
        <v>82.825999999999993</v>
      </c>
      <c r="AG70" s="819"/>
      <c r="AH70" s="819"/>
      <c r="AI70" s="819"/>
      <c r="AJ70" s="819"/>
      <c r="AK70" s="819">
        <v>1021.5</v>
      </c>
      <c r="AL70" s="819"/>
      <c r="AM70" s="819"/>
      <c r="AN70" s="819"/>
      <c r="AO70" s="819"/>
      <c r="AP70" s="819" t="s">
        <v>534</v>
      </c>
      <c r="AQ70" s="819"/>
      <c r="AR70" s="819"/>
      <c r="AS70" s="819"/>
      <c r="AT70" s="819"/>
      <c r="AU70" s="819" t="s">
        <v>534</v>
      </c>
      <c r="AV70" s="819"/>
      <c r="AW70" s="819"/>
      <c r="AX70" s="819"/>
      <c r="AY70" s="819"/>
      <c r="AZ70" s="865" t="s">
        <v>533</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328.411</v>
      </c>
      <c r="R71" s="819"/>
      <c r="S71" s="819"/>
      <c r="T71" s="819"/>
      <c r="U71" s="819"/>
      <c r="V71" s="819">
        <v>163.124</v>
      </c>
      <c r="W71" s="819"/>
      <c r="X71" s="819"/>
      <c r="Y71" s="819"/>
      <c r="Z71" s="819"/>
      <c r="AA71" s="819">
        <v>165.28700000000001</v>
      </c>
      <c r="AB71" s="819"/>
      <c r="AC71" s="819"/>
      <c r="AD71" s="819"/>
      <c r="AE71" s="819"/>
      <c r="AF71" s="819">
        <v>165.28700000000001</v>
      </c>
      <c r="AG71" s="819"/>
      <c r="AH71" s="819"/>
      <c r="AI71" s="819"/>
      <c r="AJ71" s="819"/>
      <c r="AK71" s="819" t="s">
        <v>534</v>
      </c>
      <c r="AL71" s="819"/>
      <c r="AM71" s="819"/>
      <c r="AN71" s="819"/>
      <c r="AO71" s="819"/>
      <c r="AP71" s="819" t="s">
        <v>534</v>
      </c>
      <c r="AQ71" s="819"/>
      <c r="AR71" s="819"/>
      <c r="AS71" s="819"/>
      <c r="AT71" s="819"/>
      <c r="AU71" s="819" t="s">
        <v>537</v>
      </c>
      <c r="AV71" s="819"/>
      <c r="AW71" s="819"/>
      <c r="AX71" s="819"/>
      <c r="AY71" s="819"/>
      <c r="AZ71" s="865" t="s">
        <v>538</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406.35300000000001</v>
      </c>
      <c r="R72" s="819"/>
      <c r="S72" s="819"/>
      <c r="T72" s="819"/>
      <c r="U72" s="819"/>
      <c r="V72" s="819">
        <v>392.53</v>
      </c>
      <c r="W72" s="819"/>
      <c r="X72" s="819"/>
      <c r="Y72" s="819"/>
      <c r="Z72" s="819"/>
      <c r="AA72" s="819">
        <v>13.823</v>
      </c>
      <c r="AB72" s="819"/>
      <c r="AC72" s="819"/>
      <c r="AD72" s="819"/>
      <c r="AE72" s="819"/>
      <c r="AF72" s="819">
        <v>13.823</v>
      </c>
      <c r="AG72" s="819"/>
      <c r="AH72" s="819"/>
      <c r="AI72" s="819"/>
      <c r="AJ72" s="819"/>
      <c r="AK72" s="819">
        <v>98.004000000000005</v>
      </c>
      <c r="AL72" s="819"/>
      <c r="AM72" s="819"/>
      <c r="AN72" s="819"/>
      <c r="AO72" s="819"/>
      <c r="AP72" s="819" t="s">
        <v>534</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10.852</v>
      </c>
      <c r="R73" s="819"/>
      <c r="S73" s="819"/>
      <c r="T73" s="819"/>
      <c r="U73" s="819"/>
      <c r="V73" s="819">
        <v>5.7839999999999998</v>
      </c>
      <c r="W73" s="819"/>
      <c r="X73" s="819"/>
      <c r="Y73" s="819"/>
      <c r="Z73" s="819"/>
      <c r="AA73" s="819">
        <v>5.0679999999999996</v>
      </c>
      <c r="AB73" s="819"/>
      <c r="AC73" s="819"/>
      <c r="AD73" s="819"/>
      <c r="AE73" s="819"/>
      <c r="AF73" s="819">
        <v>5.0679999999999996</v>
      </c>
      <c r="AG73" s="819"/>
      <c r="AH73" s="819"/>
      <c r="AI73" s="819"/>
      <c r="AJ73" s="819"/>
      <c r="AK73" s="819" t="s">
        <v>534</v>
      </c>
      <c r="AL73" s="819"/>
      <c r="AM73" s="819"/>
      <c r="AN73" s="819"/>
      <c r="AO73" s="819"/>
      <c r="AP73" s="819" t="s">
        <v>534</v>
      </c>
      <c r="AQ73" s="819"/>
      <c r="AR73" s="819"/>
      <c r="AS73" s="819"/>
      <c r="AT73" s="819"/>
      <c r="AU73" s="819" t="s">
        <v>531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254.54499999999999</v>
      </c>
      <c r="R74" s="819"/>
      <c r="S74" s="819"/>
      <c r="T74" s="819"/>
      <c r="U74" s="819"/>
      <c r="V74" s="819">
        <v>216.309</v>
      </c>
      <c r="W74" s="819"/>
      <c r="X74" s="819"/>
      <c r="Y74" s="819"/>
      <c r="Z74" s="819"/>
      <c r="AA74" s="819">
        <v>38.235999999999997</v>
      </c>
      <c r="AB74" s="819"/>
      <c r="AC74" s="819"/>
      <c r="AD74" s="819"/>
      <c r="AE74" s="819"/>
      <c r="AF74" s="819">
        <v>38.235999999999997</v>
      </c>
      <c r="AG74" s="819"/>
      <c r="AH74" s="819"/>
      <c r="AI74" s="819"/>
      <c r="AJ74" s="819"/>
      <c r="AK74" s="819" t="s">
        <v>534</v>
      </c>
      <c r="AL74" s="819"/>
      <c r="AM74" s="819"/>
      <c r="AN74" s="819"/>
      <c r="AO74" s="819"/>
      <c r="AP74" s="819" t="s">
        <v>534</v>
      </c>
      <c r="AQ74" s="819"/>
      <c r="AR74" s="819"/>
      <c r="AS74" s="819"/>
      <c r="AT74" s="819"/>
      <c r="AU74" s="819" t="s">
        <v>531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7769.0929999999998</v>
      </c>
      <c r="R75" s="868"/>
      <c r="S75" s="868"/>
      <c r="T75" s="868"/>
      <c r="U75" s="818"/>
      <c r="V75" s="869">
        <v>7406.1</v>
      </c>
      <c r="W75" s="868"/>
      <c r="X75" s="868"/>
      <c r="Y75" s="868"/>
      <c r="Z75" s="818"/>
      <c r="AA75" s="869">
        <v>362.99299999999999</v>
      </c>
      <c r="AB75" s="868"/>
      <c r="AC75" s="868"/>
      <c r="AD75" s="868"/>
      <c r="AE75" s="818"/>
      <c r="AF75" s="869">
        <v>362.99299999999999</v>
      </c>
      <c r="AG75" s="868"/>
      <c r="AH75" s="868"/>
      <c r="AI75" s="868"/>
      <c r="AJ75" s="818"/>
      <c r="AK75" s="869" t="s">
        <v>534</v>
      </c>
      <c r="AL75" s="868"/>
      <c r="AM75" s="868"/>
      <c r="AN75" s="868"/>
      <c r="AO75" s="818"/>
      <c r="AP75" s="869">
        <v>1657.5250000000001</v>
      </c>
      <c r="AQ75" s="868"/>
      <c r="AR75" s="868"/>
      <c r="AS75" s="868"/>
      <c r="AT75" s="818"/>
      <c r="AU75" s="869">
        <v>187.596</v>
      </c>
      <c r="AV75" s="868"/>
      <c r="AW75" s="868"/>
      <c r="AX75" s="868"/>
      <c r="AY75" s="818"/>
      <c r="AZ75" s="865" t="s">
        <v>533</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20111</v>
      </c>
      <c r="AG88" s="830"/>
      <c r="AH88" s="830"/>
      <c r="AI88" s="830"/>
      <c r="AJ88" s="830"/>
      <c r="AK88" s="827"/>
      <c r="AL88" s="827"/>
      <c r="AM88" s="827"/>
      <c r="AN88" s="827"/>
      <c r="AO88" s="827"/>
      <c r="AP88" s="830">
        <v>1658</v>
      </c>
      <c r="AQ88" s="830"/>
      <c r="AR88" s="830"/>
      <c r="AS88" s="830"/>
      <c r="AT88" s="830"/>
      <c r="AU88" s="830">
        <v>188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t="s">
        <v>544</v>
      </c>
      <c r="CX102" s="838"/>
      <c r="CY102" s="838"/>
      <c r="CZ102" s="838"/>
      <c r="DA102" s="881"/>
      <c r="DB102" s="880">
        <v>718</v>
      </c>
      <c r="DC102" s="838"/>
      <c r="DD102" s="838"/>
      <c r="DE102" s="838"/>
      <c r="DF102" s="881"/>
      <c r="DG102" s="880">
        <v>798</v>
      </c>
      <c r="DH102" s="838"/>
      <c r="DI102" s="838"/>
      <c r="DJ102" s="838"/>
      <c r="DK102" s="881"/>
      <c r="DL102" s="880" t="s">
        <v>545</v>
      </c>
      <c r="DM102" s="838"/>
      <c r="DN102" s="838"/>
      <c r="DO102" s="838"/>
      <c r="DP102" s="881"/>
      <c r="DQ102" s="880">
        <v>766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285</v>
      </c>
      <c r="AG109" s="883"/>
      <c r="AH109" s="883"/>
      <c r="AI109" s="883"/>
      <c r="AJ109" s="884"/>
      <c r="AK109" s="882" t="s">
        <v>284</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285</v>
      </c>
      <c r="BW109" s="883"/>
      <c r="BX109" s="883"/>
      <c r="BY109" s="883"/>
      <c r="BZ109" s="884"/>
      <c r="CA109" s="882" t="s">
        <v>284</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285</v>
      </c>
      <c r="DM109" s="883"/>
      <c r="DN109" s="883"/>
      <c r="DO109" s="883"/>
      <c r="DP109" s="884"/>
      <c r="DQ109" s="882" t="s">
        <v>284</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1249066</v>
      </c>
      <c r="AB110" s="890"/>
      <c r="AC110" s="890"/>
      <c r="AD110" s="890"/>
      <c r="AE110" s="891"/>
      <c r="AF110" s="892">
        <v>1216445</v>
      </c>
      <c r="AG110" s="890"/>
      <c r="AH110" s="890"/>
      <c r="AI110" s="890"/>
      <c r="AJ110" s="891"/>
      <c r="AK110" s="892">
        <v>1277752</v>
      </c>
      <c r="AL110" s="890"/>
      <c r="AM110" s="890"/>
      <c r="AN110" s="890"/>
      <c r="AO110" s="891"/>
      <c r="AP110" s="893">
        <v>14.6</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11562058</v>
      </c>
      <c r="BR110" s="927"/>
      <c r="BS110" s="927"/>
      <c r="BT110" s="927"/>
      <c r="BU110" s="927"/>
      <c r="BV110" s="927">
        <v>12074099</v>
      </c>
      <c r="BW110" s="927"/>
      <c r="BX110" s="927"/>
      <c r="BY110" s="927"/>
      <c r="BZ110" s="927"/>
      <c r="CA110" s="927">
        <v>12688037</v>
      </c>
      <c r="CB110" s="927"/>
      <c r="CC110" s="927"/>
      <c r="CD110" s="927"/>
      <c r="CE110" s="927"/>
      <c r="CF110" s="941">
        <v>145.1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2264</v>
      </c>
      <c r="BR111" s="920"/>
      <c r="BS111" s="920"/>
      <c r="BT111" s="920"/>
      <c r="BU111" s="920"/>
      <c r="BV111" s="920">
        <v>1132</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4222250</v>
      </c>
      <c r="BR112" s="920"/>
      <c r="BS112" s="920"/>
      <c r="BT112" s="920"/>
      <c r="BU112" s="920"/>
      <c r="BV112" s="920">
        <v>4052795</v>
      </c>
      <c r="BW112" s="920"/>
      <c r="BX112" s="920"/>
      <c r="BY112" s="920"/>
      <c r="BZ112" s="920"/>
      <c r="CA112" s="920">
        <v>4095020</v>
      </c>
      <c r="CB112" s="920"/>
      <c r="CC112" s="920"/>
      <c r="CD112" s="920"/>
      <c r="CE112" s="920"/>
      <c r="CF112" s="914">
        <v>46.8</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381682</v>
      </c>
      <c r="AB113" s="934"/>
      <c r="AC113" s="934"/>
      <c r="AD113" s="934"/>
      <c r="AE113" s="935"/>
      <c r="AF113" s="936">
        <v>328268</v>
      </c>
      <c r="AG113" s="934"/>
      <c r="AH113" s="934"/>
      <c r="AI113" s="934"/>
      <c r="AJ113" s="935"/>
      <c r="AK113" s="936">
        <v>357797</v>
      </c>
      <c r="AL113" s="934"/>
      <c r="AM113" s="934"/>
      <c r="AN113" s="934"/>
      <c r="AO113" s="935"/>
      <c r="AP113" s="937">
        <v>4.0999999999999996</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v>14497</v>
      </c>
      <c r="BW113" s="920"/>
      <c r="BX113" s="920"/>
      <c r="BY113" s="920"/>
      <c r="BZ113" s="920"/>
      <c r="CA113" s="920">
        <v>187596</v>
      </c>
      <c r="CB113" s="920"/>
      <c r="CC113" s="920"/>
      <c r="CD113" s="920"/>
      <c r="CE113" s="920"/>
      <c r="CF113" s="914">
        <v>2.1</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2264</v>
      </c>
      <c r="DH113" s="959"/>
      <c r="DI113" s="959"/>
      <c r="DJ113" s="959"/>
      <c r="DK113" s="960"/>
      <c r="DL113" s="961">
        <v>1132</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2495273</v>
      </c>
      <c r="BR114" s="920"/>
      <c r="BS114" s="920"/>
      <c r="BT114" s="920"/>
      <c r="BU114" s="920"/>
      <c r="BV114" s="920">
        <v>2245803</v>
      </c>
      <c r="BW114" s="920"/>
      <c r="BX114" s="920"/>
      <c r="BY114" s="920"/>
      <c r="BZ114" s="920"/>
      <c r="CA114" s="920">
        <v>2519145</v>
      </c>
      <c r="CB114" s="920"/>
      <c r="CC114" s="920"/>
      <c r="CD114" s="920"/>
      <c r="CE114" s="920"/>
      <c r="CF114" s="914">
        <v>28.8</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1132</v>
      </c>
      <c r="AB115" s="934"/>
      <c r="AC115" s="934"/>
      <c r="AD115" s="934"/>
      <c r="AE115" s="935"/>
      <c r="AF115" s="936">
        <v>1132</v>
      </c>
      <c r="AG115" s="934"/>
      <c r="AH115" s="934"/>
      <c r="AI115" s="934"/>
      <c r="AJ115" s="935"/>
      <c r="AK115" s="936">
        <v>1132</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945820</v>
      </c>
      <c r="BR115" s="920"/>
      <c r="BS115" s="920"/>
      <c r="BT115" s="920"/>
      <c r="BU115" s="920"/>
      <c r="BV115" s="920">
        <v>795914</v>
      </c>
      <c r="BW115" s="920"/>
      <c r="BX115" s="920"/>
      <c r="BY115" s="920"/>
      <c r="BZ115" s="920"/>
      <c r="CA115" s="920">
        <v>765654</v>
      </c>
      <c r="CB115" s="920"/>
      <c r="CC115" s="920"/>
      <c r="CD115" s="920"/>
      <c r="CE115" s="920"/>
      <c r="CF115" s="914">
        <v>8.8000000000000007</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1631880</v>
      </c>
      <c r="AB117" s="966"/>
      <c r="AC117" s="966"/>
      <c r="AD117" s="966"/>
      <c r="AE117" s="967"/>
      <c r="AF117" s="965">
        <v>1545845</v>
      </c>
      <c r="AG117" s="966"/>
      <c r="AH117" s="966"/>
      <c r="AI117" s="966"/>
      <c r="AJ117" s="967"/>
      <c r="AK117" s="965">
        <v>1636681</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285</v>
      </c>
      <c r="AG118" s="883"/>
      <c r="AH118" s="883"/>
      <c r="AI118" s="883"/>
      <c r="AJ118" s="884"/>
      <c r="AK118" s="882" t="s">
        <v>284</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19227665</v>
      </c>
      <c r="BR118" s="986"/>
      <c r="BS118" s="986"/>
      <c r="BT118" s="986"/>
      <c r="BU118" s="986"/>
      <c r="BV118" s="986">
        <v>19184240</v>
      </c>
      <c r="BW118" s="986"/>
      <c r="BX118" s="986"/>
      <c r="BY118" s="986"/>
      <c r="BZ118" s="986"/>
      <c r="CA118" s="986">
        <v>20255452</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3289795</v>
      </c>
      <c r="BR119" s="927"/>
      <c r="BS119" s="927"/>
      <c r="BT119" s="927"/>
      <c r="BU119" s="927"/>
      <c r="BV119" s="927">
        <v>3866793</v>
      </c>
      <c r="BW119" s="927"/>
      <c r="BX119" s="927"/>
      <c r="BY119" s="927"/>
      <c r="BZ119" s="927"/>
      <c r="CA119" s="927">
        <v>4341862</v>
      </c>
      <c r="CB119" s="927"/>
      <c r="CC119" s="927"/>
      <c r="CD119" s="927"/>
      <c r="CE119" s="927"/>
      <c r="CF119" s="941">
        <v>49.6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2042328</v>
      </c>
      <c r="BR120" s="920"/>
      <c r="BS120" s="920"/>
      <c r="BT120" s="920"/>
      <c r="BU120" s="920"/>
      <c r="BV120" s="920">
        <v>1751830</v>
      </c>
      <c r="BW120" s="920"/>
      <c r="BX120" s="920"/>
      <c r="BY120" s="920"/>
      <c r="BZ120" s="920"/>
      <c r="CA120" s="920">
        <v>1718431</v>
      </c>
      <c r="CB120" s="920"/>
      <c r="CC120" s="920"/>
      <c r="CD120" s="920"/>
      <c r="CE120" s="920"/>
      <c r="CF120" s="914">
        <v>19.600000000000001</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3968101</v>
      </c>
      <c r="DH120" s="927"/>
      <c r="DI120" s="927"/>
      <c r="DJ120" s="927"/>
      <c r="DK120" s="927"/>
      <c r="DL120" s="927">
        <v>3808686</v>
      </c>
      <c r="DM120" s="927"/>
      <c r="DN120" s="927"/>
      <c r="DO120" s="927"/>
      <c r="DP120" s="927"/>
      <c r="DQ120" s="927">
        <v>3860622</v>
      </c>
      <c r="DR120" s="927"/>
      <c r="DS120" s="927"/>
      <c r="DT120" s="927"/>
      <c r="DU120" s="927"/>
      <c r="DV120" s="928">
        <v>44.1</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1132</v>
      </c>
      <c r="AB121" s="959"/>
      <c r="AC121" s="959"/>
      <c r="AD121" s="959"/>
      <c r="AE121" s="960"/>
      <c r="AF121" s="961">
        <v>1132</v>
      </c>
      <c r="AG121" s="959"/>
      <c r="AH121" s="959"/>
      <c r="AI121" s="959"/>
      <c r="AJ121" s="960"/>
      <c r="AK121" s="961">
        <v>1132</v>
      </c>
      <c r="AL121" s="959"/>
      <c r="AM121" s="959"/>
      <c r="AN121" s="959"/>
      <c r="AO121" s="960"/>
      <c r="AP121" s="962">
        <v>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12087997</v>
      </c>
      <c r="BR121" s="986"/>
      <c r="BS121" s="986"/>
      <c r="BT121" s="986"/>
      <c r="BU121" s="986"/>
      <c r="BV121" s="986">
        <v>12620765</v>
      </c>
      <c r="BW121" s="986"/>
      <c r="BX121" s="986"/>
      <c r="BY121" s="986"/>
      <c r="BZ121" s="986"/>
      <c r="CA121" s="986">
        <v>12990608</v>
      </c>
      <c r="CB121" s="986"/>
      <c r="CC121" s="986"/>
      <c r="CD121" s="986"/>
      <c r="CE121" s="986"/>
      <c r="CF121" s="1024">
        <v>148.5</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247864</v>
      </c>
      <c r="DH121" s="920"/>
      <c r="DI121" s="920"/>
      <c r="DJ121" s="920"/>
      <c r="DK121" s="920"/>
      <c r="DL121" s="920">
        <v>238256</v>
      </c>
      <c r="DM121" s="920"/>
      <c r="DN121" s="920"/>
      <c r="DO121" s="920"/>
      <c r="DP121" s="920"/>
      <c r="DQ121" s="920">
        <v>228541</v>
      </c>
      <c r="DR121" s="920"/>
      <c r="DS121" s="920"/>
      <c r="DT121" s="920"/>
      <c r="DU121" s="920"/>
      <c r="DV121" s="921">
        <v>2.6</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17420120</v>
      </c>
      <c r="BR122" s="1035"/>
      <c r="BS122" s="1035"/>
      <c r="BT122" s="1035"/>
      <c r="BU122" s="1035"/>
      <c r="BV122" s="1035">
        <v>18239388</v>
      </c>
      <c r="BW122" s="1035"/>
      <c r="BX122" s="1035"/>
      <c r="BY122" s="1035"/>
      <c r="BZ122" s="1035"/>
      <c r="CA122" s="1035">
        <v>19050901</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6285</v>
      </c>
      <c r="DH122" s="920"/>
      <c r="DI122" s="920"/>
      <c r="DJ122" s="920"/>
      <c r="DK122" s="920"/>
      <c r="DL122" s="920">
        <v>5853</v>
      </c>
      <c r="DM122" s="920"/>
      <c r="DN122" s="920"/>
      <c r="DO122" s="920"/>
      <c r="DP122" s="920"/>
      <c r="DQ122" s="920">
        <v>5857</v>
      </c>
      <c r="DR122" s="920"/>
      <c r="DS122" s="920"/>
      <c r="DT122" s="920"/>
      <c r="DU122" s="920"/>
      <c r="DV122" s="921">
        <v>0.1</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20.7</v>
      </c>
      <c r="BR123" s="1027"/>
      <c r="BS123" s="1027"/>
      <c r="BT123" s="1027"/>
      <c r="BU123" s="1027"/>
      <c r="BV123" s="1027">
        <v>10.7</v>
      </c>
      <c r="BW123" s="1027"/>
      <c r="BX123" s="1027"/>
      <c r="BY123" s="1027"/>
      <c r="BZ123" s="1027"/>
      <c r="CA123" s="1027">
        <v>13.7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v>945820</v>
      </c>
      <c r="DH126" s="920"/>
      <c r="DI126" s="920"/>
      <c r="DJ126" s="920"/>
      <c r="DK126" s="920"/>
      <c r="DL126" s="920">
        <v>795914</v>
      </c>
      <c r="DM126" s="920"/>
      <c r="DN126" s="920"/>
      <c r="DO126" s="920"/>
      <c r="DP126" s="920"/>
      <c r="DQ126" s="920">
        <v>765654</v>
      </c>
      <c r="DR126" s="920"/>
      <c r="DS126" s="920"/>
      <c r="DT126" s="920"/>
      <c r="DU126" s="920"/>
      <c r="DV126" s="921">
        <v>8.8000000000000007</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13.36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167798</v>
      </c>
      <c r="AB128" s="1090"/>
      <c r="AC128" s="1090"/>
      <c r="AD128" s="1090"/>
      <c r="AE128" s="1091"/>
      <c r="AF128" s="1092">
        <v>154879</v>
      </c>
      <c r="AG128" s="1090"/>
      <c r="AH128" s="1090"/>
      <c r="AI128" s="1090"/>
      <c r="AJ128" s="1091"/>
      <c r="AK128" s="1092">
        <v>159554</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18.36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9708758</v>
      </c>
      <c r="AB129" s="959"/>
      <c r="AC129" s="959"/>
      <c r="AD129" s="959"/>
      <c r="AE129" s="960"/>
      <c r="AF129" s="961">
        <v>9819573</v>
      </c>
      <c r="AG129" s="959"/>
      <c r="AH129" s="959"/>
      <c r="AI129" s="959"/>
      <c r="AJ129" s="960"/>
      <c r="AK129" s="961">
        <v>9828258</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979498</v>
      </c>
      <c r="AB130" s="959"/>
      <c r="AC130" s="959"/>
      <c r="AD130" s="959"/>
      <c r="AE130" s="960"/>
      <c r="AF130" s="961">
        <v>1014333</v>
      </c>
      <c r="AG130" s="959"/>
      <c r="AH130" s="959"/>
      <c r="AI130" s="959"/>
      <c r="AJ130" s="960"/>
      <c r="AK130" s="961">
        <v>1081177</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13.7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8729260</v>
      </c>
      <c r="AB131" s="998"/>
      <c r="AC131" s="998"/>
      <c r="AD131" s="998"/>
      <c r="AE131" s="999"/>
      <c r="AF131" s="1000">
        <v>8805240</v>
      </c>
      <c r="AG131" s="998"/>
      <c r="AH131" s="998"/>
      <c r="AI131" s="998"/>
      <c r="AJ131" s="999"/>
      <c r="AK131" s="1000">
        <v>8747081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5.5512609319999999</v>
      </c>
      <c r="AB132" s="1104"/>
      <c r="AC132" s="1104"/>
      <c r="AD132" s="1104"/>
      <c r="AE132" s="1105"/>
      <c r="AF132" s="1106">
        <v>4.2773734729999999</v>
      </c>
      <c r="AG132" s="1104"/>
      <c r="AH132" s="1104"/>
      <c r="AI132" s="1104"/>
      <c r="AJ132" s="1105"/>
      <c r="AK132" s="1106">
        <v>4.5266529489999998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7</v>
      </c>
      <c r="AB133" s="1111"/>
      <c r="AC133" s="1111"/>
      <c r="AD133" s="1111"/>
      <c r="AE133" s="1112"/>
      <c r="AF133" s="1110">
        <v>5.8</v>
      </c>
      <c r="AG133" s="1111"/>
      <c r="AH133" s="1111"/>
      <c r="AI133" s="1111"/>
      <c r="AJ133" s="1112"/>
      <c r="AK133" s="1110">
        <v>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100" workbookViewId="0">
      <selection activeCell="AC29" sqref="AC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Layout" topLeftCell="A43"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2389336</v>
      </c>
      <c r="L9" s="264">
        <v>45000</v>
      </c>
      <c r="M9" s="265">
        <v>65114</v>
      </c>
      <c r="N9" s="266">
        <v>-30.9</v>
      </c>
    </row>
    <row r="10" spans="1:16">
      <c r="A10" s="248"/>
      <c r="B10" s="244"/>
      <c r="C10" s="244"/>
      <c r="D10" s="244"/>
      <c r="E10" s="244"/>
      <c r="F10" s="244"/>
      <c r="G10" s="1119" t="s">
        <v>471</v>
      </c>
      <c r="H10" s="1120"/>
      <c r="I10" s="1120"/>
      <c r="J10" s="1121"/>
      <c r="K10" s="267">
        <v>161353</v>
      </c>
      <c r="L10" s="268">
        <v>3039</v>
      </c>
      <c r="M10" s="269">
        <v>4538</v>
      </c>
      <c r="N10" s="270">
        <v>-33</v>
      </c>
    </row>
    <row r="11" spans="1:16" ht="13.5" customHeight="1">
      <c r="A11" s="248"/>
      <c r="B11" s="244"/>
      <c r="C11" s="244"/>
      <c r="D11" s="244"/>
      <c r="E11" s="244"/>
      <c r="F11" s="244"/>
      <c r="G11" s="1119" t="s">
        <v>472</v>
      </c>
      <c r="H11" s="1120"/>
      <c r="I11" s="1120"/>
      <c r="J11" s="1121"/>
      <c r="K11" s="267">
        <v>597068</v>
      </c>
      <c r="L11" s="268">
        <v>11245</v>
      </c>
      <c r="M11" s="269">
        <v>5513</v>
      </c>
      <c r="N11" s="270">
        <v>104</v>
      </c>
    </row>
    <row r="12" spans="1:16" ht="13.5" customHeight="1">
      <c r="A12" s="248"/>
      <c r="B12" s="244"/>
      <c r="C12" s="244"/>
      <c r="D12" s="244"/>
      <c r="E12" s="244"/>
      <c r="F12" s="244"/>
      <c r="G12" s="1119" t="s">
        <v>473</v>
      </c>
      <c r="H12" s="1120"/>
      <c r="I12" s="1120"/>
      <c r="J12" s="1121"/>
      <c r="K12" s="267" t="s">
        <v>474</v>
      </c>
      <c r="L12" s="268" t="s">
        <v>474</v>
      </c>
      <c r="M12" s="269">
        <v>953</v>
      </c>
      <c r="N12" s="270" t="s">
        <v>474</v>
      </c>
    </row>
    <row r="13" spans="1:16" ht="13.5" customHeight="1">
      <c r="A13" s="248"/>
      <c r="B13" s="244"/>
      <c r="C13" s="244"/>
      <c r="D13" s="244"/>
      <c r="E13" s="244"/>
      <c r="F13" s="244"/>
      <c r="G13" s="1119" t="s">
        <v>475</v>
      </c>
      <c r="H13" s="1120"/>
      <c r="I13" s="1120"/>
      <c r="J13" s="1121"/>
      <c r="K13" s="267" t="s">
        <v>474</v>
      </c>
      <c r="L13" s="268" t="s">
        <v>474</v>
      </c>
      <c r="M13" s="269">
        <v>2</v>
      </c>
      <c r="N13" s="270" t="s">
        <v>474</v>
      </c>
    </row>
    <row r="14" spans="1:16" ht="13.5" customHeight="1">
      <c r="A14" s="248"/>
      <c r="B14" s="244"/>
      <c r="C14" s="244"/>
      <c r="D14" s="244"/>
      <c r="E14" s="244"/>
      <c r="F14" s="244"/>
      <c r="G14" s="1119" t="s">
        <v>476</v>
      </c>
      <c r="H14" s="1120"/>
      <c r="I14" s="1120"/>
      <c r="J14" s="1121"/>
      <c r="K14" s="267">
        <v>205052</v>
      </c>
      <c r="L14" s="268">
        <v>3862</v>
      </c>
      <c r="M14" s="269">
        <v>2887</v>
      </c>
      <c r="N14" s="270">
        <v>33.799999999999997</v>
      </c>
    </row>
    <row r="15" spans="1:16" ht="13.5" customHeight="1">
      <c r="A15" s="248"/>
      <c r="B15" s="244"/>
      <c r="C15" s="244"/>
      <c r="D15" s="244"/>
      <c r="E15" s="244"/>
      <c r="F15" s="244"/>
      <c r="G15" s="1119" t="s">
        <v>477</v>
      </c>
      <c r="H15" s="1120"/>
      <c r="I15" s="1120"/>
      <c r="J15" s="1121"/>
      <c r="K15" s="267">
        <v>92369</v>
      </c>
      <c r="L15" s="268">
        <v>1740</v>
      </c>
      <c r="M15" s="269">
        <v>1642</v>
      </c>
      <c r="N15" s="270">
        <v>6</v>
      </c>
    </row>
    <row r="16" spans="1:16">
      <c r="A16" s="248"/>
      <c r="B16" s="244"/>
      <c r="C16" s="244"/>
      <c r="D16" s="244"/>
      <c r="E16" s="244"/>
      <c r="F16" s="244"/>
      <c r="G16" s="1122" t="s">
        <v>478</v>
      </c>
      <c r="H16" s="1123"/>
      <c r="I16" s="1123"/>
      <c r="J16" s="1124"/>
      <c r="K16" s="268">
        <v>-269292</v>
      </c>
      <c r="L16" s="268">
        <v>-5072</v>
      </c>
      <c r="M16" s="269">
        <v>-6965</v>
      </c>
      <c r="N16" s="270">
        <v>-27.2</v>
      </c>
    </row>
    <row r="17" spans="1:16">
      <c r="A17" s="248"/>
      <c r="B17" s="244"/>
      <c r="C17" s="244"/>
      <c r="D17" s="244"/>
      <c r="E17" s="244"/>
      <c r="F17" s="244"/>
      <c r="G17" s="1122" t="s">
        <v>169</v>
      </c>
      <c r="H17" s="1123"/>
      <c r="I17" s="1123"/>
      <c r="J17" s="1124"/>
      <c r="K17" s="268">
        <v>3175886</v>
      </c>
      <c r="L17" s="268">
        <v>59814</v>
      </c>
      <c r="M17" s="269">
        <v>73685</v>
      </c>
      <c r="N17" s="270">
        <v>-18.8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5.42</v>
      </c>
      <c r="L21" s="281">
        <v>7.13</v>
      </c>
      <c r="M21" s="282">
        <v>-1.71</v>
      </c>
      <c r="N21" s="249"/>
      <c r="O21" s="283"/>
      <c r="P21" s="279"/>
    </row>
    <row r="22" spans="1:16" s="284" customFormat="1">
      <c r="A22" s="279"/>
      <c r="B22" s="249"/>
      <c r="C22" s="249"/>
      <c r="D22" s="249"/>
      <c r="E22" s="249"/>
      <c r="F22" s="249"/>
      <c r="G22" s="1114" t="s">
        <v>484</v>
      </c>
      <c r="H22" s="1115"/>
      <c r="I22" s="1115"/>
      <c r="J22" s="1116"/>
      <c r="K22" s="285">
        <v>99.2</v>
      </c>
      <c r="L22" s="286">
        <v>98.1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1277752</v>
      </c>
      <c r="L32" s="294">
        <v>24065</v>
      </c>
      <c r="M32" s="295">
        <v>43359</v>
      </c>
      <c r="N32" s="296">
        <v>-44.5</v>
      </c>
    </row>
    <row r="33" spans="1:16" ht="13.5" customHeight="1">
      <c r="A33" s="248"/>
      <c r="B33" s="244"/>
      <c r="C33" s="244"/>
      <c r="D33" s="244"/>
      <c r="E33" s="244"/>
      <c r="F33" s="244"/>
      <c r="G33" s="1130" t="s">
        <v>488</v>
      </c>
      <c r="H33" s="1131"/>
      <c r="I33" s="1131"/>
      <c r="J33" s="1132"/>
      <c r="K33" s="294" t="s">
        <v>474</v>
      </c>
      <c r="L33" s="294" t="s">
        <v>474</v>
      </c>
      <c r="M33" s="295">
        <v>0</v>
      </c>
      <c r="N33" s="296" t="s">
        <v>474</v>
      </c>
    </row>
    <row r="34" spans="1:16" ht="27" customHeight="1">
      <c r="A34" s="248"/>
      <c r="B34" s="244"/>
      <c r="C34" s="244"/>
      <c r="D34" s="244"/>
      <c r="E34" s="244"/>
      <c r="F34" s="244"/>
      <c r="G34" s="1130" t="s">
        <v>489</v>
      </c>
      <c r="H34" s="1131"/>
      <c r="I34" s="1131"/>
      <c r="J34" s="1132"/>
      <c r="K34" s="294" t="s">
        <v>474</v>
      </c>
      <c r="L34" s="294" t="s">
        <v>474</v>
      </c>
      <c r="M34" s="295">
        <v>39</v>
      </c>
      <c r="N34" s="296" t="s">
        <v>474</v>
      </c>
    </row>
    <row r="35" spans="1:16" ht="27" customHeight="1">
      <c r="A35" s="248"/>
      <c r="B35" s="244"/>
      <c r="C35" s="244"/>
      <c r="D35" s="244"/>
      <c r="E35" s="244"/>
      <c r="F35" s="244"/>
      <c r="G35" s="1130" t="s">
        <v>490</v>
      </c>
      <c r="H35" s="1131"/>
      <c r="I35" s="1131"/>
      <c r="J35" s="1132"/>
      <c r="K35" s="294">
        <v>357797</v>
      </c>
      <c r="L35" s="294">
        <v>6739</v>
      </c>
      <c r="M35" s="295">
        <v>11806</v>
      </c>
      <c r="N35" s="296">
        <v>-42.9</v>
      </c>
    </row>
    <row r="36" spans="1:16" ht="27" customHeight="1">
      <c r="A36" s="248"/>
      <c r="B36" s="244"/>
      <c r="C36" s="244"/>
      <c r="D36" s="244"/>
      <c r="E36" s="244"/>
      <c r="F36" s="244"/>
      <c r="G36" s="1130" t="s">
        <v>491</v>
      </c>
      <c r="H36" s="1131"/>
      <c r="I36" s="1131"/>
      <c r="J36" s="1132"/>
      <c r="K36" s="294" t="s">
        <v>474</v>
      </c>
      <c r="L36" s="294" t="s">
        <v>474</v>
      </c>
      <c r="M36" s="295">
        <v>1910</v>
      </c>
      <c r="N36" s="296" t="s">
        <v>474</v>
      </c>
    </row>
    <row r="37" spans="1:16" ht="13.5" customHeight="1">
      <c r="A37" s="248"/>
      <c r="B37" s="244"/>
      <c r="C37" s="244"/>
      <c r="D37" s="244"/>
      <c r="E37" s="244"/>
      <c r="F37" s="244"/>
      <c r="G37" s="1130" t="s">
        <v>492</v>
      </c>
      <c r="H37" s="1131"/>
      <c r="I37" s="1131"/>
      <c r="J37" s="1132"/>
      <c r="K37" s="294">
        <v>1132</v>
      </c>
      <c r="L37" s="294">
        <v>21</v>
      </c>
      <c r="M37" s="295">
        <v>1129</v>
      </c>
      <c r="N37" s="296">
        <v>-98.1</v>
      </c>
    </row>
    <row r="38" spans="1:16" ht="27" customHeight="1">
      <c r="A38" s="248"/>
      <c r="B38" s="244"/>
      <c r="C38" s="244"/>
      <c r="D38" s="244"/>
      <c r="E38" s="244"/>
      <c r="F38" s="244"/>
      <c r="G38" s="1133" t="s">
        <v>493</v>
      </c>
      <c r="H38" s="1134"/>
      <c r="I38" s="1134"/>
      <c r="J38" s="1135"/>
      <c r="K38" s="297" t="s">
        <v>474</v>
      </c>
      <c r="L38" s="297" t="s">
        <v>474</v>
      </c>
      <c r="M38" s="298">
        <v>5</v>
      </c>
      <c r="N38" s="299" t="s">
        <v>474</v>
      </c>
      <c r="O38" s="293"/>
    </row>
    <row r="39" spans="1:16">
      <c r="A39" s="248"/>
      <c r="B39" s="244"/>
      <c r="C39" s="244"/>
      <c r="D39" s="244"/>
      <c r="E39" s="244"/>
      <c r="F39" s="244"/>
      <c r="G39" s="1133" t="s">
        <v>494</v>
      </c>
      <c r="H39" s="1134"/>
      <c r="I39" s="1134"/>
      <c r="J39" s="1135"/>
      <c r="K39" s="300">
        <v>-159554</v>
      </c>
      <c r="L39" s="300">
        <v>-3005</v>
      </c>
      <c r="M39" s="301">
        <v>-5126</v>
      </c>
      <c r="N39" s="302">
        <v>-41.4</v>
      </c>
      <c r="O39" s="293"/>
    </row>
    <row r="40" spans="1:16" ht="27" customHeight="1">
      <c r="A40" s="248"/>
      <c r="B40" s="244"/>
      <c r="C40" s="244"/>
      <c r="D40" s="244"/>
      <c r="E40" s="244"/>
      <c r="F40" s="244"/>
      <c r="G40" s="1130" t="s">
        <v>495</v>
      </c>
      <c r="H40" s="1131"/>
      <c r="I40" s="1131"/>
      <c r="J40" s="1132"/>
      <c r="K40" s="300">
        <v>-1081177</v>
      </c>
      <c r="L40" s="300">
        <v>-20363</v>
      </c>
      <c r="M40" s="301">
        <v>-37205</v>
      </c>
      <c r="N40" s="302">
        <v>-45.3</v>
      </c>
      <c r="O40" s="293"/>
    </row>
    <row r="41" spans="1:16">
      <c r="A41" s="248"/>
      <c r="B41" s="244"/>
      <c r="C41" s="244"/>
      <c r="D41" s="244"/>
      <c r="E41" s="244"/>
      <c r="F41" s="244"/>
      <c r="G41" s="1136" t="s">
        <v>279</v>
      </c>
      <c r="H41" s="1137"/>
      <c r="I41" s="1137"/>
      <c r="J41" s="1138"/>
      <c r="K41" s="294">
        <v>395950</v>
      </c>
      <c r="L41" s="300">
        <v>7457</v>
      </c>
      <c r="M41" s="301">
        <v>15917</v>
      </c>
      <c r="N41" s="302">
        <v>-53.2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1195906</v>
      </c>
      <c r="J51" s="320">
        <v>22290</v>
      </c>
      <c r="K51" s="321">
        <v>20.6</v>
      </c>
      <c r="L51" s="322">
        <v>40203</v>
      </c>
      <c r="M51" s="323">
        <v>4.3</v>
      </c>
      <c r="N51" s="324">
        <v>16.3</v>
      </c>
    </row>
    <row r="52" spans="1:14">
      <c r="A52" s="248"/>
      <c r="B52" s="244"/>
      <c r="C52" s="244"/>
      <c r="D52" s="244"/>
      <c r="E52" s="244"/>
      <c r="F52" s="244"/>
      <c r="G52" s="325"/>
      <c r="H52" s="326" t="s">
        <v>506</v>
      </c>
      <c r="I52" s="327">
        <v>1068918</v>
      </c>
      <c r="J52" s="328">
        <v>19923</v>
      </c>
      <c r="K52" s="329">
        <v>65.599999999999994</v>
      </c>
      <c r="L52" s="330">
        <v>23352</v>
      </c>
      <c r="M52" s="331">
        <v>-3.6</v>
      </c>
      <c r="N52" s="332">
        <v>69.2</v>
      </c>
    </row>
    <row r="53" spans="1:14">
      <c r="A53" s="248"/>
      <c r="B53" s="244"/>
      <c r="C53" s="244"/>
      <c r="D53" s="244"/>
      <c r="E53" s="244"/>
      <c r="F53" s="244"/>
      <c r="G53" s="310" t="s">
        <v>507</v>
      </c>
      <c r="H53" s="311"/>
      <c r="I53" s="319">
        <v>1172117</v>
      </c>
      <c r="J53" s="320">
        <v>21933</v>
      </c>
      <c r="K53" s="321">
        <v>-1.6</v>
      </c>
      <c r="L53" s="322">
        <v>47569</v>
      </c>
      <c r="M53" s="323">
        <v>18.3</v>
      </c>
      <c r="N53" s="324">
        <v>-19.899999999999999</v>
      </c>
    </row>
    <row r="54" spans="1:14">
      <c r="A54" s="248"/>
      <c r="B54" s="244"/>
      <c r="C54" s="244"/>
      <c r="D54" s="244"/>
      <c r="E54" s="244"/>
      <c r="F54" s="244"/>
      <c r="G54" s="325"/>
      <c r="H54" s="326" t="s">
        <v>506</v>
      </c>
      <c r="I54" s="327">
        <v>866523</v>
      </c>
      <c r="J54" s="328">
        <v>16215</v>
      </c>
      <c r="K54" s="329">
        <v>-18.600000000000001</v>
      </c>
      <c r="L54" s="330">
        <v>26255</v>
      </c>
      <c r="M54" s="331">
        <v>12.4</v>
      </c>
      <c r="N54" s="332">
        <v>-31</v>
      </c>
    </row>
    <row r="55" spans="1:14">
      <c r="A55" s="248"/>
      <c r="B55" s="244"/>
      <c r="C55" s="244"/>
      <c r="D55" s="244"/>
      <c r="E55" s="244"/>
      <c r="F55" s="244"/>
      <c r="G55" s="310" t="s">
        <v>508</v>
      </c>
      <c r="H55" s="311"/>
      <c r="I55" s="319">
        <v>1545367</v>
      </c>
      <c r="J55" s="320">
        <v>28654</v>
      </c>
      <c r="K55" s="321">
        <v>30.6</v>
      </c>
      <c r="L55" s="322">
        <v>50880</v>
      </c>
      <c r="M55" s="323">
        <v>7</v>
      </c>
      <c r="N55" s="324">
        <v>23.6</v>
      </c>
    </row>
    <row r="56" spans="1:14">
      <c r="A56" s="248"/>
      <c r="B56" s="244"/>
      <c r="C56" s="244"/>
      <c r="D56" s="244"/>
      <c r="E56" s="244"/>
      <c r="F56" s="244"/>
      <c r="G56" s="325"/>
      <c r="H56" s="326" t="s">
        <v>506</v>
      </c>
      <c r="I56" s="327">
        <v>656092</v>
      </c>
      <c r="J56" s="328">
        <v>12165</v>
      </c>
      <c r="K56" s="329">
        <v>-25</v>
      </c>
      <c r="L56" s="330">
        <v>26879</v>
      </c>
      <c r="M56" s="331">
        <v>2.4</v>
      </c>
      <c r="N56" s="332">
        <v>-27.4</v>
      </c>
    </row>
    <row r="57" spans="1:14">
      <c r="A57" s="248"/>
      <c r="B57" s="244"/>
      <c r="C57" s="244"/>
      <c r="D57" s="244"/>
      <c r="E57" s="244"/>
      <c r="F57" s="244"/>
      <c r="G57" s="310" t="s">
        <v>509</v>
      </c>
      <c r="H57" s="311"/>
      <c r="I57" s="319">
        <v>1832112</v>
      </c>
      <c r="J57" s="320">
        <v>34163</v>
      </c>
      <c r="K57" s="321">
        <v>19.2</v>
      </c>
      <c r="L57" s="322">
        <v>63956</v>
      </c>
      <c r="M57" s="323">
        <v>25.7</v>
      </c>
      <c r="N57" s="324">
        <v>-6.5</v>
      </c>
    </row>
    <row r="58" spans="1:14">
      <c r="A58" s="248"/>
      <c r="B58" s="244"/>
      <c r="C58" s="244"/>
      <c r="D58" s="244"/>
      <c r="E58" s="244"/>
      <c r="F58" s="244"/>
      <c r="G58" s="325"/>
      <c r="H58" s="326" t="s">
        <v>506</v>
      </c>
      <c r="I58" s="327">
        <v>1244886</v>
      </c>
      <c r="J58" s="328">
        <v>23213</v>
      </c>
      <c r="K58" s="329">
        <v>90.8</v>
      </c>
      <c r="L58" s="330">
        <v>29239</v>
      </c>
      <c r="M58" s="331">
        <v>8.8000000000000007</v>
      </c>
      <c r="N58" s="332">
        <v>82</v>
      </c>
    </row>
    <row r="59" spans="1:14">
      <c r="A59" s="248"/>
      <c r="B59" s="244"/>
      <c r="C59" s="244"/>
      <c r="D59" s="244"/>
      <c r="E59" s="244"/>
      <c r="F59" s="244"/>
      <c r="G59" s="310" t="s">
        <v>510</v>
      </c>
      <c r="H59" s="311"/>
      <c r="I59" s="319">
        <v>2538628</v>
      </c>
      <c r="J59" s="320">
        <v>47812</v>
      </c>
      <c r="K59" s="321">
        <v>40</v>
      </c>
      <c r="L59" s="322">
        <v>66255</v>
      </c>
      <c r="M59" s="323">
        <v>3.6</v>
      </c>
      <c r="N59" s="324">
        <v>36.4</v>
      </c>
    </row>
    <row r="60" spans="1:14">
      <c r="A60" s="248"/>
      <c r="B60" s="244"/>
      <c r="C60" s="244"/>
      <c r="D60" s="244"/>
      <c r="E60" s="244"/>
      <c r="F60" s="244"/>
      <c r="G60" s="325"/>
      <c r="H60" s="326" t="s">
        <v>506</v>
      </c>
      <c r="I60" s="333">
        <v>876132</v>
      </c>
      <c r="J60" s="328">
        <v>16501</v>
      </c>
      <c r="K60" s="329">
        <v>-28.9</v>
      </c>
      <c r="L60" s="330">
        <v>31822</v>
      </c>
      <c r="M60" s="331">
        <v>8.8000000000000007</v>
      </c>
      <c r="N60" s="332">
        <v>-37.700000000000003</v>
      </c>
    </row>
    <row r="61" spans="1:14">
      <c r="A61" s="248"/>
      <c r="B61" s="244"/>
      <c r="C61" s="244"/>
      <c r="D61" s="244"/>
      <c r="E61" s="244"/>
      <c r="F61" s="244"/>
      <c r="G61" s="310" t="s">
        <v>511</v>
      </c>
      <c r="H61" s="334"/>
      <c r="I61" s="335">
        <v>1656826</v>
      </c>
      <c r="J61" s="336">
        <v>30970</v>
      </c>
      <c r="K61" s="337">
        <v>21.8</v>
      </c>
      <c r="L61" s="338">
        <v>53773</v>
      </c>
      <c r="M61" s="339">
        <v>11.8</v>
      </c>
      <c r="N61" s="324">
        <v>10</v>
      </c>
    </row>
    <row r="62" spans="1:14">
      <c r="A62" s="248"/>
      <c r="B62" s="244"/>
      <c r="C62" s="244"/>
      <c r="D62" s="244"/>
      <c r="E62" s="244"/>
      <c r="F62" s="244"/>
      <c r="G62" s="325"/>
      <c r="H62" s="326" t="s">
        <v>506</v>
      </c>
      <c r="I62" s="327">
        <v>942510</v>
      </c>
      <c r="J62" s="328">
        <v>17603</v>
      </c>
      <c r="K62" s="329">
        <v>16.8</v>
      </c>
      <c r="L62" s="330">
        <v>27509</v>
      </c>
      <c r="M62" s="331">
        <v>5.8</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11.19</v>
      </c>
      <c r="G47" s="12">
        <v>11.17</v>
      </c>
      <c r="H47" s="12">
        <v>14.29</v>
      </c>
      <c r="I47" s="12">
        <v>14.32</v>
      </c>
      <c r="J47" s="13">
        <v>14.62</v>
      </c>
    </row>
    <row r="48" spans="2:10" ht="57.75" customHeight="1">
      <c r="B48" s="14"/>
      <c r="C48" s="1141" t="s">
        <v>4</v>
      </c>
      <c r="D48" s="1141"/>
      <c r="E48" s="1142"/>
      <c r="F48" s="15">
        <v>8.8000000000000007</v>
      </c>
      <c r="G48" s="16">
        <v>13.05</v>
      </c>
      <c r="H48" s="16">
        <v>10.86</v>
      </c>
      <c r="I48" s="16">
        <v>11.91</v>
      </c>
      <c r="J48" s="17">
        <v>7.61</v>
      </c>
    </row>
    <row r="49" spans="2:10" ht="57.75" customHeight="1" thickBot="1">
      <c r="B49" s="18"/>
      <c r="C49" s="1143" t="s">
        <v>5</v>
      </c>
      <c r="D49" s="1143"/>
      <c r="E49" s="1144"/>
      <c r="F49" s="19">
        <v>1.39</v>
      </c>
      <c r="G49" s="20">
        <v>4.3</v>
      </c>
      <c r="H49" s="20">
        <v>1.77</v>
      </c>
      <c r="I49" s="20">
        <v>1.77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10.5</v>
      </c>
      <c r="G34" s="33">
        <v>11.63</v>
      </c>
      <c r="H34" s="33">
        <v>12.07</v>
      </c>
      <c r="I34" s="33">
        <v>13.1</v>
      </c>
      <c r="J34" s="34">
        <v>13.43</v>
      </c>
      <c r="K34" s="22"/>
      <c r="L34" s="22"/>
      <c r="M34" s="22"/>
      <c r="N34" s="22"/>
      <c r="O34" s="22"/>
      <c r="P34" s="22"/>
    </row>
    <row r="35" spans="1:16" ht="39" customHeight="1">
      <c r="A35" s="22"/>
      <c r="B35" s="35"/>
      <c r="C35" s="1145" t="s">
        <v>520</v>
      </c>
      <c r="D35" s="1146"/>
      <c r="E35" s="1147"/>
      <c r="F35" s="36">
        <v>8.8000000000000007</v>
      </c>
      <c r="G35" s="37">
        <v>13.04</v>
      </c>
      <c r="H35" s="37">
        <v>10.86</v>
      </c>
      <c r="I35" s="37">
        <v>11.9</v>
      </c>
      <c r="J35" s="38">
        <v>7.6</v>
      </c>
      <c r="K35" s="22"/>
      <c r="L35" s="22"/>
      <c r="M35" s="22"/>
      <c r="N35" s="22"/>
      <c r="O35" s="22"/>
      <c r="P35" s="22"/>
    </row>
    <row r="36" spans="1:16" ht="39" customHeight="1">
      <c r="A36" s="22"/>
      <c r="B36" s="35"/>
      <c r="C36" s="1145" t="s">
        <v>521</v>
      </c>
      <c r="D36" s="1146"/>
      <c r="E36" s="1147"/>
      <c r="F36" s="36">
        <v>6.03</v>
      </c>
      <c r="G36" s="37">
        <v>7.33</v>
      </c>
      <c r="H36" s="37">
        <v>6.31</v>
      </c>
      <c r="I36" s="37">
        <v>5.24</v>
      </c>
      <c r="J36" s="38">
        <v>4.63</v>
      </c>
      <c r="K36" s="22"/>
      <c r="L36" s="22"/>
      <c r="M36" s="22"/>
      <c r="N36" s="22"/>
      <c r="O36" s="22"/>
      <c r="P36" s="22"/>
    </row>
    <row r="37" spans="1:16" ht="39" customHeight="1">
      <c r="A37" s="22"/>
      <c r="B37" s="35"/>
      <c r="C37" s="1145" t="s">
        <v>522</v>
      </c>
      <c r="D37" s="1146"/>
      <c r="E37" s="1147"/>
      <c r="F37" s="36">
        <v>1.54</v>
      </c>
      <c r="G37" s="37">
        <v>1.46</v>
      </c>
      <c r="H37" s="37">
        <v>1.26</v>
      </c>
      <c r="I37" s="37">
        <v>0.78</v>
      </c>
      <c r="J37" s="38">
        <v>1.73</v>
      </c>
      <c r="K37" s="22"/>
      <c r="L37" s="22"/>
      <c r="M37" s="22"/>
      <c r="N37" s="22"/>
      <c r="O37" s="22"/>
      <c r="P37" s="22"/>
    </row>
    <row r="38" spans="1:16" ht="39" customHeight="1">
      <c r="A38" s="22"/>
      <c r="B38" s="35"/>
      <c r="C38" s="1145" t="s">
        <v>523</v>
      </c>
      <c r="D38" s="1146"/>
      <c r="E38" s="1147"/>
      <c r="F38" s="36">
        <v>0.43</v>
      </c>
      <c r="G38" s="37">
        <v>0.88</v>
      </c>
      <c r="H38" s="37">
        <v>1.1299999999999999</v>
      </c>
      <c r="I38" s="37">
        <v>0.52</v>
      </c>
      <c r="J38" s="38">
        <v>0.47</v>
      </c>
      <c r="K38" s="22"/>
      <c r="L38" s="22"/>
      <c r="M38" s="22"/>
      <c r="N38" s="22"/>
      <c r="O38" s="22"/>
      <c r="P38" s="22"/>
    </row>
    <row r="39" spans="1:16" ht="39" customHeight="1">
      <c r="A39" s="22"/>
      <c r="B39" s="35"/>
      <c r="C39" s="1145" t="s">
        <v>524</v>
      </c>
      <c r="D39" s="1146"/>
      <c r="E39" s="1147"/>
      <c r="F39" s="36">
        <v>0.06</v>
      </c>
      <c r="G39" s="37">
        <v>0.04</v>
      </c>
      <c r="H39" s="37">
        <v>0.03</v>
      </c>
      <c r="I39" s="37">
        <v>0.09</v>
      </c>
      <c r="J39" s="38">
        <v>0.05</v>
      </c>
      <c r="K39" s="22"/>
      <c r="L39" s="22"/>
      <c r="M39" s="22"/>
      <c r="N39" s="22"/>
      <c r="O39" s="22"/>
      <c r="P39" s="22"/>
    </row>
    <row r="40" spans="1:16" ht="39" customHeight="1">
      <c r="A40" s="22"/>
      <c r="B40" s="35"/>
      <c r="C40" s="1145" t="s">
        <v>525</v>
      </c>
      <c r="D40" s="1146"/>
      <c r="E40" s="1147"/>
      <c r="F40" s="36">
        <v>0.01</v>
      </c>
      <c r="G40" s="37">
        <v>0.01</v>
      </c>
      <c r="H40" s="37">
        <v>0.03</v>
      </c>
      <c r="I40" s="37">
        <v>0.02</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1380</v>
      </c>
      <c r="L45" s="60">
        <v>1311</v>
      </c>
      <c r="M45" s="60">
        <v>1254</v>
      </c>
      <c r="N45" s="60">
        <v>1216</v>
      </c>
      <c r="O45" s="61">
        <v>1278</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335</v>
      </c>
      <c r="L48" s="64">
        <v>371</v>
      </c>
      <c r="M48" s="64">
        <v>382</v>
      </c>
      <c r="N48" s="64">
        <v>328</v>
      </c>
      <c r="O48" s="65">
        <v>358</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160</v>
      </c>
      <c r="L50" s="64">
        <v>122</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1171</v>
      </c>
      <c r="L52" s="64">
        <v>1138</v>
      </c>
      <c r="M52" s="64">
        <v>1147</v>
      </c>
      <c r="N52" s="64">
        <v>1169</v>
      </c>
      <c r="O52" s="65">
        <v>1241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704</v>
      </c>
      <c r="L53" s="69">
        <v>666</v>
      </c>
      <c r="M53" s="69">
        <v>490</v>
      </c>
      <c r="N53" s="69">
        <v>376</v>
      </c>
      <c r="O53" s="70">
        <v>396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2016-04-22T08:18:09Z</cp:lastPrinted>
  <dcterms:created xsi:type="dcterms:W3CDTF">2016-02-15T00:59:24Z</dcterms:created>
  <dcterms:modified xsi:type="dcterms:W3CDTF">2016-04-25T05:39:15Z</dcterms:modified>
</cp:coreProperties>
</file>