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3645" windowWidth="20520" windowHeight="37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BE36" i="9"/>
  <c r="AM36" i="9"/>
  <c r="BE35"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U34" i="9"/>
  <c r="U35" i="9" l="1"/>
  <c r="U36" i="9" l="1"/>
  <c r="AM34" i="9"/>
  <c r="BE34" i="9" s="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<sst xmlns="http://schemas.openxmlformats.org/spreadsheetml/2006/main" count="995" uniqueCount="548">
  <si>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</si>
  <si>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</si>
  <si>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</si>
  <si>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</si>
  <si>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</si>
  <si>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</si>
  <si>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</si>
  <si>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</si>
  <si>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</si>
  <si>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</si>
  <si>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</si>
  <si>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</si>
  <si>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</si>
  <si>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</si>
  <si>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</si>
  <si>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</si>
  <si>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</si>
  <si>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</si>
  <si>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</si>
  <si>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</si>
  <si>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</si>
  <si>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</si>
  <si>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</si>
  <si>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</si>
  <si>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</si>
  <si>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</si>
  <si>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</si>
  <si>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</si>
  <si>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</si>
  <si>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</si>
  <si>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</si>
  <si>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</si>
  <si>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</si>
  <si>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</si>
  <si>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</si>
  <si>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</si>
  <si>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</si>
  <si>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</si>
  <si>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</si>
  <si>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</si>
  <si>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</si>
  <si>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</si>
  <si>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</si>
  <si>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</si>
  <si>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</si>
  <si>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</si>
  <si>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</si>
  <si>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</si>
  <si>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</si>
  <si>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</si>
  <si>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</si>
  <si>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</si>
  <si>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</si>
  <si>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</si>
  <si>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</si>
  <si>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</si>
  <si>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</si>
  <si>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</si>
  <si>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</si>
  <si>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</si>
  <si>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</si>
  <si>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</si>
  <si>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</si>
  <si>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</si>
  <si>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</si>
  <si>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</si>
  <si>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</si>
  <si>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</si>
  <si>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</si>
  <si>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</si>
  <si>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</si>
  <si>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</si>
  <si>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</si>
  <si>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</si>
  <si>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</si>
  <si>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</si>
  <si>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</si>
  <si>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</si>
  <si>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</si>
  <si>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</si>
  <si>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</si>
  <si>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</si>
  <si>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入間市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</si>
  <si>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</si>
  <si>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</si>
  <si>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</si>
  <si>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</si>
  <si>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</si>
  <si>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</si>
  <si>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</si>
  <si>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</si>
  <si>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</si>
  <si>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</si>
  <si>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</si>
  <si>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</si>
  <si>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</si>
  <si>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</si>
  <si>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</si>
  <si>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</si>
  <si>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</si>
  <si>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</si>
  <si>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</si>
  <si>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</si>
  <si>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</si>
  <si>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</si>
  <si>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</si>
  <si>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</si>
  <si>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</si>
  <si>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</si>
  <si>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</si>
  <si>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</si>
  <si>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</si>
  <si>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</si>
  <si>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</si>
  <si>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</si>
  <si>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</si>
  <si>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</si>
  <si>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</si>
  <si>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</si>
  <si>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</si>
  <si>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</si>
  <si>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</si>
  <si>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</si>
  <si>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</si>
  <si>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</si>
  <si>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</si>
  <si>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</si>
  <si>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</si>
  <si>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</si>
  <si>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</si>
  <si>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</si>
  <si>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</si>
  <si>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</si>
  <si>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</si>
  <si>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</si>
  <si>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</si>
  <si>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</si>
  <si>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</si>
  <si>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</si>
  <si>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</si>
  <si>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</si>
  <si>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</si>
  <si>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</si>
  <si>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</si>
  <si>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</si>
  <si>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</si>
  <si>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</si>
  <si>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</si>
  <si>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</si>
  <si>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</si>
  <si>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</si>
  <si>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</si>
  <si>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</si>
  <si>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</si>
  <si>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</si>
  <si>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</si>
  <si>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</si>
  <si>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</si>
  <si>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</si>
  <si>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</si>
  <si>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</si>
  <si>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</si>
  <si>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</si>
  <si>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</si>
  <si>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</si>
  <si>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</si>
  <si>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</si>
  <si>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</si>
  <si>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</si>
  <si>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</si>
  <si>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</si>
  <si>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</si>
  <si>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</si>
  <si>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</si>
  <si>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</si>
  <si>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</si>
  <si>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</si>
  <si>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</si>
  <si>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</si>
  <si>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</si>
  <si>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</si>
  <si>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</si>
  <si>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</si>
  <si>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</si>
  <si>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</si>
  <si>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</si>
  <si>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</si>
  <si>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</si>
  <si>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</si>
  <si>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</si>
  <si>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</si>
  <si>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</si>
  <si>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</si>
  <si>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</si>
  <si>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埼玉県入間市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</si>
  <si>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</si>
  <si>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</si>
  <si>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</si>
  <si>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</si>
  <si>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</si>
  <si>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</si>
  <si>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</si>
  <si>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</si>
  <si>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</si>
  <si>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</si>
  <si>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</si>
  <si>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</si>
  <si>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</si>
  <si>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</si>
  <si>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</si>
  <si>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</si>
  <si>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</si>
  <si>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</si>
  <si>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</si>
  <si>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</si>
  <si>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</si>
  <si>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</si>
  <si>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</si>
  <si>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</si>
  <si>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</si>
  <si>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</si>
  <si>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</si>
  <si>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</si>
  <si>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</si>
  <si>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</si>
  <si>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</si>
  <si>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</si>
  <si>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</si>
  <si>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</si>
  <si>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</si>
  <si>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</si>
  <si>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</si>
  <si>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</si>
  <si>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</si>
  <si>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</si>
  <si>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</si>
  <si>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</si>
  <si>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</si>
  <si>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</si>
  <si>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</si>
  <si>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</si>
  <si>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</si>
  <si>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</si>
  <si>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</si>
  <si>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</si>
  <si>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</si>
  <si>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</si>
  <si>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</si>
  <si>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</si>
  <si>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</si>
  <si>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</si>
  <si>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</si>
  <si>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</si>
  <si>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</si>
  <si>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</si>
  <si>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</si>
  <si>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</si>
  <si>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</si>
  <si>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</si>
  <si>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</si>
  <si>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</si>
  <si>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</si>
  <si>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</si>
  <si>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</si>
  <si>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</si>
  <si>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</si>
  <si>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</si>
  <si>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</si>
  <si>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</si>
  <si>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</si>
  <si>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</si>
  <si>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</si>
  <si>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</si>
  <si>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</si>
  <si>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</si>
  <si>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</si>
  <si>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</si>
  <si>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</si>
  <si>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</si>
  <si>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</si>
  <si>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</si>
  <si>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</si>
  <si>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</si>
  <si>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</si>
  <si>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</si>
  <si>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</si>
  <si>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</si>
  <si>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</si>
  <si>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</si>
  <si>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</si>
  <si>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</si>
  <si>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</si>
  <si>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</si>
  <si>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</si>
  <si>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</si>
  <si>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</si>
  <si>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</si>
  <si>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</si>
  <si>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</si>
  <si>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</si>
  <si>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</si>
  <si>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</si>
  <si>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</si>
  <si>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</si>
  <si>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</si>
  <si>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</si>
  <si>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</si>
  <si>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</si>
  <si>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</si>
  <si>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</si>
  <si>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</si>
  <si>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</si>
  <si>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</si>
  <si>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</si>
  <si>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</si>
  <si>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</si>
  <si>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</si>
  <si>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</si>
  <si>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</si>
  <si>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</si>
  <si>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</si>
  <si>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</si>
  <si>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</si>
  <si>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</si>
  <si>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</si>
  <si>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</si>
  <si>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</si>
  <si>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</si>
  <si>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</si>
  <si>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</si>
  <si>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</si>
  <si>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</si>
  <si>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</si>
  <si>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</si>
  <si>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</si>
  <si>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</si>
  <si>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</si>
  <si>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</si>
  <si>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</si>
  <si>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</si>
  <si>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</si>
  <si>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</si>
  <si>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</si>
  <si>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埼玉県入間市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</si>
  <si>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</si>
  <si>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</si>
  <si>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</si>
  <si>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</si>
  <si>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</si>
  <si>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</si>
  <si>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</si>
  <si>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</si>
  <si>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</si>
  <si>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</si>
  <si>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</si>
  <si>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</si>
  <si>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</si>
  <si>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</si>
  <si>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</si>
  <si>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</si>
  <si>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</si>
  <si>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</si>
  <si>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</si>
  <si>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</si>
  <si>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武蔵藤沢駅周辺土地区画整理事業特別会計</t>
    <phoneticPr fontId="5"/>
  </si>
  <si>
    <t>入間市駅北口土地区画整理事業特別会計</t>
    <phoneticPr fontId="5"/>
  </si>
  <si>
    <t>扇台土地区画整理事業特別会計</t>
    <phoneticPr fontId="5"/>
  </si>
  <si>
    <t>狭山台土地区画整理事業特別会計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</si>
  <si>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</si>
  <si>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</si>
  <si>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</si>
  <si>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</si>
  <si>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</si>
  <si>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</si>
  <si>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</si>
  <si>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</si>
  <si>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</si>
  <si>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</si>
  <si>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</si>
  <si>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</si>
  <si>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</si>
  <si>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</si>
  <si>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</si>
  <si>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</si>
  <si>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</si>
  <si>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</si>
  <si>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</si>
  <si>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</si>
  <si>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</si>
  <si>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</si>
  <si>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</si>
  <si>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</si>
  <si>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</si>
  <si>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</si>
  <si>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</si>
  <si>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</si>
  <si>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</si>
  <si>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</si>
  <si>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</si>
  <si>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</si>
  <si>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</si>
  <si>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</si>
  <si>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</si>
  <si>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</si>
  <si>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</si>
  <si>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</si>
  <si>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</si>
  <si>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</si>
  <si>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</si>
  <si>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</si>
  <si>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</si>
  <si>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</si>
  <si>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</si>
  <si>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</si>
  <si>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</si>
  <si>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</si>
  <si>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</si>
  <si>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</si>
  <si>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</si>
  <si>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</si>
  <si>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</si>
  <si>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</si>
  <si>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</si>
  <si>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</si>
  <si>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</si>
  <si>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</si>
  <si>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</si>
  <si>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</si>
  <si>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</si>
  <si>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</si>
  <si>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</si>
  <si>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</si>
  <si>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</si>
  <si>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</si>
  <si>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</si>
  <si>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</si>
  <si>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</si>
  <si>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</si>
  <si>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</si>
  <si>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</si>
  <si>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</si>
  <si>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</si>
  <si>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</si>
  <si>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</si>
  <si>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</si>
  <si>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</si>
  <si>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</si>
  <si>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</si>
  <si>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</si>
  <si>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</si>
  <si>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</si>
  <si>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</si>
  <si>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</si>
  <si>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</si>
  <si>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</si>
  <si>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</si>
  <si>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</si>
  <si>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</si>
  <si>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</si>
  <si>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</si>
  <si>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</si>
  <si>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</si>
  <si>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</si>
  <si>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</si>
  <si>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</si>
  <si>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</si>
  <si>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</si>
  <si>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</si>
  <si>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</si>
  <si>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</si>
  <si>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</si>
  <si>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</si>
  <si>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</si>
  <si>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</si>
  <si>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</si>
  <si>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</si>
  <si>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</si>
  <si>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</si>
  <si>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</si>
  <si>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</si>
  <si>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</si>
  <si>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</si>
  <si>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</si>
  <si>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</si>
  <si>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</si>
  <si>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</si>
  <si>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</si>
  <si>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</si>
  <si>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</si>
  <si>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</si>
  <si>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</si>
  <si>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</si>
  <si>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</si>
  <si>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</si>
  <si>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</si>
  <si>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</si>
  <si>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</si>
  <si>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</si>
  <si>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</si>
  <si>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</si>
  <si>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</si>
  <si>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</si>
  <si>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</si>
  <si>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</si>
  <si>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</si>
  <si>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</si>
  <si>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</si>
  <si>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</si>
  <si>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</si>
  <si>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</si>
  <si>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</si>
  <si>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</si>
  <si>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</si>
  <si>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</si>
  <si>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</si>
  <si>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</si>
  <si>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</si>
  <si>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</si>
  <si>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</si>
  <si>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</si>
  <si>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0.81</t>
  </si>
  <si>
    <t>▲ 2.69</t>
  </si>
  <si>
    <t>水道事業会計</t>
  </si>
  <si>
    <t>一般会計</t>
  </si>
  <si>
    <t>国民健康保険特別会計</t>
  </si>
  <si>
    <t>介護保険特別会計</t>
  </si>
  <si>
    <t>下水道事業特別会計</t>
  </si>
  <si>
    <t>武蔵藤沢駅周辺土地区画整理事業特別会計</t>
  </si>
  <si>
    <t>入間市駅北口土地区画整理事業特別会計</t>
  </si>
  <si>
    <t>狭山台土地区画整理事業特別会計</t>
  </si>
  <si>
    <t>その他会計（赤字）</t>
  </si>
  <si>
    <t>その他会計（黒字）</t>
  </si>
  <si>
    <t>入間西部衛生組合</t>
    <rPh sb="0" eb="2">
      <t>イルマ</t>
    </rPh>
    <rPh sb="2" eb="4">
      <t>セイブ</t>
    </rPh>
    <rPh sb="4" eb="6">
      <t>エイセイ</t>
    </rPh>
    <rPh sb="6" eb="8">
      <t>クミアイ</t>
    </rPh>
    <phoneticPr fontId="2"/>
  </si>
  <si>
    <t>瑞穂斎場組合</t>
    <rPh sb="0" eb="2">
      <t>ミズホ</t>
    </rPh>
    <rPh sb="2" eb="4">
      <t>サイジョウ</t>
    </rPh>
    <rPh sb="4" eb="6">
      <t>クミアイ</t>
    </rPh>
    <phoneticPr fontId="2"/>
  </si>
  <si>
    <t>埼玉県後期高齢者医療広域連合</t>
    <rPh sb="0" eb="2">
      <t>サイタマ</t>
    </rPh>
    <rPh sb="2" eb="3">
      <t>ケン</t>
    </rPh>
    <rPh sb="3" eb="5">
      <t>コウキ</t>
    </rPh>
    <rPh sb="5" eb="7">
      <t>コウレイ</t>
    </rPh>
    <rPh sb="7" eb="8">
      <t>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</si>
  <si>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</si>
  <si>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</si>
  <si>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</si>
  <si>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埼玉西部消防組合</t>
    <rPh sb="0" eb="2">
      <t>サイタマ</t>
    </rPh>
    <rPh sb="2" eb="4">
      <t>セイブ</t>
    </rPh>
    <rPh sb="4" eb="6">
      <t>ショウボウ</t>
    </rPh>
    <rPh sb="6" eb="8">
      <t>クミアイ</t>
    </rPh>
    <phoneticPr fontId="2"/>
  </si>
  <si>
    <t>入間市都市開発株式会社</t>
    <rPh sb="0" eb="3">
      <t>イルマシ</t>
    </rPh>
    <rPh sb="3" eb="5">
      <t>トシ</t>
    </rPh>
    <rPh sb="5" eb="7">
      <t>カイハツ</t>
    </rPh>
    <rPh sb="7" eb="9">
      <t>カブシキ</t>
    </rPh>
    <rPh sb="9" eb="11">
      <t>カイシャ</t>
    </rPh>
    <phoneticPr fontId="2"/>
  </si>
  <si>
    <t>入間市土地開発公社</t>
    <rPh sb="0" eb="3">
      <t>イルマシ</t>
    </rPh>
    <rPh sb="3" eb="5">
      <t>トチ</t>
    </rPh>
    <rPh sb="5" eb="7">
      <t>カイハツ</t>
    </rPh>
    <rPh sb="7" eb="9">
      <t>コウシャ</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</si>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</sst>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27685</c:v>
                </c:pt>
                <c:pt idx="1">
                  <c:v>25333</c:v>
                </c:pt>
                <c:pt idx="2">
                  <c:v>25511</c:v>
                </c:pt>
                <c:pt idx="3">
                  <c:v>26746</c:v>
                </c:pt>
                <c:pt idx="4">
                  <c:v>15149</c:v>
                </c:pt>
              </c:numCache>
            </c:numRef>
          </c:val>
          <c:smooth val="0"/>
        </c:ser>
        <c:dLbls>
          <c:showLegendKey val="0"/>
          <c:showVal val="0"/>
          <c:showCatName val="0"/>
          <c:showSerName val="0"/>
          <c:showPercent val="0"/>
          <c:showBubbleSize val="0"/>
        </c:dLbls>
        <c:marker val="1"/>
        <c:smooth val="0"/>
        <c:axId val="99878016"/>
        <c:axId val="99879936"/>
      </c:lineChart>
      <c:catAx>
        <c:axId val="99878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79936"/>
        <c:crosses val="autoZero"/>
        <c:auto val="1"/>
        <c:lblAlgn val="ctr"/>
        <c:lblOffset val="100"/>
        <c:tickLblSkip val="1"/>
        <c:tickMarkSkip val="1"/>
        <c:noMultiLvlLbl val="0"/>
      </c:catAx>
      <c:valAx>
        <c:axId val="998799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78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3.82</c:v>
                </c:pt>
                <c:pt idx="1">
                  <c:v>3.17</c:v>
                </c:pt>
                <c:pt idx="2">
                  <c:v>4.24</c:v>
                </c:pt>
                <c:pt idx="3">
                  <c:v>5.46</c:v>
                </c:pt>
                <c:pt idx="4">
                  <c:v>4.3899999999999997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7.6</c:v>
                </c:pt>
                <c:pt idx="1">
                  <c:v>7.43</c:v>
                </c:pt>
                <c:pt idx="2">
                  <c:v>3.72</c:v>
                </c:pt>
                <c:pt idx="3">
                  <c:v>7.39</c:v>
                </c:pt>
                <c:pt idx="4">
                  <c:v>8.61</c:v>
                </c:pt>
              </c:numCache>
            </c:numRef>
          </c:val>
        </c:ser>
        <c:dLbls>
          <c:showLegendKey val="0"/>
          <c:showVal val="0"/>
          <c:showCatName val="0"/>
          <c:showSerName val="0"/>
          <c:showPercent val="0"/>
          <c:showBubbleSize val="0"/>
        </c:dLbls>
        <c:gapWidth val="250"/>
        <c:overlap val="100"/>
        <c:axId val="100566912"/>
        <c:axId val="100581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3.46</c:v>
                </c:pt>
                <c:pt idx="1">
                  <c:v>-0.81</c:v>
                </c:pt>
                <c:pt idx="2">
                  <c:v>-2.69</c:v>
                </c:pt>
                <c:pt idx="3">
                  <c:v>4.9400000000000004</c:v>
                </c:pt>
                <c:pt idx="4">
                  <c:v>0.2</c:v>
                </c:pt>
              </c:numCache>
            </c:numRef>
          </c:val>
          <c:smooth val="0"/>
        </c:ser>
        <c:dLbls>
          <c:showLegendKey val="0"/>
          <c:showVal val="0"/>
          <c:showCatName val="0"/>
          <c:showSerName val="0"/>
          <c:showPercent val="0"/>
          <c:showBubbleSize val="0"/>
        </c:dLbls>
        <c:marker val="1"/>
        <c:smooth val="0"/>
        <c:axId val="100566912"/>
        <c:axId val="100581376"/>
      </c:lineChart>
      <c:catAx>
        <c:axId val="10056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581376"/>
        <c:crosses val="autoZero"/>
        <c:auto val="1"/>
        <c:lblAlgn val="ctr"/>
        <c:lblOffset val="100"/>
        <c:tickLblSkip val="1"/>
        <c:tickMarkSkip val="1"/>
        <c:noMultiLvlLbl val="0"/>
      </c:catAx>
      <c:valAx>
        <c:axId val="10058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6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0.1</c:v>
                </c:pt>
                <c:pt idx="4">
                  <c:v>#N/A</c:v>
                </c:pt>
                <c:pt idx="5">
                  <c:v>0.14000000000000001</c:v>
                </c:pt>
                <c:pt idx="6">
                  <c:v>#N/A</c:v>
                </c:pt>
                <c:pt idx="7">
                  <c:v>0.12</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狭山台土地区画整理事業特別会計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0.13</c:v>
                </c:pt>
                <c:pt idx="4">
                  <c:v>#N/A</c:v>
                </c:pt>
                <c:pt idx="5">
                  <c:v>0.14000000000000001</c:v>
                </c:pt>
                <c:pt idx="6">
                  <c:v>#N/A</c:v>
                </c:pt>
                <c:pt idx="7">
                  <c:v>0.06</c:v>
                </c:pt>
                <c:pt idx="8">
                  <c:v>#N/A</c:v>
                </c:pt>
                <c:pt idx="9">
                  <c:v>0.08</c:v>
                </c:pt>
              </c:numCache>
            </c:numRef>
          </c:val>
        </c:ser>
        <c:ser>
          <c:idx val="3"/>
          <c:order val="3"/>
          <c:tx>
            <c:strRef>
              <c:f>データシート!$A$30</c:f>
              <c:strCache>
                <c:ptCount val="1"/>
                <c:pt idx="0">
                  <c:v>入間市駅北口土地区画整理事業特別会計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0.16</c:v>
                </c:pt>
                <c:pt idx="4">
                  <c:v>#N/A</c:v>
                </c:pt>
                <c:pt idx="5">
                  <c:v>0.19</c:v>
                </c:pt>
                <c:pt idx="6">
                  <c:v>#N/A</c:v>
                </c:pt>
                <c:pt idx="7">
                  <c:v>0.15</c:v>
                </c:pt>
                <c:pt idx="8">
                  <c:v>#N/A</c:v>
                </c:pt>
                <c:pt idx="9">
                  <c:v>0.14000000000000001</c:v>
                </c:pt>
              </c:numCache>
            </c:numRef>
          </c:val>
        </c:ser>
        <c:ser>
          <c:idx val="4"/>
          <c:order val="4"/>
          <c:tx>
            <c:strRef>
              <c:f>データシート!$A$31</c:f>
              <c:strCache>
                <c:ptCount val="1"/>
                <c:pt idx="0">
                  <c:v>武蔵藤沢駅周辺土地区画整理事業特別会計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0.22</c:v>
                </c:pt>
                <c:pt idx="4">
                  <c:v>#N/A</c:v>
                </c:pt>
                <c:pt idx="5">
                  <c:v>0.12</c:v>
                </c:pt>
                <c:pt idx="6">
                  <c:v>#N/A</c:v>
                </c:pt>
                <c:pt idx="7">
                  <c:v>0.01</c:v>
                </c:pt>
                <c:pt idx="8">
                  <c:v>#N/A</c:v>
                </c:pt>
                <c:pt idx="9">
                  <c:v>0.17</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0.56999999999999995</c:v>
                </c:pt>
                <c:pt idx="2">
                  <c:v>#N/A</c:v>
                </c:pt>
                <c:pt idx="3">
                  <c:v>0.31</c:v>
                </c:pt>
                <c:pt idx="4">
                  <c:v>#N/A</c:v>
                </c:pt>
                <c:pt idx="5">
                  <c:v>0.36</c:v>
                </c:pt>
                <c:pt idx="6">
                  <c:v>#N/A</c:v>
                </c:pt>
                <c:pt idx="7">
                  <c:v>0.31</c:v>
                </c:pt>
                <c:pt idx="8">
                  <c:v>#N/A</c:v>
                </c:pt>
                <c:pt idx="9">
                  <c:v>0.27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0.86</c:v>
                </c:pt>
                <c:pt idx="2">
                  <c:v>#N/A</c:v>
                </c:pt>
                <c:pt idx="3">
                  <c:v>0.71</c:v>
                </c:pt>
                <c:pt idx="4">
                  <c:v>#N/A</c:v>
                </c:pt>
                <c:pt idx="5">
                  <c:v>0.97</c:v>
                </c:pt>
                <c:pt idx="6">
                  <c:v>#N/A</c:v>
                </c:pt>
                <c:pt idx="7">
                  <c:v>1.17</c:v>
                </c:pt>
                <c:pt idx="8">
                  <c:v>#N/A</c:v>
                </c:pt>
                <c:pt idx="9">
                  <c:v>1.81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c:v>
                </c:pt>
                <c:pt idx="2">
                  <c:v>#N/A</c:v>
                </c:pt>
                <c:pt idx="3">
                  <c:v>0.64</c:v>
                </c:pt>
                <c:pt idx="4">
                  <c:v>#N/A</c:v>
                </c:pt>
                <c:pt idx="5">
                  <c:v>1.39</c:v>
                </c:pt>
                <c:pt idx="6">
                  <c:v>#N/A</c:v>
                </c:pt>
                <c:pt idx="7">
                  <c:v>1.25</c:v>
                </c:pt>
                <c:pt idx="8">
                  <c:v>#N/A</c:v>
                </c:pt>
                <c:pt idx="9">
                  <c:v>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3.82</c:v>
                </c:pt>
                <c:pt idx="2">
                  <c:v>#N/A</c:v>
                </c:pt>
                <c:pt idx="3">
                  <c:v>3.16</c:v>
                </c:pt>
                <c:pt idx="4">
                  <c:v>#N/A</c:v>
                </c:pt>
                <c:pt idx="5">
                  <c:v>4.2300000000000004</c:v>
                </c:pt>
                <c:pt idx="6">
                  <c:v>#N/A</c:v>
                </c:pt>
                <c:pt idx="7">
                  <c:v>5.45</c:v>
                </c:pt>
                <c:pt idx="8">
                  <c:v>#N/A</c:v>
                </c:pt>
                <c:pt idx="9">
                  <c:v>4.3899999999999997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10.01</c:v>
                </c:pt>
                <c:pt idx="2">
                  <c:v>#N/A</c:v>
                </c:pt>
                <c:pt idx="3">
                  <c:v>12.17</c:v>
                </c:pt>
                <c:pt idx="4">
                  <c:v>#N/A</c:v>
                </c:pt>
                <c:pt idx="5">
                  <c:v>13.7</c:v>
                </c:pt>
                <c:pt idx="6">
                  <c:v>#N/A</c:v>
                </c:pt>
                <c:pt idx="7">
                  <c:v>14.51</c:v>
                </c:pt>
                <c:pt idx="8">
                  <c:v>#N/A</c:v>
                </c:pt>
                <c:pt idx="9">
                  <c:v>13.67</c:v>
                </c:pt>
              </c:numCache>
            </c:numRef>
          </c:val>
        </c:ser>
        <c:dLbls>
          <c:showLegendKey val="0"/>
          <c:showVal val="0"/>
          <c:showCatName val="0"/>
          <c:showSerName val="0"/>
          <c:showPercent val="0"/>
          <c:showBubbleSize val="0"/>
        </c:dLbls>
        <c:gapWidth val="150"/>
        <c:overlap val="100"/>
        <c:axId val="105148416"/>
        <c:axId val="105149952"/>
      </c:barChart>
      <c:catAx>
        <c:axId val="10514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49952"/>
        <c:crosses val="autoZero"/>
        <c:auto val="1"/>
        <c:lblAlgn val="ctr"/>
        <c:lblOffset val="100"/>
        <c:tickLblSkip val="1"/>
        <c:tickMarkSkip val="1"/>
        <c:noMultiLvlLbl val="0"/>
      </c:catAx>
      <c:valAx>
        <c:axId val="10514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4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3696</c:v>
                </c:pt>
                <c:pt idx="5">
                  <c:v>3452</c:v>
                </c:pt>
                <c:pt idx="8">
                  <c:v>3254</c:v>
                </c:pt>
                <c:pt idx="11">
                  <c:v>3458</c:v>
                </c:pt>
                <c:pt idx="14">
                  <c:v>3556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93</c:v>
                </c:pt>
                <c:pt idx="3">
                  <c:v>40</c:v>
                </c:pt>
                <c:pt idx="6">
                  <c:v>188</c:v>
                </c:pt>
                <c:pt idx="9">
                  <c:v>220</c:v>
                </c:pt>
                <c:pt idx="12">
                  <c:v>205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174</c:v>
                </c:pt>
                <c:pt idx="3">
                  <c:v>163</c:v>
                </c:pt>
                <c:pt idx="6">
                  <c:v>103</c:v>
                </c:pt>
                <c:pt idx="9">
                  <c:v>60</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531</c:v>
                </c:pt>
                <c:pt idx="3">
                  <c:v>277</c:v>
                </c:pt>
                <c:pt idx="6">
                  <c:v>404</c:v>
                </c:pt>
                <c:pt idx="9">
                  <c:v>363</c:v>
                </c:pt>
                <c:pt idx="12">
                  <c:v>256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3494</c:v>
                </c:pt>
                <c:pt idx="3">
                  <c:v>3196</c:v>
                </c:pt>
                <c:pt idx="6">
                  <c:v>3143</c:v>
                </c:pt>
                <c:pt idx="9">
                  <c:v>2969</c:v>
                </c:pt>
                <c:pt idx="12">
                  <c:v>3036</c:v>
                </c:pt>
              </c:numCache>
            </c:numRef>
          </c:val>
        </c:ser>
        <c:dLbls>
          <c:showLegendKey val="0"/>
          <c:showVal val="0"/>
          <c:showCatName val="0"/>
          <c:showSerName val="0"/>
          <c:showPercent val="0"/>
          <c:showBubbleSize val="0"/>
        </c:dLbls>
        <c:gapWidth val="100"/>
        <c:overlap val="100"/>
        <c:axId val="99396608"/>
        <c:axId val="9941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596</c:v>
                </c:pt>
                <c:pt idx="2">
                  <c:v>#N/A</c:v>
                </c:pt>
                <c:pt idx="3">
                  <c:v>#N/A</c:v>
                </c:pt>
                <c:pt idx="4">
                  <c:v>224</c:v>
                </c:pt>
                <c:pt idx="5">
                  <c:v>#N/A</c:v>
                </c:pt>
                <c:pt idx="6">
                  <c:v>#N/A</c:v>
                </c:pt>
                <c:pt idx="7">
                  <c:v>584</c:v>
                </c:pt>
                <c:pt idx="8">
                  <c:v>#N/A</c:v>
                </c:pt>
                <c:pt idx="9">
                  <c:v>#N/A</c:v>
                </c:pt>
                <c:pt idx="10">
                  <c:v>154</c:v>
                </c:pt>
                <c:pt idx="11">
                  <c:v>#N/A</c:v>
                </c:pt>
                <c:pt idx="12">
                  <c:v>#N/A</c:v>
                </c:pt>
                <c:pt idx="13">
                  <c:v>-8</c:v>
                </c:pt>
                <c:pt idx="14">
                  <c:v>#N/A</c:v>
                </c:pt>
              </c:numCache>
            </c:numRef>
          </c:val>
          <c:smooth val="0"/>
        </c:ser>
        <c:dLbls>
          <c:showLegendKey val="0"/>
          <c:showVal val="0"/>
          <c:showCatName val="0"/>
          <c:showSerName val="0"/>
          <c:showPercent val="0"/>
          <c:showBubbleSize val="0"/>
        </c:dLbls>
        <c:marker val="1"/>
        <c:smooth val="0"/>
        <c:axId val="99396608"/>
        <c:axId val="99411072"/>
      </c:lineChart>
      <c:catAx>
        <c:axId val="9939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411072"/>
        <c:crosses val="autoZero"/>
        <c:auto val="1"/>
        <c:lblAlgn val="ctr"/>
        <c:lblOffset val="100"/>
        <c:tickLblSkip val="1"/>
        <c:tickMarkSkip val="1"/>
        <c:noMultiLvlLbl val="0"/>
      </c:catAx>
      <c:valAx>
        <c:axId val="9941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9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27926</c:v>
                </c:pt>
                <c:pt idx="5">
                  <c:v>28117</c:v>
                </c:pt>
                <c:pt idx="8">
                  <c:v>28467</c:v>
                </c:pt>
                <c:pt idx="11">
                  <c:v>29402</c:v>
                </c:pt>
                <c:pt idx="14">
                  <c:v>29492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6164</c:v>
                </c:pt>
                <c:pt idx="5">
                  <c:v>7409</c:v>
                </c:pt>
                <c:pt idx="8">
                  <c:v>7422</c:v>
                </c:pt>
                <c:pt idx="11">
                  <c:v>7721</c:v>
                </c:pt>
                <c:pt idx="14">
                  <c:v>7049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2556</c:v>
                </c:pt>
                <c:pt idx="5">
                  <c:v>2520</c:v>
                </c:pt>
                <c:pt idx="8">
                  <c:v>1519</c:v>
                </c:pt>
                <c:pt idx="11">
                  <c:v>2494</c:v>
                </c:pt>
                <c:pt idx="14">
                  <c:v>2680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107</c:v>
                </c:pt>
                <c:pt idx="3">
                  <c:v>92</c:v>
                </c:pt>
                <c:pt idx="6">
                  <c:v>76</c:v>
                </c:pt>
                <c:pt idx="9">
                  <c:v>59</c:v>
                </c:pt>
                <c:pt idx="12">
                  <c:v>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8599</c:v>
                </c:pt>
                <c:pt idx="3">
                  <c:v>8280</c:v>
                </c:pt>
                <c:pt idx="6">
                  <c:v>6081</c:v>
                </c:pt>
                <c:pt idx="9">
                  <c:v>5600</c:v>
                </c:pt>
                <c:pt idx="12">
                  <c:v>5089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739</c:v>
                </c:pt>
                <c:pt idx="3">
                  <c:v>565</c:v>
                </c:pt>
                <c:pt idx="6">
                  <c:v>453</c:v>
                </c:pt>
                <c:pt idx="9">
                  <c:v>685</c:v>
                </c:pt>
                <c:pt idx="12">
                  <c:v>842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5581</c:v>
                </c:pt>
                <c:pt idx="3">
                  <c:v>4223</c:v>
                </c:pt>
                <c:pt idx="6">
                  <c:v>3636</c:v>
                </c:pt>
                <c:pt idx="9">
                  <c:v>3037</c:v>
                </c:pt>
                <c:pt idx="12">
                  <c:v>2817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333</c:v>
                </c:pt>
                <c:pt idx="3">
                  <c:v>395</c:v>
                </c:pt>
                <c:pt idx="6">
                  <c:v>359</c:v>
                </c:pt>
                <c:pt idx="9">
                  <c:v>177</c:v>
                </c:pt>
                <c:pt idx="12">
                  <c:v>103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29625</c:v>
                </c:pt>
                <c:pt idx="3">
                  <c:v>30259</c:v>
                </c:pt>
                <c:pt idx="6">
                  <c:v>31220</c:v>
                </c:pt>
                <c:pt idx="9">
                  <c:v>32122</c:v>
                </c:pt>
                <c:pt idx="12">
                  <c:v>32312</c:v>
                </c:pt>
              </c:numCache>
            </c:numRef>
          </c:val>
        </c:ser>
        <c:dLbls>
          <c:showLegendKey val="0"/>
          <c:showVal val="0"/>
          <c:showCatName val="0"/>
          <c:showSerName val="0"/>
          <c:showPercent val="0"/>
          <c:showBubbleSize val="0"/>
        </c:dLbls>
        <c:gapWidth val="100"/>
        <c:overlap val="100"/>
        <c:axId val="85400192"/>
        <c:axId val="85402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8339</c:v>
                </c:pt>
                <c:pt idx="2">
                  <c:v>#N/A</c:v>
                </c:pt>
                <c:pt idx="3">
                  <c:v>#N/A</c:v>
                </c:pt>
                <c:pt idx="4">
                  <c:v>5767</c:v>
                </c:pt>
                <c:pt idx="5">
                  <c:v>#N/A</c:v>
                </c:pt>
                <c:pt idx="6">
                  <c:v>#N/A</c:v>
                </c:pt>
                <c:pt idx="7">
                  <c:v>4418</c:v>
                </c:pt>
                <c:pt idx="8">
                  <c:v>#N/A</c:v>
                </c:pt>
                <c:pt idx="9">
                  <c:v>#N/A</c:v>
                </c:pt>
                <c:pt idx="10">
                  <c:v>2064</c:v>
                </c:pt>
                <c:pt idx="11">
                  <c:v>#N/A</c:v>
                </c:pt>
                <c:pt idx="12">
                  <c:v>#N/A</c:v>
                </c:pt>
                <c:pt idx="13">
                  <c:v>1975</c:v>
                </c:pt>
                <c:pt idx="14">
                  <c:v>#N/A</c:v>
                </c:pt>
              </c:numCache>
            </c:numRef>
          </c:val>
          <c:smooth val="0"/>
        </c:ser>
        <c:dLbls>
          <c:showLegendKey val="0"/>
          <c:showVal val="0"/>
          <c:showCatName val="0"/>
          <c:showSerName val="0"/>
          <c:showPercent val="0"/>
          <c:showBubbleSize val="0"/>
        </c:dLbls>
        <c:marker val="1"/>
        <c:smooth val="0"/>
        <c:axId val="85400192"/>
        <c:axId val="85402368"/>
      </c:lineChart>
      <c:catAx>
        <c:axId val="8540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402368"/>
        <c:crosses val="autoZero"/>
        <c:auto val="1"/>
        <c:lblAlgn val="ctr"/>
        <c:lblOffset val="100"/>
        <c:tickLblSkip val="1"/>
        <c:tickMarkSkip val="1"/>
        <c:noMultiLvlLbl val="0"/>
      </c:catAx>
      <c:valAx>
        <c:axId val="8540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0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149,952
148,488
44.69
39,599,117
38,349,313
1,103,177
25,105,449
32,312,297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類似団体の平均は上回ったものの、３カ年平均が「１」を割り込んで</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年目となり、</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前年度と同数</a:t>
          </a:r>
          <a:r>
            <a:rPr lang="ja-JP" altLang="en-US" sz="1300" b="0" i="0" baseline="0">
              <a:solidFill>
                <a:schemeClr val="dk1"/>
              </a:solidFill>
              <a:effectLst/>
              <a:latin typeface="+mn-lt"/>
              <a:ea typeface="+mn-ea"/>
              <a:cs typeface="+mn-cs"/>
            </a:rPr>
            <a:t>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その要因として、基準財政収入額と基準財政需要額に大きな変動が無かったことによる。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今後も、市税徴収の強化、企業立地の促進などによる歳入確保に努めるとともに、人件費、扶助費、公債費などの経常的経費の一層の節減に取り組み、更なる財政基盤の強化を図る。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92528</xdr:rowOff>
    </xdr:to>
    <xdr:cxnSp macro="">
      <xdr:nvCxnSpPr>
        <xdr:cNvPr id="69" name="直線コネクタ 68"/>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2" name="直線コネクタ 71"/>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40822</xdr:rowOff>
    </xdr:from>
    <xdr:to>
      <xdr:col>4</xdr:col>
      <xdr:colOff>482600</xdr:colOff>
      <xdr:row>40</xdr:row>
      <xdr:rowOff>92528</xdr:rowOff>
    </xdr:to>
    <xdr:cxnSp macro="">
      <xdr:nvCxnSpPr>
        <xdr:cNvPr id="75" name="直線コネクタ 74"/>
        <xdr:cNvCxnSpPr/>
      </xdr:nvCxnSpPr>
      <xdr:spPr>
        <a:xfrm>
          <a:off x="2336800" y="68988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143328</xdr:rowOff>
    </xdr:from>
    <xdr:to>
      <xdr:col>3</xdr:col>
      <xdr:colOff>279400</xdr:colOff>
      <xdr:row>40</xdr:row>
      <xdr:rowOff>40822</xdr:rowOff>
    </xdr:to>
    <xdr:cxnSp macro="">
      <xdr:nvCxnSpPr>
        <xdr:cNvPr id="78" name="直線コネクタ 77"/>
        <xdr:cNvCxnSpPr/>
      </xdr:nvCxnSpPr>
      <xdr:spPr>
        <a:xfrm>
          <a:off x="1447800" y="68298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82" name="テキスト ボックス 81"/>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8" name="円/楕円 87"/>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89"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161472</xdr:rowOff>
    </xdr:from>
    <xdr:to>
      <xdr:col>3</xdr:col>
      <xdr:colOff>330200</xdr:colOff>
      <xdr:row>40</xdr:row>
      <xdr:rowOff>91622</xdr:rowOff>
    </xdr:to>
    <xdr:sp macro="" textlink="">
      <xdr:nvSpPr>
        <xdr:cNvPr id="94" name="円/楕円 93"/>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101799</xdr:rowOff>
    </xdr:from>
    <xdr:ext cx="762000" cy="259045"/>
    <xdr:sp macro="" textlink="">
      <xdr:nvSpPr>
        <xdr:cNvPr id="95" name="テキスト ボックス 94"/>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92528</xdr:rowOff>
    </xdr:from>
    <xdr:to>
      <xdr:col>2</xdr:col>
      <xdr:colOff>127000</xdr:colOff>
      <xdr:row>40</xdr:row>
      <xdr:rowOff>22678</xdr:rowOff>
    </xdr:to>
    <xdr:sp macro="" textlink="">
      <xdr:nvSpPr>
        <xdr:cNvPr id="96" name="円/楕円 95"/>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32855</xdr:rowOff>
    </xdr:from>
    <xdr:ext cx="762000" cy="259045"/>
    <xdr:sp macro="" textlink="">
      <xdr:nvSpPr>
        <xdr:cNvPr id="97" name="テキスト ボックス 96"/>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下回った。地方消費税交付金が増となったが、その他の各種交付金、交付税が軒並み減少となり、前年度</a:t>
          </a:r>
          <a:r>
            <a:rPr kumimoji="1" lang="ja-JP" altLang="ja-JP" sz="1300">
              <a:solidFill>
                <a:schemeClr val="dk1"/>
              </a:solidFill>
              <a:effectLst/>
              <a:latin typeface="+mn-lt"/>
              <a:ea typeface="+mn-ea"/>
              <a:cs typeface="+mn-cs"/>
            </a:rPr>
            <a:t>から１</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社会保障費の増大により比率の</a:t>
          </a:r>
          <a:r>
            <a:rPr kumimoji="1" lang="ja-JP" altLang="en-US" sz="1300">
              <a:solidFill>
                <a:schemeClr val="dk1"/>
              </a:solidFill>
              <a:effectLst/>
              <a:latin typeface="+mn-lt"/>
              <a:ea typeface="+mn-ea"/>
              <a:cs typeface="+mn-cs"/>
            </a:rPr>
            <a:t>大幅な</a:t>
          </a:r>
          <a:r>
            <a:rPr kumimoji="1" lang="ja-JP" altLang="ja-JP" sz="1300">
              <a:solidFill>
                <a:schemeClr val="dk1"/>
              </a:solidFill>
              <a:effectLst/>
              <a:latin typeface="+mn-lt"/>
              <a:ea typeface="+mn-ea"/>
              <a:cs typeface="+mn-cs"/>
            </a:rPr>
            <a:t>改善は難しいが、引き続き経常経費の抑制に努めるとともに市税を中心とした自主財源の確保を図るなど、行政改革長期プラン（</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年度効果額目標</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億円）を推進していく。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10668</xdr:rowOff>
    </xdr:to>
    <xdr:cxnSp macro="">
      <xdr:nvCxnSpPr>
        <xdr:cNvPr id="130" name="直線コネクタ 129"/>
        <xdr:cNvCxnSpPr/>
      </xdr:nvCxnSpPr>
      <xdr:spPr>
        <a:xfrm>
          <a:off x="4114800" y="105537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61</xdr:row>
      <xdr:rowOff>162814</xdr:rowOff>
    </xdr:to>
    <xdr:cxnSp macro="">
      <xdr:nvCxnSpPr>
        <xdr:cNvPr id="133" name="直線コネクタ 132"/>
        <xdr:cNvCxnSpPr/>
      </xdr:nvCxnSpPr>
      <xdr:spPr>
        <a:xfrm flipV="1">
          <a:off x="3225800" y="105537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61</xdr:row>
      <xdr:rowOff>162814</xdr:rowOff>
    </xdr:to>
    <xdr:cxnSp macro="">
      <xdr:nvCxnSpPr>
        <xdr:cNvPr id="136" name="直線コネクタ 135"/>
        <xdr:cNvCxnSpPr/>
      </xdr:nvCxnSpPr>
      <xdr:spPr>
        <a:xfrm>
          <a:off x="2336800" y="105971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3556</xdr:rowOff>
    </xdr:from>
    <xdr:to>
      <xdr:col>3</xdr:col>
      <xdr:colOff>279400</xdr:colOff>
      <xdr:row>61</xdr:row>
      <xdr:rowOff>138684</xdr:rowOff>
    </xdr:to>
    <xdr:cxnSp macro="">
      <xdr:nvCxnSpPr>
        <xdr:cNvPr id="139" name="直線コネクタ 138"/>
        <xdr:cNvCxnSpPr/>
      </xdr:nvCxnSpPr>
      <xdr:spPr>
        <a:xfrm>
          <a:off x="1447800" y="1046200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43" name="テキスト ボックス 142"/>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49" name="円/楕円 148"/>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103395</xdr:rowOff>
    </xdr:from>
    <xdr:ext cx="762000" cy="259045"/>
    <xdr:sp macro="" textlink="">
      <xdr:nvSpPr>
        <xdr:cNvPr id="150" name="財政構造の弾力性該当値テキスト"/>
        <xdr:cNvSpPr txBox="1"/>
      </xdr:nvSpPr>
      <xdr:spPr>
        <a:xfrm>
          <a:off x="5041900" y="1056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1" name="円/楕円 150"/>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130827</xdr:rowOff>
    </xdr:from>
    <xdr:ext cx="736600" cy="259045"/>
    <xdr:sp macro="" textlink="">
      <xdr:nvSpPr>
        <xdr:cNvPr id="152" name="テキスト ボックス 151"/>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112014</xdr:rowOff>
    </xdr:from>
    <xdr:to>
      <xdr:col>4</xdr:col>
      <xdr:colOff>533400</xdr:colOff>
      <xdr:row>62</xdr:row>
      <xdr:rowOff>42164</xdr:rowOff>
    </xdr:to>
    <xdr:sp macro="" textlink="">
      <xdr:nvSpPr>
        <xdr:cNvPr id="153" name="円/楕円 152"/>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26941</xdr:rowOff>
    </xdr:from>
    <xdr:ext cx="762000" cy="259045"/>
    <xdr:sp macro="" textlink="">
      <xdr:nvSpPr>
        <xdr:cNvPr id="154" name="テキスト ボックス 153"/>
        <xdr:cNvSpPr txBox="1"/>
      </xdr:nvSpPr>
      <xdr:spPr>
        <a:xfrm>
          <a:off x="2844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5" name="円/楕円 154"/>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56" name="テキスト ボックス 155"/>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124206</xdr:rowOff>
    </xdr:from>
    <xdr:to>
      <xdr:col>2</xdr:col>
      <xdr:colOff>127000</xdr:colOff>
      <xdr:row>61</xdr:row>
      <xdr:rowOff>54356</xdr:rowOff>
    </xdr:to>
    <xdr:sp macro="" textlink="">
      <xdr:nvSpPr>
        <xdr:cNvPr id="157" name="円/楕円 156"/>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64533</xdr:rowOff>
    </xdr:from>
    <xdr:ext cx="762000" cy="259045"/>
    <xdr:sp macro="" textlink="">
      <xdr:nvSpPr>
        <xdr:cNvPr id="158" name="テキスト ボックス 157"/>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100">
              <a:solidFill>
                <a:schemeClr val="dk1"/>
              </a:solidFill>
              <a:effectLst/>
              <a:latin typeface="+mn-lt"/>
              <a:ea typeface="+mn-ea"/>
              <a:cs typeface="+mn-cs"/>
            </a:rPr>
            <a:t>人件費・物件費等の適性度が類似団体平均と比較して低くなっている要因としては、平成</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末まで専門職以外の職員採用を行っていないことや通勤手当・住居手当等の見直しの成果が挙げられる。また、従来から民間でも実施可能なものについては、委託化を行い労務職の退職不補充を進めるとともに、事務事業の見直し等により経費の節減を図ってきたことが要因と考えられる。さらに、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年度の消防広域化に伴い消防職員に対する人件費が負担金になったことにより例年に増して減少している。また、給与特例減額の実施終了により、平成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3,230</a:t>
          </a:r>
          <a:r>
            <a:rPr lang="ja-JP" altLang="ja-JP" sz="1100">
              <a:solidFill>
                <a:schemeClr val="dk1"/>
              </a:solidFill>
              <a:effectLst/>
              <a:latin typeface="+mn-lt"/>
              <a:ea typeface="+mn-ea"/>
              <a:cs typeface="+mn-cs"/>
            </a:rPr>
            <a:t>円増加している。今後においても人件費・物件費の適正化について取り組んでいく。</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99954</xdr:rowOff>
    </xdr:from>
    <xdr:to>
      <xdr:col>7</xdr:col>
      <xdr:colOff>152400</xdr:colOff>
      <xdr:row>82</xdr:row>
      <xdr:rowOff>155625</xdr:rowOff>
    </xdr:to>
    <xdr:cxnSp macro="">
      <xdr:nvCxnSpPr>
        <xdr:cNvPr id="195" name="直線コネクタ 194"/>
        <xdr:cNvCxnSpPr/>
      </xdr:nvCxnSpPr>
      <xdr:spPr>
        <a:xfrm>
          <a:off x="4114800" y="14158854"/>
          <a:ext cx="838200" cy="5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99954</xdr:rowOff>
    </xdr:from>
    <xdr:to>
      <xdr:col>6</xdr:col>
      <xdr:colOff>0</xdr:colOff>
      <xdr:row>83</xdr:row>
      <xdr:rowOff>124456</xdr:rowOff>
    </xdr:to>
    <xdr:cxnSp macro="">
      <xdr:nvCxnSpPr>
        <xdr:cNvPr id="198" name="直線コネクタ 197"/>
        <xdr:cNvCxnSpPr/>
      </xdr:nvCxnSpPr>
      <xdr:spPr>
        <a:xfrm flipV="1">
          <a:off x="3225800" y="14158854"/>
          <a:ext cx="889000" cy="19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124456</xdr:rowOff>
    </xdr:from>
    <xdr:to>
      <xdr:col>4</xdr:col>
      <xdr:colOff>482600</xdr:colOff>
      <xdr:row>83</xdr:row>
      <xdr:rowOff>151327</xdr:rowOff>
    </xdr:to>
    <xdr:cxnSp macro="">
      <xdr:nvCxnSpPr>
        <xdr:cNvPr id="201" name="直線コネクタ 200"/>
        <xdr:cNvCxnSpPr/>
      </xdr:nvCxnSpPr>
      <xdr:spPr>
        <a:xfrm flipV="1">
          <a:off x="2336800" y="14354806"/>
          <a:ext cx="889000" cy="2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89639</xdr:rowOff>
    </xdr:from>
    <xdr:to>
      <xdr:col>3</xdr:col>
      <xdr:colOff>279400</xdr:colOff>
      <xdr:row>83</xdr:row>
      <xdr:rowOff>151327</xdr:rowOff>
    </xdr:to>
    <xdr:cxnSp macro="">
      <xdr:nvCxnSpPr>
        <xdr:cNvPr id="204" name="直線コネクタ 203"/>
        <xdr:cNvCxnSpPr/>
      </xdr:nvCxnSpPr>
      <xdr:spPr>
        <a:xfrm>
          <a:off x="1447800" y="14319989"/>
          <a:ext cx="889000" cy="6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104825</xdr:rowOff>
    </xdr:from>
    <xdr:to>
      <xdr:col>7</xdr:col>
      <xdr:colOff>203200</xdr:colOff>
      <xdr:row>83</xdr:row>
      <xdr:rowOff>34975</xdr:rowOff>
    </xdr:to>
    <xdr:sp macro="" textlink="">
      <xdr:nvSpPr>
        <xdr:cNvPr id="214" name="円/楕円 213"/>
        <xdr:cNvSpPr/>
      </xdr:nvSpPr>
      <xdr:spPr>
        <a:xfrm>
          <a:off x="4902200" y="141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121352</xdr:rowOff>
    </xdr:from>
    <xdr:ext cx="762000" cy="259045"/>
    <xdr:sp macro="" textlink="">
      <xdr:nvSpPr>
        <xdr:cNvPr id="215" name="人件費・物件費等の状況該当値テキスト"/>
        <xdr:cNvSpPr txBox="1"/>
      </xdr:nvSpPr>
      <xdr:spPr>
        <a:xfrm>
          <a:off x="5041900" y="140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49154</xdr:rowOff>
    </xdr:from>
    <xdr:to>
      <xdr:col>6</xdr:col>
      <xdr:colOff>50800</xdr:colOff>
      <xdr:row>82</xdr:row>
      <xdr:rowOff>150754</xdr:rowOff>
    </xdr:to>
    <xdr:sp macro="" textlink="">
      <xdr:nvSpPr>
        <xdr:cNvPr id="216" name="円/楕円 215"/>
        <xdr:cNvSpPr/>
      </xdr:nvSpPr>
      <xdr:spPr>
        <a:xfrm>
          <a:off x="4064000" y="141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160931</xdr:rowOff>
    </xdr:from>
    <xdr:ext cx="736600" cy="259045"/>
    <xdr:sp macro="" textlink="">
      <xdr:nvSpPr>
        <xdr:cNvPr id="217" name="テキスト ボックス 216"/>
        <xdr:cNvSpPr txBox="1"/>
      </xdr:nvSpPr>
      <xdr:spPr>
        <a:xfrm>
          <a:off x="3733800" y="1387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84,115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73656</xdr:rowOff>
    </xdr:from>
    <xdr:to>
      <xdr:col>4</xdr:col>
      <xdr:colOff>533400</xdr:colOff>
      <xdr:row>84</xdr:row>
      <xdr:rowOff>3806</xdr:rowOff>
    </xdr:to>
    <xdr:sp macro="" textlink="">
      <xdr:nvSpPr>
        <xdr:cNvPr id="218" name="円/楕円 217"/>
        <xdr:cNvSpPr/>
      </xdr:nvSpPr>
      <xdr:spPr>
        <a:xfrm>
          <a:off x="3175000" y="143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13983</xdr:rowOff>
    </xdr:from>
    <xdr:ext cx="762000" cy="259045"/>
    <xdr:sp macro="" textlink="">
      <xdr:nvSpPr>
        <xdr:cNvPr id="219" name="テキスト ボックス 218"/>
        <xdr:cNvSpPr txBox="1"/>
      </xdr:nvSpPr>
      <xdr:spPr>
        <a:xfrm>
          <a:off x="2844800" y="1407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95,484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100527</xdr:rowOff>
    </xdr:from>
    <xdr:to>
      <xdr:col>3</xdr:col>
      <xdr:colOff>330200</xdr:colOff>
      <xdr:row>84</xdr:row>
      <xdr:rowOff>30677</xdr:rowOff>
    </xdr:to>
    <xdr:sp macro="" textlink="">
      <xdr:nvSpPr>
        <xdr:cNvPr id="220" name="円/楕円 219"/>
        <xdr:cNvSpPr/>
      </xdr:nvSpPr>
      <xdr:spPr>
        <a:xfrm>
          <a:off x="2286000" y="143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40854</xdr:rowOff>
    </xdr:from>
    <xdr:ext cx="762000" cy="259045"/>
    <xdr:sp macro="" textlink="">
      <xdr:nvSpPr>
        <xdr:cNvPr id="221" name="テキスト ボックス 220"/>
        <xdr:cNvSpPr txBox="1"/>
      </xdr:nvSpPr>
      <xdr:spPr>
        <a:xfrm>
          <a:off x="1955800" y="140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97,043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38839</xdr:rowOff>
    </xdr:from>
    <xdr:to>
      <xdr:col>2</xdr:col>
      <xdr:colOff>127000</xdr:colOff>
      <xdr:row>83</xdr:row>
      <xdr:rowOff>140439</xdr:rowOff>
    </xdr:to>
    <xdr:sp macro="" textlink="">
      <xdr:nvSpPr>
        <xdr:cNvPr id="222" name="円/楕円 221"/>
        <xdr:cNvSpPr/>
      </xdr:nvSpPr>
      <xdr:spPr>
        <a:xfrm>
          <a:off x="1397000" y="142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150616</xdr:rowOff>
    </xdr:from>
    <xdr:ext cx="762000" cy="259045"/>
    <xdr:sp macro="" textlink="">
      <xdr:nvSpPr>
        <xdr:cNvPr id="223" name="テキスト ボックス 222"/>
        <xdr:cNvSpPr txBox="1"/>
      </xdr:nvSpPr>
      <xdr:spPr>
        <a:xfrm>
          <a:off x="1066800" y="1403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a:t>
          </a:r>
          <a:r>
            <a:rPr lang="ja-JP" altLang="ja-JP" sz="1100">
              <a:solidFill>
                <a:schemeClr val="dk1"/>
              </a:solidFill>
              <a:effectLst/>
              <a:latin typeface="+mn-lt"/>
              <a:ea typeface="+mn-ea"/>
              <a:cs typeface="+mn-cs"/>
            </a:rPr>
            <a:t>ラスパイレス指数は、対前年比較で</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ポイント増加の</a:t>
          </a:r>
          <a:r>
            <a:rPr lang="en-US" altLang="ja-JP" sz="1100">
              <a:solidFill>
                <a:schemeClr val="dk1"/>
              </a:solidFill>
              <a:effectLst/>
              <a:latin typeface="+mn-lt"/>
              <a:ea typeface="+mn-ea"/>
              <a:cs typeface="+mn-cs"/>
            </a:rPr>
            <a:t>102.1</a:t>
          </a:r>
          <a:r>
            <a:rPr lang="ja-JP" altLang="ja-JP" sz="1100">
              <a:solidFill>
                <a:schemeClr val="dk1"/>
              </a:solidFill>
              <a:effectLst/>
              <a:latin typeface="+mn-lt"/>
              <a:ea typeface="+mn-ea"/>
              <a:cs typeface="+mn-cs"/>
            </a:rPr>
            <a:t>となり、類似団体平均</a:t>
          </a:r>
          <a:r>
            <a:rPr lang="en-US" altLang="ja-JP" sz="1100">
              <a:solidFill>
                <a:schemeClr val="dk1"/>
              </a:solidFill>
              <a:effectLst/>
              <a:latin typeface="+mn-lt"/>
              <a:ea typeface="+mn-ea"/>
              <a:cs typeface="+mn-cs"/>
            </a:rPr>
            <a:t>99.2</a:t>
          </a:r>
          <a:r>
            <a:rPr lang="ja-JP" altLang="ja-JP" sz="1100">
              <a:solidFill>
                <a:schemeClr val="dk1"/>
              </a:solidFill>
              <a:effectLst/>
              <a:latin typeface="+mn-lt"/>
              <a:ea typeface="+mn-ea"/>
              <a:cs typeface="+mn-cs"/>
            </a:rPr>
            <a:t>を</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ポイント、全国市平均</a:t>
          </a:r>
          <a:r>
            <a:rPr lang="en-US" altLang="ja-JP" sz="1100">
              <a:solidFill>
                <a:schemeClr val="dk1"/>
              </a:solidFill>
              <a:effectLst/>
              <a:latin typeface="+mn-lt"/>
              <a:ea typeface="+mn-ea"/>
              <a:cs typeface="+mn-cs"/>
            </a:rPr>
            <a:t>98.7</a:t>
          </a:r>
          <a:r>
            <a:rPr lang="ja-JP" altLang="ja-JP" sz="1100">
              <a:solidFill>
                <a:schemeClr val="dk1"/>
              </a:solidFill>
              <a:effectLst/>
              <a:latin typeface="+mn-lt"/>
              <a:ea typeface="+mn-ea"/>
              <a:cs typeface="+mn-cs"/>
            </a:rPr>
            <a:t>を</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ポイント上回っている。また、県内市（さいたま市を除く）において、平成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は上位から</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番目である。</a:t>
          </a:r>
          <a:endParaRPr lang="ja-JP" altLang="ja-JP" sz="11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年度に実施した給料の定期昇給</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ヶ月延伸の一部を復元したことにより平成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月に上がったことに加え、国家公務員給与削減措置に伴い平成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年に上がったが、平成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日の期間で給与特例減額を実施したことにより、平成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年度は下がった。給与特例減額の実施終了により、平成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年は上がった。</a:t>
          </a:r>
          <a:endParaRPr lang="ja-JP" altLang="ja-JP" sz="1100">
            <a:effectLst/>
          </a:endParaRPr>
        </a:p>
        <a:p>
          <a:r>
            <a:rPr lang="ja-JP" altLang="ja-JP" sz="1100">
              <a:solidFill>
                <a:schemeClr val="dk1"/>
              </a:solidFill>
              <a:effectLst/>
              <a:latin typeface="+mn-lt"/>
              <a:ea typeface="+mn-ea"/>
              <a:cs typeface="+mn-cs"/>
            </a:rPr>
            <a:t>　今後においても更に諸手当の一部見直し等を検討する。</a:t>
          </a:r>
          <a:endParaRPr kumimoji="1" lang="ja-JP" altLang="en-US" sz="11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29211</xdr:rowOff>
    </xdr:to>
    <xdr:cxnSp macro="">
      <xdr:nvCxnSpPr>
        <xdr:cNvPr id="257" name="直線コネクタ 256"/>
        <xdr:cNvCxnSpPr/>
      </xdr:nvCxnSpPr>
      <xdr:spPr>
        <a:xfrm>
          <a:off x="16179800" y="147497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90</xdr:row>
      <xdr:rowOff>27093</xdr:rowOff>
    </xdr:to>
    <xdr:cxnSp macro="">
      <xdr:nvCxnSpPr>
        <xdr:cNvPr id="260" name="直線コネクタ 259"/>
        <xdr:cNvCxnSpPr/>
      </xdr:nvCxnSpPr>
      <xdr:spPr>
        <a:xfrm flipV="1">
          <a:off x="15290800" y="1474978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11007</xdr:rowOff>
    </xdr:from>
    <xdr:to>
      <xdr:col>22</xdr:col>
      <xdr:colOff>203200</xdr:colOff>
      <xdr:row>90</xdr:row>
      <xdr:rowOff>27093</xdr:rowOff>
    </xdr:to>
    <xdr:cxnSp macro="">
      <xdr:nvCxnSpPr>
        <xdr:cNvPr id="263" name="直線コネクタ 262"/>
        <xdr:cNvCxnSpPr/>
      </xdr:nvCxnSpPr>
      <xdr:spPr>
        <a:xfrm>
          <a:off x="14401800" y="154415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13123</xdr:rowOff>
    </xdr:from>
    <xdr:to>
      <xdr:col>21</xdr:col>
      <xdr:colOff>0</xdr:colOff>
      <xdr:row>90</xdr:row>
      <xdr:rowOff>11007</xdr:rowOff>
    </xdr:to>
    <xdr:cxnSp macro="">
      <xdr:nvCxnSpPr>
        <xdr:cNvPr id="266" name="直線コネクタ 265"/>
        <xdr:cNvCxnSpPr/>
      </xdr:nvCxnSpPr>
      <xdr:spPr>
        <a:xfrm>
          <a:off x="13512800" y="14757823"/>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6" name="円/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7"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8" name="円/楕円 277"/>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9" name="テキスト ボックス 278"/>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147743</xdr:rowOff>
    </xdr:from>
    <xdr:to>
      <xdr:col>22</xdr:col>
      <xdr:colOff>254000</xdr:colOff>
      <xdr:row>90</xdr:row>
      <xdr:rowOff>77893</xdr:rowOff>
    </xdr:to>
    <xdr:sp macro="" textlink="">
      <xdr:nvSpPr>
        <xdr:cNvPr id="280" name="円/楕円 279"/>
        <xdr:cNvSpPr/>
      </xdr:nvSpPr>
      <xdr:spPr>
        <a:xfrm>
          <a:off x="15240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62670</xdr:rowOff>
    </xdr:from>
    <xdr:ext cx="762000" cy="259045"/>
    <xdr:sp macro="" textlink="">
      <xdr:nvSpPr>
        <xdr:cNvPr id="281" name="テキスト ボックス 280"/>
        <xdr:cNvSpPr txBox="1"/>
      </xdr:nvSpPr>
      <xdr:spPr>
        <a:xfrm>
          <a:off x="14909800" y="1549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131657</xdr:rowOff>
    </xdr:from>
    <xdr:to>
      <xdr:col>21</xdr:col>
      <xdr:colOff>50800</xdr:colOff>
      <xdr:row>90</xdr:row>
      <xdr:rowOff>61807</xdr:rowOff>
    </xdr:to>
    <xdr:sp macro="" textlink="">
      <xdr:nvSpPr>
        <xdr:cNvPr id="282" name="円/楕円 281"/>
        <xdr:cNvSpPr/>
      </xdr:nvSpPr>
      <xdr:spPr>
        <a:xfrm>
          <a:off x="14351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46584</xdr:rowOff>
    </xdr:from>
    <xdr:ext cx="762000" cy="259045"/>
    <xdr:sp macro="" textlink="">
      <xdr:nvSpPr>
        <xdr:cNvPr id="283" name="テキスト ボックス 282"/>
        <xdr:cNvSpPr txBox="1"/>
      </xdr:nvSpPr>
      <xdr:spPr>
        <a:xfrm>
          <a:off x="14020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84" name="円/楕円 283"/>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48700</xdr:rowOff>
    </xdr:from>
    <xdr:ext cx="762000" cy="259045"/>
    <xdr:sp macro="" textlink="">
      <xdr:nvSpPr>
        <xdr:cNvPr id="285" name="テキスト ボックス 284"/>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年度末まで、専門職以外の職員採用を行っていないなど、職員数の削減に努めてきた結果、人口千人当たりの職員数は類似団体平均の</a:t>
          </a:r>
          <a:r>
            <a:rPr kumimoji="1" lang="en-US" altLang="ja-JP" sz="1100">
              <a:solidFill>
                <a:schemeClr val="dk1"/>
              </a:solidFill>
              <a:effectLst/>
              <a:latin typeface="+mn-lt"/>
              <a:ea typeface="+mn-ea"/>
              <a:cs typeface="+mn-cs"/>
            </a:rPr>
            <a:t>6.40</a:t>
          </a:r>
          <a:r>
            <a:rPr kumimoji="1" lang="ja-JP" altLang="ja-JP" sz="1100">
              <a:solidFill>
                <a:schemeClr val="dk1"/>
              </a:solidFill>
              <a:effectLst/>
              <a:latin typeface="+mn-lt"/>
              <a:ea typeface="+mn-ea"/>
              <a:cs typeface="+mn-cs"/>
            </a:rPr>
            <a:t>人より低い</a:t>
          </a:r>
          <a:r>
            <a:rPr kumimoji="1" lang="en-US" altLang="ja-JP" sz="1100">
              <a:solidFill>
                <a:schemeClr val="dk1"/>
              </a:solidFill>
              <a:effectLst/>
              <a:latin typeface="+mn-lt"/>
              <a:ea typeface="+mn-ea"/>
              <a:cs typeface="+mn-cs"/>
            </a:rPr>
            <a:t>5.03</a:t>
          </a:r>
          <a:r>
            <a:rPr kumimoji="1" lang="ja-JP" altLang="ja-JP" sz="1100">
              <a:solidFill>
                <a:schemeClr val="dk1"/>
              </a:solidFill>
              <a:effectLst/>
              <a:latin typeface="+mn-lt"/>
              <a:ea typeface="+mn-ea"/>
              <a:cs typeface="+mn-cs"/>
            </a:rPr>
            <a:t>人となっている。</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年度に消防を外部組織化したこともあり、平成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日現在の職員数（</a:t>
          </a:r>
          <a:r>
            <a:rPr kumimoji="1" lang="en-US" altLang="ja-JP" sz="1100">
              <a:solidFill>
                <a:schemeClr val="dk1"/>
              </a:solidFill>
              <a:effectLst/>
              <a:latin typeface="+mn-lt"/>
              <a:ea typeface="+mn-ea"/>
              <a:cs typeface="+mn-cs"/>
            </a:rPr>
            <a:t>854</a:t>
          </a:r>
          <a:r>
            <a:rPr kumimoji="1" lang="ja-JP" altLang="ja-JP" sz="1100">
              <a:solidFill>
                <a:schemeClr val="dk1"/>
              </a:solidFill>
              <a:effectLst/>
              <a:latin typeface="+mn-lt"/>
              <a:ea typeface="+mn-ea"/>
              <a:cs typeface="+mn-cs"/>
            </a:rPr>
            <a:t>人）は平成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日現在の職員数（</a:t>
          </a:r>
          <a:r>
            <a:rPr kumimoji="1" lang="en-US" altLang="ja-JP" sz="1100">
              <a:solidFill>
                <a:schemeClr val="dk1"/>
              </a:solidFill>
              <a:effectLst/>
              <a:latin typeface="+mn-lt"/>
              <a:ea typeface="+mn-ea"/>
              <a:cs typeface="+mn-cs"/>
            </a:rPr>
            <a:t>1,106</a:t>
          </a:r>
          <a:r>
            <a:rPr kumimoji="1" lang="ja-JP" altLang="ja-JP" sz="1100">
              <a:solidFill>
                <a:schemeClr val="dk1"/>
              </a:solidFill>
              <a:effectLst/>
              <a:latin typeface="+mn-lt"/>
              <a:ea typeface="+mn-ea"/>
              <a:cs typeface="+mn-cs"/>
            </a:rPr>
            <a:t>人）と比較すると</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人）の削減であり、新地方行革指針（総務省）に基づき定めた</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人）を大きく上回る削減を図ることができた。</a:t>
          </a:r>
          <a:endParaRPr lang="ja-JP" altLang="ja-JP" sz="1100">
            <a:effectLst/>
          </a:endParaRPr>
        </a:p>
        <a:p>
          <a:r>
            <a:rPr kumimoji="1" lang="ja-JP" altLang="ja-JP" sz="1100">
              <a:solidFill>
                <a:schemeClr val="dk1"/>
              </a:solidFill>
              <a:effectLst/>
              <a:latin typeface="+mn-lt"/>
              <a:ea typeface="+mn-ea"/>
              <a:cs typeface="+mn-cs"/>
            </a:rPr>
            <a:t>　今後の職員数については、毎年の総員適正化計画の策定において、職員の適正配置を図っていく。</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1270</xdr:rowOff>
    </xdr:from>
    <xdr:to>
      <xdr:col>24</xdr:col>
      <xdr:colOff>558800</xdr:colOff>
      <xdr:row>60</xdr:row>
      <xdr:rowOff>1270</xdr:rowOff>
    </xdr:to>
    <xdr:cxnSp macro="">
      <xdr:nvCxnSpPr>
        <xdr:cNvPr id="322" name="直線コネクタ 321"/>
        <xdr:cNvCxnSpPr/>
      </xdr:nvCxnSpPr>
      <xdr:spPr>
        <a:xfrm>
          <a:off x="16179800" y="10288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xdr:rowOff>
    </xdr:from>
    <xdr:to>
      <xdr:col>23</xdr:col>
      <xdr:colOff>406400</xdr:colOff>
      <xdr:row>60</xdr:row>
      <xdr:rowOff>18506</xdr:rowOff>
    </xdr:to>
    <xdr:cxnSp macro="">
      <xdr:nvCxnSpPr>
        <xdr:cNvPr id="325" name="直線コネクタ 324"/>
        <xdr:cNvCxnSpPr/>
      </xdr:nvCxnSpPr>
      <xdr:spPr>
        <a:xfrm flipV="1">
          <a:off x="15290800" y="102882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18506</xdr:rowOff>
    </xdr:from>
    <xdr:to>
      <xdr:col>22</xdr:col>
      <xdr:colOff>203200</xdr:colOff>
      <xdr:row>62</xdr:row>
      <xdr:rowOff>58238</xdr:rowOff>
    </xdr:to>
    <xdr:cxnSp macro="">
      <xdr:nvCxnSpPr>
        <xdr:cNvPr id="328" name="直線コネクタ 327"/>
        <xdr:cNvCxnSpPr/>
      </xdr:nvCxnSpPr>
      <xdr:spPr>
        <a:xfrm flipV="1">
          <a:off x="14401800" y="10305506"/>
          <a:ext cx="889000" cy="38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58238</xdr:rowOff>
    </xdr:from>
    <xdr:to>
      <xdr:col>21</xdr:col>
      <xdr:colOff>0</xdr:colOff>
      <xdr:row>62</xdr:row>
      <xdr:rowOff>65133</xdr:rowOff>
    </xdr:to>
    <xdr:cxnSp macro="">
      <xdr:nvCxnSpPr>
        <xdr:cNvPr id="331" name="直線コネクタ 330"/>
        <xdr:cNvCxnSpPr/>
      </xdr:nvCxnSpPr>
      <xdr:spPr>
        <a:xfrm flipV="1">
          <a:off x="13512800" y="1068813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91639</xdr:rowOff>
    </xdr:from>
    <xdr:ext cx="762000" cy="259045"/>
    <xdr:sp macro="" textlink="">
      <xdr:nvSpPr>
        <xdr:cNvPr id="335" name="テキスト ボックス 334"/>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41" name="円/楕円 340"/>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138447</xdr:rowOff>
    </xdr:from>
    <xdr:ext cx="762000" cy="259045"/>
    <xdr:sp macro="" textlink="">
      <xdr:nvSpPr>
        <xdr:cNvPr id="342"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121920</xdr:rowOff>
    </xdr:from>
    <xdr:to>
      <xdr:col>23</xdr:col>
      <xdr:colOff>457200</xdr:colOff>
      <xdr:row>60</xdr:row>
      <xdr:rowOff>52070</xdr:rowOff>
    </xdr:to>
    <xdr:sp macro="" textlink="">
      <xdr:nvSpPr>
        <xdr:cNvPr id="343" name="円/楕円 342"/>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62247</xdr:rowOff>
    </xdr:from>
    <xdr:ext cx="736600" cy="259045"/>
    <xdr:sp macro="" textlink="">
      <xdr:nvSpPr>
        <xdr:cNvPr id="344" name="テキスト ボックス 343"/>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139156</xdr:rowOff>
    </xdr:from>
    <xdr:to>
      <xdr:col>22</xdr:col>
      <xdr:colOff>254000</xdr:colOff>
      <xdr:row>60</xdr:row>
      <xdr:rowOff>69306</xdr:rowOff>
    </xdr:to>
    <xdr:sp macro="" textlink="">
      <xdr:nvSpPr>
        <xdr:cNvPr id="345" name="円/楕円 344"/>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79483</xdr:rowOff>
    </xdr:from>
    <xdr:ext cx="762000" cy="259045"/>
    <xdr:sp macro="" textlink="">
      <xdr:nvSpPr>
        <xdr:cNvPr id="346" name="テキスト ボックス 345"/>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7438</xdr:rowOff>
    </xdr:from>
    <xdr:to>
      <xdr:col>21</xdr:col>
      <xdr:colOff>50800</xdr:colOff>
      <xdr:row>62</xdr:row>
      <xdr:rowOff>109038</xdr:rowOff>
    </xdr:to>
    <xdr:sp macro="" textlink="">
      <xdr:nvSpPr>
        <xdr:cNvPr id="347" name="円/楕円 346"/>
        <xdr:cNvSpPr/>
      </xdr:nvSpPr>
      <xdr:spPr>
        <a:xfrm>
          <a:off x="14351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119215</xdr:rowOff>
    </xdr:from>
    <xdr:ext cx="762000" cy="259045"/>
    <xdr:sp macro="" textlink="">
      <xdr:nvSpPr>
        <xdr:cNvPr id="348" name="テキスト ボックス 347"/>
        <xdr:cNvSpPr txBox="1"/>
      </xdr:nvSpPr>
      <xdr:spPr>
        <a:xfrm>
          <a:off x="14020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14333</xdr:rowOff>
    </xdr:from>
    <xdr:to>
      <xdr:col>19</xdr:col>
      <xdr:colOff>533400</xdr:colOff>
      <xdr:row>62</xdr:row>
      <xdr:rowOff>115933</xdr:rowOff>
    </xdr:to>
    <xdr:sp macro="" textlink="">
      <xdr:nvSpPr>
        <xdr:cNvPr id="349" name="円/楕円 348"/>
        <xdr:cNvSpPr/>
      </xdr:nvSpPr>
      <xdr:spPr>
        <a:xfrm>
          <a:off x="13462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100710</xdr:rowOff>
    </xdr:from>
    <xdr:ext cx="762000" cy="259045"/>
    <xdr:sp macro="" textlink="">
      <xdr:nvSpPr>
        <xdr:cNvPr id="350" name="テキスト ボックス 349"/>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過去からの起債抑制策により類似団体平均を下回っている。しかし</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交付税の代替財源である臨時財政対策債に加えて、学校耐震化事業の増により、平成</a:t>
          </a:r>
          <a:r>
            <a:rPr lang="ja-JP" altLang="en-US" sz="1300" b="0" i="0" baseline="0">
              <a:solidFill>
                <a:schemeClr val="dk1"/>
              </a:solidFill>
              <a:effectLst/>
              <a:latin typeface="+mn-lt"/>
              <a:ea typeface="+mn-ea"/>
              <a:cs typeface="+mn-cs"/>
            </a:rPr>
            <a:t>２６</a:t>
          </a:r>
          <a:r>
            <a:rPr lang="ja-JP" altLang="ja-JP" sz="1300" b="0" i="0" baseline="0">
              <a:solidFill>
                <a:schemeClr val="dk1"/>
              </a:solidFill>
              <a:effectLst/>
              <a:latin typeface="+mn-lt"/>
              <a:ea typeface="+mn-ea"/>
              <a:cs typeface="+mn-cs"/>
            </a:rPr>
            <a:t>年度発行額は目標である償還元金以下に抑制する事が出来なかった。発行額の増加は、後年度において元利償還金の増加に繋がる事から比率の上昇も懸念され、今後とも新規発行の抑制に努めていく。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137160</xdr:rowOff>
    </xdr:from>
    <xdr:to>
      <xdr:col>24</xdr:col>
      <xdr:colOff>558800</xdr:colOff>
      <xdr:row>36</xdr:row>
      <xdr:rowOff>156464</xdr:rowOff>
    </xdr:to>
    <xdr:cxnSp macro="">
      <xdr:nvCxnSpPr>
        <xdr:cNvPr id="382" name="直線コネクタ 381"/>
        <xdr:cNvCxnSpPr/>
      </xdr:nvCxnSpPr>
      <xdr:spPr>
        <a:xfrm flipV="1">
          <a:off x="16179800" y="630936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156464</xdr:rowOff>
    </xdr:from>
    <xdr:to>
      <xdr:col>23</xdr:col>
      <xdr:colOff>406400</xdr:colOff>
      <xdr:row>37</xdr:row>
      <xdr:rowOff>18796</xdr:rowOff>
    </xdr:to>
    <xdr:cxnSp macro="">
      <xdr:nvCxnSpPr>
        <xdr:cNvPr id="385" name="直線コネクタ 384"/>
        <xdr:cNvCxnSpPr/>
      </xdr:nvCxnSpPr>
      <xdr:spPr>
        <a:xfrm flipV="1">
          <a:off x="15290800" y="63286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18796</xdr:rowOff>
    </xdr:from>
    <xdr:to>
      <xdr:col>22</xdr:col>
      <xdr:colOff>203200</xdr:colOff>
      <xdr:row>37</xdr:row>
      <xdr:rowOff>38100</xdr:rowOff>
    </xdr:to>
    <xdr:cxnSp macro="">
      <xdr:nvCxnSpPr>
        <xdr:cNvPr id="388" name="直線コネクタ 387"/>
        <xdr:cNvCxnSpPr/>
      </xdr:nvCxnSpPr>
      <xdr:spPr>
        <a:xfrm flipV="1">
          <a:off x="14401800" y="63624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38100</xdr:rowOff>
    </xdr:from>
    <xdr:to>
      <xdr:col>21</xdr:col>
      <xdr:colOff>0</xdr:colOff>
      <xdr:row>37</xdr:row>
      <xdr:rowOff>124968</xdr:rowOff>
    </xdr:to>
    <xdr:cxnSp macro="">
      <xdr:nvCxnSpPr>
        <xdr:cNvPr id="391" name="直線コネクタ 390"/>
        <xdr:cNvCxnSpPr/>
      </xdr:nvCxnSpPr>
      <xdr:spPr>
        <a:xfrm flipV="1">
          <a:off x="13512800" y="63817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95267</xdr:rowOff>
    </xdr:from>
    <xdr:ext cx="762000" cy="259045"/>
    <xdr:sp macro="" textlink="">
      <xdr:nvSpPr>
        <xdr:cNvPr id="395" name="テキスト ボックス 394"/>
        <xdr:cNvSpPr txBox="1"/>
      </xdr:nvSpPr>
      <xdr:spPr>
        <a:xfrm>
          <a:off x="13131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86360</xdr:rowOff>
    </xdr:from>
    <xdr:to>
      <xdr:col>24</xdr:col>
      <xdr:colOff>609600</xdr:colOff>
      <xdr:row>37</xdr:row>
      <xdr:rowOff>16510</xdr:rowOff>
    </xdr:to>
    <xdr:sp macro="" textlink="">
      <xdr:nvSpPr>
        <xdr:cNvPr id="401" name="円/楕円 400"/>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7637</xdr:rowOff>
    </xdr:from>
    <xdr:ext cx="762000" cy="259045"/>
    <xdr:sp macro="" textlink="">
      <xdr:nvSpPr>
        <xdr:cNvPr id="402" name="公債費負担の状況該当値テキスト"/>
        <xdr:cNvSpPr txBox="1"/>
      </xdr:nvSpPr>
      <xdr:spPr>
        <a:xfrm>
          <a:off x="17106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105664</xdr:rowOff>
    </xdr:from>
    <xdr:to>
      <xdr:col>23</xdr:col>
      <xdr:colOff>457200</xdr:colOff>
      <xdr:row>37</xdr:row>
      <xdr:rowOff>35814</xdr:rowOff>
    </xdr:to>
    <xdr:sp macro="" textlink="">
      <xdr:nvSpPr>
        <xdr:cNvPr id="403" name="円/楕円 402"/>
        <xdr:cNvSpPr/>
      </xdr:nvSpPr>
      <xdr:spPr>
        <a:xfrm>
          <a:off x="16129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45991</xdr:rowOff>
    </xdr:from>
    <xdr:ext cx="736600" cy="259045"/>
    <xdr:sp macro="" textlink="">
      <xdr:nvSpPr>
        <xdr:cNvPr id="404" name="テキスト ボックス 403"/>
        <xdr:cNvSpPr txBox="1"/>
      </xdr:nvSpPr>
      <xdr:spPr>
        <a:xfrm>
          <a:off x="15798800" y="604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139446</xdr:rowOff>
    </xdr:from>
    <xdr:to>
      <xdr:col>22</xdr:col>
      <xdr:colOff>254000</xdr:colOff>
      <xdr:row>37</xdr:row>
      <xdr:rowOff>69596</xdr:rowOff>
    </xdr:to>
    <xdr:sp macro="" textlink="">
      <xdr:nvSpPr>
        <xdr:cNvPr id="405" name="円/楕円 404"/>
        <xdr:cNvSpPr/>
      </xdr:nvSpPr>
      <xdr:spPr>
        <a:xfrm>
          <a:off x="15240000" y="63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79773</xdr:rowOff>
    </xdr:from>
    <xdr:ext cx="762000" cy="259045"/>
    <xdr:sp macro="" textlink="">
      <xdr:nvSpPr>
        <xdr:cNvPr id="406" name="テキスト ボックス 405"/>
        <xdr:cNvSpPr txBox="1"/>
      </xdr:nvSpPr>
      <xdr:spPr>
        <a:xfrm>
          <a:off x="14909800" y="608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158750</xdr:rowOff>
    </xdr:from>
    <xdr:to>
      <xdr:col>21</xdr:col>
      <xdr:colOff>50800</xdr:colOff>
      <xdr:row>37</xdr:row>
      <xdr:rowOff>88900</xdr:rowOff>
    </xdr:to>
    <xdr:sp macro="" textlink="">
      <xdr:nvSpPr>
        <xdr:cNvPr id="407" name="円/楕円 406"/>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99077</xdr:rowOff>
    </xdr:from>
    <xdr:ext cx="762000" cy="259045"/>
    <xdr:sp macro="" textlink="">
      <xdr:nvSpPr>
        <xdr:cNvPr id="408" name="テキスト ボックス 407"/>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74168</xdr:rowOff>
    </xdr:from>
    <xdr:to>
      <xdr:col>19</xdr:col>
      <xdr:colOff>533400</xdr:colOff>
      <xdr:row>38</xdr:row>
      <xdr:rowOff>4318</xdr:rowOff>
    </xdr:to>
    <xdr:sp macro="" textlink="">
      <xdr:nvSpPr>
        <xdr:cNvPr id="409" name="円/楕円 408"/>
        <xdr:cNvSpPr/>
      </xdr:nvSpPr>
      <xdr:spPr>
        <a:xfrm>
          <a:off x="134620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14495</xdr:rowOff>
    </xdr:from>
    <xdr:ext cx="762000" cy="259045"/>
    <xdr:sp macro="" textlink="">
      <xdr:nvSpPr>
        <xdr:cNvPr id="410" name="テキスト ボックス 409"/>
        <xdr:cNvSpPr txBox="1"/>
      </xdr:nvSpPr>
      <xdr:spPr>
        <a:xfrm>
          <a:off x="13131800" y="61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a:solidFill>
                <a:schemeClr val="dk1"/>
              </a:solidFill>
              <a:effectLst/>
              <a:latin typeface="+mn-lt"/>
              <a:ea typeface="+mn-ea"/>
              <a:cs typeface="+mn-cs"/>
            </a:rPr>
            <a:t>　一般会計等の地方債残高は増加したが、公営企業繰入見込額、組合等負担見込額及び退職手当負担見込額等が減じて将来負担額総額としては減じた。更に充当可能財源が増額した事により比率は減少した。</a:t>
          </a:r>
          <a:endParaRPr lang="ja-JP" altLang="ja-JP" sz="1300">
            <a:effectLst/>
          </a:endParaRPr>
        </a:p>
        <a:p>
          <a:pPr rtl="0"/>
          <a:r>
            <a:rPr lang="ja-JP" altLang="ja-JP" sz="1300">
              <a:solidFill>
                <a:schemeClr val="dk1"/>
              </a:solidFill>
              <a:effectLst/>
              <a:latin typeface="+mn-lt"/>
              <a:ea typeface="+mn-ea"/>
              <a:cs typeface="+mn-cs"/>
            </a:rPr>
            <a:t>　しかし</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市債発行額がここ数年増加傾向にあることから、今後も市債新規発行と健全財政の維持にむけてバランスのとれた財政運営が必要である。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93269</xdr:rowOff>
    </xdr:from>
    <xdr:to>
      <xdr:col>24</xdr:col>
      <xdr:colOff>558800</xdr:colOff>
      <xdr:row>14</xdr:row>
      <xdr:rowOff>95199</xdr:rowOff>
    </xdr:to>
    <xdr:cxnSp macro="">
      <xdr:nvCxnSpPr>
        <xdr:cNvPr id="442" name="直線コネクタ 441"/>
        <xdr:cNvCxnSpPr/>
      </xdr:nvCxnSpPr>
      <xdr:spPr>
        <a:xfrm flipV="1">
          <a:off x="16179800" y="2493569"/>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95199</xdr:rowOff>
    </xdr:from>
    <xdr:to>
      <xdr:col>23</xdr:col>
      <xdr:colOff>406400</xdr:colOff>
      <xdr:row>14</xdr:row>
      <xdr:rowOff>146355</xdr:rowOff>
    </xdr:to>
    <xdr:cxnSp macro="">
      <xdr:nvCxnSpPr>
        <xdr:cNvPr id="445" name="直線コネクタ 444"/>
        <xdr:cNvCxnSpPr/>
      </xdr:nvCxnSpPr>
      <xdr:spPr>
        <a:xfrm flipV="1">
          <a:off x="15290800" y="2495499"/>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96385</xdr:rowOff>
    </xdr:from>
    <xdr:ext cx="736600" cy="259045"/>
    <xdr:sp macro="" textlink="">
      <xdr:nvSpPr>
        <xdr:cNvPr id="447" name="テキスト ボックス 446"/>
        <xdr:cNvSpPr txBox="1"/>
      </xdr:nvSpPr>
      <xdr:spPr>
        <a:xfrm>
          <a:off x="15798800" y="266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146355</xdr:rowOff>
    </xdr:from>
    <xdr:to>
      <xdr:col>22</xdr:col>
      <xdr:colOff>203200</xdr:colOff>
      <xdr:row>15</xdr:row>
      <xdr:rowOff>3378</xdr:rowOff>
    </xdr:to>
    <xdr:cxnSp macro="">
      <xdr:nvCxnSpPr>
        <xdr:cNvPr id="448" name="直線コネクタ 447"/>
        <xdr:cNvCxnSpPr/>
      </xdr:nvCxnSpPr>
      <xdr:spPr>
        <a:xfrm flipV="1">
          <a:off x="14401800" y="2546655"/>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50" name="テキスト ボックス 449"/>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3378</xdr:rowOff>
    </xdr:from>
    <xdr:to>
      <xdr:col>21</xdr:col>
      <xdr:colOff>0</xdr:colOff>
      <xdr:row>15</xdr:row>
      <xdr:rowOff>59360</xdr:rowOff>
    </xdr:to>
    <xdr:cxnSp macro="">
      <xdr:nvCxnSpPr>
        <xdr:cNvPr id="451" name="直線コネクタ 450"/>
        <xdr:cNvCxnSpPr/>
      </xdr:nvCxnSpPr>
      <xdr:spPr>
        <a:xfrm flipV="1">
          <a:off x="13512800" y="2575128"/>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4" name="フローチャート : 判断 453"/>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5" name="テキスト ボックス 454"/>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42469</xdr:rowOff>
    </xdr:from>
    <xdr:to>
      <xdr:col>24</xdr:col>
      <xdr:colOff>609600</xdr:colOff>
      <xdr:row>14</xdr:row>
      <xdr:rowOff>144069</xdr:rowOff>
    </xdr:to>
    <xdr:sp macro="" textlink="">
      <xdr:nvSpPr>
        <xdr:cNvPr id="461" name="円/楕円 460"/>
        <xdr:cNvSpPr/>
      </xdr:nvSpPr>
      <xdr:spPr>
        <a:xfrm>
          <a:off x="16967200" y="2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135196</xdr:rowOff>
    </xdr:from>
    <xdr:ext cx="762000" cy="259045"/>
    <xdr:sp macro="" textlink="">
      <xdr:nvSpPr>
        <xdr:cNvPr id="462" name="将来負担の状況該当値テキスト"/>
        <xdr:cNvSpPr txBox="1"/>
      </xdr:nvSpPr>
      <xdr:spPr>
        <a:xfrm>
          <a:off x="17106900" y="236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44399</xdr:rowOff>
    </xdr:from>
    <xdr:to>
      <xdr:col>23</xdr:col>
      <xdr:colOff>457200</xdr:colOff>
      <xdr:row>14</xdr:row>
      <xdr:rowOff>145999</xdr:rowOff>
    </xdr:to>
    <xdr:sp macro="" textlink="">
      <xdr:nvSpPr>
        <xdr:cNvPr id="463" name="円/楕円 462"/>
        <xdr:cNvSpPr/>
      </xdr:nvSpPr>
      <xdr:spPr>
        <a:xfrm>
          <a:off x="16129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156176</xdr:rowOff>
    </xdr:from>
    <xdr:ext cx="736600" cy="259045"/>
    <xdr:sp macro="" textlink="">
      <xdr:nvSpPr>
        <xdr:cNvPr id="464" name="テキスト ボックス 463"/>
        <xdr:cNvSpPr txBox="1"/>
      </xdr:nvSpPr>
      <xdr:spPr>
        <a:xfrm>
          <a:off x="15798800" y="221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95555</xdr:rowOff>
    </xdr:from>
    <xdr:to>
      <xdr:col>22</xdr:col>
      <xdr:colOff>254000</xdr:colOff>
      <xdr:row>15</xdr:row>
      <xdr:rowOff>25705</xdr:rowOff>
    </xdr:to>
    <xdr:sp macro="" textlink="">
      <xdr:nvSpPr>
        <xdr:cNvPr id="465" name="円/楕円 464"/>
        <xdr:cNvSpPr/>
      </xdr:nvSpPr>
      <xdr:spPr>
        <a:xfrm>
          <a:off x="15240000" y="24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35882</xdr:rowOff>
    </xdr:from>
    <xdr:ext cx="762000" cy="259045"/>
    <xdr:sp macro="" textlink="">
      <xdr:nvSpPr>
        <xdr:cNvPr id="466" name="テキスト ボックス 465"/>
        <xdr:cNvSpPr txBox="1"/>
      </xdr:nvSpPr>
      <xdr:spPr>
        <a:xfrm>
          <a:off x="14909800" y="226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124028</xdr:rowOff>
    </xdr:from>
    <xdr:to>
      <xdr:col>21</xdr:col>
      <xdr:colOff>50800</xdr:colOff>
      <xdr:row>15</xdr:row>
      <xdr:rowOff>54178</xdr:rowOff>
    </xdr:to>
    <xdr:sp macro="" textlink="">
      <xdr:nvSpPr>
        <xdr:cNvPr id="467" name="円/楕円 466"/>
        <xdr:cNvSpPr/>
      </xdr:nvSpPr>
      <xdr:spPr>
        <a:xfrm>
          <a:off x="14351000" y="25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64355</xdr:rowOff>
    </xdr:from>
    <xdr:ext cx="762000" cy="259045"/>
    <xdr:sp macro="" textlink="">
      <xdr:nvSpPr>
        <xdr:cNvPr id="468" name="テキスト ボックス 467"/>
        <xdr:cNvSpPr txBox="1"/>
      </xdr:nvSpPr>
      <xdr:spPr>
        <a:xfrm>
          <a:off x="14020800" y="229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8560</xdr:rowOff>
    </xdr:from>
    <xdr:to>
      <xdr:col>19</xdr:col>
      <xdr:colOff>533400</xdr:colOff>
      <xdr:row>15</xdr:row>
      <xdr:rowOff>110160</xdr:rowOff>
    </xdr:to>
    <xdr:sp macro="" textlink="">
      <xdr:nvSpPr>
        <xdr:cNvPr id="469" name="円/楕円 468"/>
        <xdr:cNvSpPr/>
      </xdr:nvSpPr>
      <xdr:spPr>
        <a:xfrm>
          <a:off x="13462000" y="25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94937</xdr:rowOff>
    </xdr:from>
    <xdr:ext cx="762000" cy="259045"/>
    <xdr:sp macro="" textlink="">
      <xdr:nvSpPr>
        <xdr:cNvPr id="470" name="テキスト ボックス 469"/>
        <xdr:cNvSpPr txBox="1"/>
      </xdr:nvSpPr>
      <xdr:spPr>
        <a:xfrm>
          <a:off x="13131800" y="266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埼玉県入間市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149,952
148,488
44.69
39,599,117
38,349,313
1,103,177
25,105,449
32,312,297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　人件費に係る経常収支比率</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ほぼ同率であり</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概</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ね同水準となった。</a:t>
          </a:r>
          <a:endParaRPr lang="ja-JP" altLang="ja-JP" sz="1300">
            <a:effectLst/>
          </a:endParaRPr>
        </a:p>
        <a:p>
          <a:r>
            <a:rPr kumimoji="1" lang="ja-JP" altLang="ja-JP" sz="1300">
              <a:solidFill>
                <a:schemeClr val="dk1"/>
              </a:solidFill>
              <a:effectLst/>
              <a:latin typeface="+mn-lt"/>
              <a:ea typeface="+mn-ea"/>
              <a:cs typeface="+mn-cs"/>
            </a:rPr>
            <a:t>　今後も引き続き行財政改革長期プラン及び総員適正化計画に基づき、効率的で柔軟な体制を図るなど、人件費の抑制に努めていく。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8890</xdr:rowOff>
    </xdr:to>
    <xdr:cxnSp macro="">
      <xdr:nvCxnSpPr>
        <xdr:cNvPr id="64" name="直線コネクタ 63"/>
        <xdr:cNvCxnSpPr/>
      </xdr:nvCxnSpPr>
      <xdr:spPr>
        <a:xfrm>
          <a:off x="3987800" y="634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39</xdr:row>
      <xdr:rowOff>153670</xdr:rowOff>
    </xdr:to>
    <xdr:cxnSp macro="">
      <xdr:nvCxnSpPr>
        <xdr:cNvPr id="67" name="直線コネクタ 66"/>
        <xdr:cNvCxnSpPr/>
      </xdr:nvCxnSpPr>
      <xdr:spPr>
        <a:xfrm flipV="1">
          <a:off x="3098800" y="634492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153670</xdr:rowOff>
    </xdr:from>
    <xdr:to>
      <xdr:col>4</xdr:col>
      <xdr:colOff>346075</xdr:colOff>
      <xdr:row>39</xdr:row>
      <xdr:rowOff>153670</xdr:rowOff>
    </xdr:to>
    <xdr:cxnSp macro="">
      <xdr:nvCxnSpPr>
        <xdr:cNvPr id="70" name="直線コネクタ 69"/>
        <xdr:cNvCxnSpPr/>
      </xdr:nvCxnSpPr>
      <xdr:spPr>
        <a:xfrm>
          <a:off x="2209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153670</xdr:rowOff>
    </xdr:to>
    <xdr:cxnSp macro="">
      <xdr:nvCxnSpPr>
        <xdr:cNvPr id="73" name="直線コネクタ 72"/>
        <xdr:cNvCxnSpPr/>
      </xdr:nvCxnSpPr>
      <xdr:spPr>
        <a:xfrm>
          <a:off x="1320800" y="6733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77" name="テキスト ボックス 76"/>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3" name="円/楕円 82"/>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4"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5" name="円/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102870</xdr:rowOff>
    </xdr:from>
    <xdr:to>
      <xdr:col>4</xdr:col>
      <xdr:colOff>396875</xdr:colOff>
      <xdr:row>40</xdr:row>
      <xdr:rowOff>33020</xdr:rowOff>
    </xdr:to>
    <xdr:sp macro="" textlink="">
      <xdr:nvSpPr>
        <xdr:cNvPr id="87" name="円/楕円 86"/>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17797</xdr:rowOff>
    </xdr:from>
    <xdr:ext cx="762000" cy="259045"/>
    <xdr:sp macro="" textlink="">
      <xdr:nvSpPr>
        <xdr:cNvPr id="88" name="テキスト ボックス 87"/>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102870</xdr:rowOff>
    </xdr:from>
    <xdr:to>
      <xdr:col>3</xdr:col>
      <xdr:colOff>193675</xdr:colOff>
      <xdr:row>40</xdr:row>
      <xdr:rowOff>33020</xdr:rowOff>
    </xdr:to>
    <xdr:sp macro="" textlink="">
      <xdr:nvSpPr>
        <xdr:cNvPr id="89" name="円/楕円 88"/>
        <xdr:cNvSpPr/>
      </xdr:nvSpPr>
      <xdr:spPr>
        <a:xfrm>
          <a:off x="215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17797</xdr:rowOff>
    </xdr:from>
    <xdr:ext cx="762000" cy="259045"/>
    <xdr:sp macro="" textlink="">
      <xdr:nvSpPr>
        <xdr:cNvPr id="90" name="テキスト ボックス 89"/>
        <xdr:cNvSpPr txBox="1"/>
      </xdr:nvSpPr>
      <xdr:spPr>
        <a:xfrm>
          <a:off x="1828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物件費に係る経常収支比率は委託事業</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により０．</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悪化</a:t>
          </a:r>
          <a:r>
            <a:rPr kumimoji="1" lang="ja-JP" altLang="ja-JP" sz="1400">
              <a:solidFill>
                <a:schemeClr val="dk1"/>
              </a:solidFill>
              <a:effectLst/>
              <a:latin typeface="+mn-lt"/>
              <a:ea typeface="+mn-ea"/>
              <a:cs typeface="+mn-cs"/>
            </a:rPr>
            <a:t>し、引き続き類似団体平均を上回り、かつ高止まり傾向にある。</a:t>
          </a:r>
          <a:endParaRPr lang="ja-JP" altLang="ja-JP" sz="1400">
            <a:effectLst/>
          </a:endParaRPr>
        </a:p>
        <a:p>
          <a:r>
            <a:rPr kumimoji="1" lang="ja-JP" altLang="ja-JP" sz="1400">
              <a:solidFill>
                <a:schemeClr val="dk1"/>
              </a:solidFill>
              <a:effectLst/>
              <a:latin typeface="+mn-lt"/>
              <a:ea typeface="+mn-ea"/>
              <a:cs typeface="+mn-cs"/>
            </a:rPr>
            <a:t>　今後も行財政改革長期プランにより経常経費について見直しを進めるとともに委託料については委託内容の精査、指定管理料の見直しを、また使用料等の特定財源の見直しを行うなど、経費削減と財源確保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54610</xdr:rowOff>
    </xdr:to>
    <xdr:cxnSp macro="">
      <xdr:nvCxnSpPr>
        <xdr:cNvPr id="125" name="直線コネクタ 124"/>
        <xdr:cNvCxnSpPr/>
      </xdr:nvCxnSpPr>
      <xdr:spPr>
        <a:xfrm>
          <a:off x="15671800" y="2961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77470</xdr:rowOff>
    </xdr:to>
    <xdr:cxnSp macro="">
      <xdr:nvCxnSpPr>
        <xdr:cNvPr id="128" name="直線コネクタ 127"/>
        <xdr:cNvCxnSpPr/>
      </xdr:nvCxnSpPr>
      <xdr:spPr>
        <a:xfrm flipV="1">
          <a:off x="14782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77470</xdr:rowOff>
    </xdr:to>
    <xdr:cxnSp macro="">
      <xdr:nvCxnSpPr>
        <xdr:cNvPr id="131" name="直線コネクタ 130"/>
        <xdr:cNvCxnSpPr/>
      </xdr:nvCxnSpPr>
      <xdr:spPr>
        <a:xfrm>
          <a:off x="13893800" y="294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17</xdr:row>
      <xdr:rowOff>31750</xdr:rowOff>
    </xdr:to>
    <xdr:cxnSp macro="">
      <xdr:nvCxnSpPr>
        <xdr:cNvPr id="134" name="直線コネクタ 133"/>
        <xdr:cNvCxnSpPr/>
      </xdr:nvCxnSpPr>
      <xdr:spPr>
        <a:xfrm>
          <a:off x="13004800" y="2885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38" name="テキスト ボックス 137"/>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4" name="円/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5"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8" name="円/楕円 147"/>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49" name="テキスト ボックス 148"/>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0" name="円/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91440</xdr:rowOff>
    </xdr:from>
    <xdr:to>
      <xdr:col>19</xdr:col>
      <xdr:colOff>6350</xdr:colOff>
      <xdr:row>17</xdr:row>
      <xdr:rowOff>21590</xdr:rowOff>
    </xdr:to>
    <xdr:sp macro="" textlink="">
      <xdr:nvSpPr>
        <xdr:cNvPr id="152" name="円/楕円 151"/>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6367</xdr:rowOff>
    </xdr:from>
    <xdr:ext cx="762000" cy="259045"/>
    <xdr:sp macro="" textlink="">
      <xdr:nvSpPr>
        <xdr:cNvPr id="153" name="テキスト ボックス 152"/>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扶助費に係る経常収支比率が類似団体平均を上回り、かつ高止まり傾向にある。要因として、生活保護費が引き続き高水準で推移していることに加え、障害者福祉費の増加が挙げられる。</a:t>
          </a:r>
          <a:endParaRPr lang="ja-JP" altLang="ja-JP" sz="1300">
            <a:effectLst/>
          </a:endParaRPr>
        </a:p>
        <a:p>
          <a:r>
            <a:rPr kumimoji="1" lang="ja-JP" altLang="ja-JP" sz="1300">
              <a:solidFill>
                <a:schemeClr val="dk1"/>
              </a:solidFill>
              <a:effectLst/>
              <a:latin typeface="+mn-lt"/>
              <a:ea typeface="+mn-ea"/>
              <a:cs typeface="+mn-cs"/>
            </a:rPr>
            <a:t>　扶助費の削減は」難しいが、市単独事業を中心に更なる見直しを進めるなど抑制に努めていく。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48078</xdr:rowOff>
    </xdr:to>
    <xdr:cxnSp macro="">
      <xdr:nvCxnSpPr>
        <xdr:cNvPr id="188" name="直線コネクタ 187"/>
        <xdr:cNvCxnSpPr/>
      </xdr:nvCxnSpPr>
      <xdr:spPr>
        <a:xfrm>
          <a:off x="3987800" y="9766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4535</xdr:rowOff>
    </xdr:to>
    <xdr:cxnSp macro="">
      <xdr:nvCxnSpPr>
        <xdr:cNvPr id="191" name="直線コネクタ 190"/>
        <xdr:cNvCxnSpPr/>
      </xdr:nvCxnSpPr>
      <xdr:spPr>
        <a:xfrm flipV="1">
          <a:off x="3098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121557</xdr:rowOff>
    </xdr:from>
    <xdr:to>
      <xdr:col>4</xdr:col>
      <xdr:colOff>346075</xdr:colOff>
      <xdr:row>57</xdr:row>
      <xdr:rowOff>4535</xdr:rowOff>
    </xdr:to>
    <xdr:cxnSp macro="">
      <xdr:nvCxnSpPr>
        <xdr:cNvPr id="194" name="直線コネクタ 193"/>
        <xdr:cNvCxnSpPr/>
      </xdr:nvCxnSpPr>
      <xdr:spPr>
        <a:xfrm>
          <a:off x="2209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56243</xdr:rowOff>
    </xdr:from>
    <xdr:to>
      <xdr:col>3</xdr:col>
      <xdr:colOff>142875</xdr:colOff>
      <xdr:row>56</xdr:row>
      <xdr:rowOff>121557</xdr:rowOff>
    </xdr:to>
    <xdr:cxnSp macro="">
      <xdr:nvCxnSpPr>
        <xdr:cNvPr id="197" name="直線コネクタ 196"/>
        <xdr:cNvCxnSpPr/>
      </xdr:nvCxnSpPr>
      <xdr:spPr>
        <a:xfrm>
          <a:off x="1320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95449</xdr:rowOff>
    </xdr:from>
    <xdr:ext cx="762000" cy="259045"/>
    <xdr:sp macro="" textlink="">
      <xdr:nvSpPr>
        <xdr:cNvPr id="201" name="テキスト ボックス 200"/>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168728</xdr:rowOff>
    </xdr:from>
    <xdr:to>
      <xdr:col>7</xdr:col>
      <xdr:colOff>66675</xdr:colOff>
      <xdr:row>57</xdr:row>
      <xdr:rowOff>98878</xdr:rowOff>
    </xdr:to>
    <xdr:sp macro="" textlink="">
      <xdr:nvSpPr>
        <xdr:cNvPr id="207" name="円/楕円 206"/>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140805</xdr:rowOff>
    </xdr:from>
    <xdr:ext cx="762000" cy="259045"/>
    <xdr:sp macro="" textlink="">
      <xdr:nvSpPr>
        <xdr:cNvPr id="208"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9" name="円/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1" name="円/楕円 210"/>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2" name="テキスト ボックス 211"/>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70757</xdr:rowOff>
    </xdr:from>
    <xdr:to>
      <xdr:col>3</xdr:col>
      <xdr:colOff>193675</xdr:colOff>
      <xdr:row>57</xdr:row>
      <xdr:rowOff>907</xdr:rowOff>
    </xdr:to>
    <xdr:sp macro="" textlink="">
      <xdr:nvSpPr>
        <xdr:cNvPr id="213" name="円/楕円 212"/>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157134</xdr:rowOff>
    </xdr:from>
    <xdr:ext cx="762000" cy="259045"/>
    <xdr:sp macro="" textlink="">
      <xdr:nvSpPr>
        <xdr:cNvPr id="214" name="テキスト ボックス 21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15" name="円/楕円 214"/>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16" name="テキスト ボックス 215"/>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effectLst/>
              <a:latin typeface="+mn-lt"/>
              <a:ea typeface="+mn-ea"/>
              <a:cs typeface="+mn-cs"/>
            </a:rPr>
            <a:t>その他（維持補修費、繰出金）に係る経常収支比率は類似団体の平均を下回っているが、特別会計への繰出金は減少しているものの施設の補修費が増加し、昨年度から０．</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ポイント上昇している。</a:t>
          </a:r>
          <a:endParaRPr lang="ja-JP" altLang="ja-JP" sz="1200">
            <a:effectLst/>
          </a:endParaRPr>
        </a:p>
        <a:p>
          <a:r>
            <a:rPr kumimoji="1" lang="ja-JP" altLang="ja-JP" sz="1200">
              <a:solidFill>
                <a:schemeClr val="dk1"/>
              </a:solidFill>
              <a:effectLst/>
              <a:latin typeface="+mn-lt"/>
              <a:ea typeface="+mn-ea"/>
              <a:cs typeface="+mn-cs"/>
            </a:rPr>
            <a:t>　今後も公共施設の適正な維持管理に努めるとともに、国民健康保険、介護保険、後期高齢者医療特別会計への繰出金増加傾向にあるため、保険税の適正化や医療費等の抑制策などにより、普通会計の負担を軽減していく。</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101600</xdr:rowOff>
    </xdr:from>
    <xdr:to>
      <xdr:col>24</xdr:col>
      <xdr:colOff>31750</xdr:colOff>
      <xdr:row>54</xdr:row>
      <xdr:rowOff>152400</xdr:rowOff>
    </xdr:to>
    <xdr:cxnSp macro="">
      <xdr:nvCxnSpPr>
        <xdr:cNvPr id="249" name="直線コネクタ 248"/>
        <xdr:cNvCxnSpPr/>
      </xdr:nvCxnSpPr>
      <xdr:spPr>
        <a:xfrm>
          <a:off x="15671800" y="9359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63500</xdr:rowOff>
    </xdr:from>
    <xdr:to>
      <xdr:col>22</xdr:col>
      <xdr:colOff>565150</xdr:colOff>
      <xdr:row>54</xdr:row>
      <xdr:rowOff>101600</xdr:rowOff>
    </xdr:to>
    <xdr:cxnSp macro="">
      <xdr:nvCxnSpPr>
        <xdr:cNvPr id="252" name="直線コネクタ 251"/>
        <xdr:cNvCxnSpPr/>
      </xdr:nvCxnSpPr>
      <xdr:spPr>
        <a:xfrm>
          <a:off x="14782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63500</xdr:rowOff>
    </xdr:from>
    <xdr:to>
      <xdr:col>21</xdr:col>
      <xdr:colOff>361950</xdr:colOff>
      <xdr:row>54</xdr:row>
      <xdr:rowOff>114300</xdr:rowOff>
    </xdr:to>
    <xdr:cxnSp macro="">
      <xdr:nvCxnSpPr>
        <xdr:cNvPr id="255" name="直線コネクタ 254"/>
        <xdr:cNvCxnSpPr/>
      </xdr:nvCxnSpPr>
      <xdr:spPr>
        <a:xfrm flipV="1">
          <a:off x="13893800" y="932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158750</xdr:rowOff>
    </xdr:from>
    <xdr:to>
      <xdr:col>20</xdr:col>
      <xdr:colOff>158750</xdr:colOff>
      <xdr:row>54</xdr:row>
      <xdr:rowOff>114300</xdr:rowOff>
    </xdr:to>
    <xdr:cxnSp macro="">
      <xdr:nvCxnSpPr>
        <xdr:cNvPr id="258" name="直線コネクタ 257"/>
        <xdr:cNvCxnSpPr/>
      </xdr:nvCxnSpPr>
      <xdr:spPr>
        <a:xfrm>
          <a:off x="13004800" y="9245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101600</xdr:rowOff>
    </xdr:from>
    <xdr:to>
      <xdr:col>24</xdr:col>
      <xdr:colOff>82550</xdr:colOff>
      <xdr:row>55</xdr:row>
      <xdr:rowOff>31750</xdr:rowOff>
    </xdr:to>
    <xdr:sp macro="" textlink="">
      <xdr:nvSpPr>
        <xdr:cNvPr id="268" name="円/楕円 267"/>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69"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50800</xdr:rowOff>
    </xdr:from>
    <xdr:to>
      <xdr:col>22</xdr:col>
      <xdr:colOff>615950</xdr:colOff>
      <xdr:row>54</xdr:row>
      <xdr:rowOff>152400</xdr:rowOff>
    </xdr:to>
    <xdr:sp macro="" textlink="">
      <xdr:nvSpPr>
        <xdr:cNvPr id="270" name="円/楕円 269"/>
        <xdr:cNvSpPr/>
      </xdr:nvSpPr>
      <xdr:spPr>
        <a:xfrm>
          <a:off x="15621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162577</xdr:rowOff>
    </xdr:from>
    <xdr:ext cx="736600" cy="259045"/>
    <xdr:sp macro="" textlink="">
      <xdr:nvSpPr>
        <xdr:cNvPr id="271" name="テキスト ボックス 270"/>
        <xdr:cNvSpPr txBox="1"/>
      </xdr:nvSpPr>
      <xdr:spPr>
        <a:xfrm>
          <a:off x="15290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12700</xdr:rowOff>
    </xdr:from>
    <xdr:to>
      <xdr:col>21</xdr:col>
      <xdr:colOff>412750</xdr:colOff>
      <xdr:row>54</xdr:row>
      <xdr:rowOff>114300</xdr:rowOff>
    </xdr:to>
    <xdr:sp macro="" textlink="">
      <xdr:nvSpPr>
        <xdr:cNvPr id="272" name="円/楕円 271"/>
        <xdr:cNvSpPr/>
      </xdr:nvSpPr>
      <xdr:spPr>
        <a:xfrm>
          <a:off x="14732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124477</xdr:rowOff>
    </xdr:from>
    <xdr:ext cx="762000" cy="259045"/>
    <xdr:sp macro="" textlink="">
      <xdr:nvSpPr>
        <xdr:cNvPr id="273" name="テキスト ボックス 272"/>
        <xdr:cNvSpPr txBox="1"/>
      </xdr:nvSpPr>
      <xdr:spPr>
        <a:xfrm>
          <a:off x="14401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63500</xdr:rowOff>
    </xdr:from>
    <xdr:to>
      <xdr:col>20</xdr:col>
      <xdr:colOff>209550</xdr:colOff>
      <xdr:row>54</xdr:row>
      <xdr:rowOff>165100</xdr:rowOff>
    </xdr:to>
    <xdr:sp macro="" textlink="">
      <xdr:nvSpPr>
        <xdr:cNvPr id="274" name="円/楕円 273"/>
        <xdr:cNvSpPr/>
      </xdr:nvSpPr>
      <xdr:spPr>
        <a:xfrm>
          <a:off x="13843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3827</xdr:rowOff>
    </xdr:from>
    <xdr:ext cx="762000" cy="259045"/>
    <xdr:sp macro="" textlink="">
      <xdr:nvSpPr>
        <xdr:cNvPr id="275" name="テキスト ボックス 274"/>
        <xdr:cNvSpPr txBox="1"/>
      </xdr:nvSpPr>
      <xdr:spPr>
        <a:xfrm>
          <a:off x="13512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107950</xdr:rowOff>
    </xdr:from>
    <xdr:to>
      <xdr:col>19</xdr:col>
      <xdr:colOff>6350</xdr:colOff>
      <xdr:row>54</xdr:row>
      <xdr:rowOff>38100</xdr:rowOff>
    </xdr:to>
    <xdr:sp macro="" textlink="">
      <xdr:nvSpPr>
        <xdr:cNvPr id="276" name="円/楕円 275"/>
        <xdr:cNvSpPr/>
      </xdr:nvSpPr>
      <xdr:spPr>
        <a:xfrm>
          <a:off x="12954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48277</xdr:rowOff>
    </xdr:from>
    <xdr:ext cx="762000" cy="259045"/>
    <xdr:sp macro="" textlink="">
      <xdr:nvSpPr>
        <xdr:cNvPr id="277" name="テキスト ボックス 276"/>
        <xdr:cNvSpPr txBox="1"/>
      </xdr:nvSpPr>
      <xdr:spPr>
        <a:xfrm>
          <a:off x="12623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補助費等に係る経常収支比率が</a:t>
          </a:r>
          <a:r>
            <a:rPr kumimoji="1" lang="ja-JP" altLang="en-US" sz="1300">
              <a:solidFill>
                <a:schemeClr val="dk1"/>
              </a:solidFill>
              <a:effectLst/>
              <a:latin typeface="+mn-lt"/>
              <a:ea typeface="+mn-ea"/>
              <a:cs typeface="+mn-cs"/>
            </a:rPr>
            <a:t>０．４ポイント</a:t>
          </a:r>
          <a:r>
            <a:rPr kumimoji="1" lang="ja-JP" altLang="ja-JP" sz="1300">
              <a:solidFill>
                <a:schemeClr val="dk1"/>
              </a:solidFill>
              <a:effectLst/>
              <a:latin typeface="+mn-lt"/>
              <a:ea typeface="+mn-ea"/>
              <a:cs typeface="+mn-cs"/>
            </a:rPr>
            <a:t>上昇した要因は、</a:t>
          </a:r>
          <a:r>
            <a:rPr kumimoji="1" lang="ja-JP" altLang="en-US" sz="1300">
              <a:solidFill>
                <a:schemeClr val="dk1"/>
              </a:solidFill>
              <a:effectLst/>
              <a:latin typeface="+mn-lt"/>
              <a:ea typeface="+mn-ea"/>
              <a:cs typeface="+mn-cs"/>
            </a:rPr>
            <a:t>主に水道事業会計返還金</a:t>
          </a:r>
          <a:r>
            <a:rPr kumimoji="1" lang="ja-JP" altLang="ja-JP" sz="1300">
              <a:solidFill>
                <a:schemeClr val="dk1"/>
              </a:solidFill>
              <a:effectLst/>
              <a:latin typeface="+mn-lt"/>
              <a:ea typeface="+mn-ea"/>
              <a:cs typeface="+mn-cs"/>
            </a:rPr>
            <a:t>の増によるものである。</a:t>
          </a:r>
          <a:r>
            <a:rPr kumimoji="1" lang="ja-JP" altLang="en-US" sz="1300">
              <a:solidFill>
                <a:schemeClr val="dk1"/>
              </a:solidFill>
              <a:effectLst/>
              <a:latin typeface="+mn-lt"/>
              <a:ea typeface="+mn-ea"/>
              <a:cs typeface="+mn-cs"/>
            </a:rPr>
            <a:t>これにより、２年連続で</a:t>
          </a:r>
          <a:r>
            <a:rPr kumimoji="1" lang="ja-JP" altLang="ja-JP" sz="1300">
              <a:solidFill>
                <a:schemeClr val="dk1"/>
              </a:solidFill>
              <a:effectLst/>
              <a:latin typeface="+mn-lt"/>
              <a:ea typeface="+mn-ea"/>
              <a:cs typeface="+mn-cs"/>
            </a:rPr>
            <a:t>類似団体の平均を下回ることとなった。</a:t>
          </a:r>
          <a:endParaRPr lang="ja-JP" altLang="ja-JP" sz="1300">
            <a:effectLst/>
          </a:endParaRPr>
        </a:p>
        <a:p>
          <a:r>
            <a:rPr kumimoji="1" lang="ja-JP" altLang="ja-JP" sz="1300">
              <a:solidFill>
                <a:schemeClr val="dk1"/>
              </a:solidFill>
              <a:effectLst/>
              <a:latin typeface="+mn-lt"/>
              <a:ea typeface="+mn-ea"/>
              <a:cs typeface="+mn-cs"/>
            </a:rPr>
            <a:t>　これまでも、行政改革長期プランにより事務事業の見直しの一つとして補助金の適正化を掲げ削減努力をしてきたが、今後もさらなる適正化に努めていく。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153670</xdr:rowOff>
    </xdr:from>
    <xdr:to>
      <xdr:col>24</xdr:col>
      <xdr:colOff>31750</xdr:colOff>
      <xdr:row>38</xdr:row>
      <xdr:rowOff>12700</xdr:rowOff>
    </xdr:to>
    <xdr:cxnSp macro="">
      <xdr:nvCxnSpPr>
        <xdr:cNvPr id="309" name="直線コネクタ 308"/>
        <xdr:cNvCxnSpPr/>
      </xdr:nvCxnSpPr>
      <xdr:spPr>
        <a:xfrm>
          <a:off x="15671800" y="6497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37</xdr:row>
      <xdr:rowOff>153670</xdr:rowOff>
    </xdr:to>
    <xdr:cxnSp macro="">
      <xdr:nvCxnSpPr>
        <xdr:cNvPr id="312" name="直線コネクタ 311"/>
        <xdr:cNvCxnSpPr/>
      </xdr:nvCxnSpPr>
      <xdr:spPr>
        <a:xfrm>
          <a:off x="14782800" y="603250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39370</xdr:rowOff>
    </xdr:to>
    <xdr:cxnSp macro="">
      <xdr:nvCxnSpPr>
        <xdr:cNvPr id="315" name="直線コネクタ 314"/>
        <xdr:cNvCxnSpPr/>
      </xdr:nvCxnSpPr>
      <xdr:spPr>
        <a:xfrm flipV="1">
          <a:off x="13893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39370</xdr:rowOff>
    </xdr:from>
    <xdr:to>
      <xdr:col>20</xdr:col>
      <xdr:colOff>158750</xdr:colOff>
      <xdr:row>35</xdr:row>
      <xdr:rowOff>46990</xdr:rowOff>
    </xdr:to>
    <xdr:cxnSp macro="">
      <xdr:nvCxnSpPr>
        <xdr:cNvPr id="318" name="直線コネクタ 317"/>
        <xdr:cNvCxnSpPr/>
      </xdr:nvCxnSpPr>
      <xdr:spPr>
        <a:xfrm flipV="1">
          <a:off x="13004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2" name="テキスト ボックス 32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28" name="円/楕円 327"/>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29"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102870</xdr:rowOff>
    </xdr:from>
    <xdr:to>
      <xdr:col>22</xdr:col>
      <xdr:colOff>615950</xdr:colOff>
      <xdr:row>38</xdr:row>
      <xdr:rowOff>33020</xdr:rowOff>
    </xdr:to>
    <xdr:sp macro="" textlink="">
      <xdr:nvSpPr>
        <xdr:cNvPr id="330" name="円/楕円 329"/>
        <xdr:cNvSpPr/>
      </xdr:nvSpPr>
      <xdr:spPr>
        <a:xfrm>
          <a:off x="15621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17797</xdr:rowOff>
    </xdr:from>
    <xdr:ext cx="736600" cy="259045"/>
    <xdr:sp macro="" textlink="">
      <xdr:nvSpPr>
        <xdr:cNvPr id="331" name="テキスト ボックス 330"/>
        <xdr:cNvSpPr txBox="1"/>
      </xdr:nvSpPr>
      <xdr:spPr>
        <a:xfrm>
          <a:off x="15290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2" name="円/楕円 331"/>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33" name="テキスト ボックス 332"/>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160020</xdr:rowOff>
    </xdr:from>
    <xdr:to>
      <xdr:col>20</xdr:col>
      <xdr:colOff>209550</xdr:colOff>
      <xdr:row>35</xdr:row>
      <xdr:rowOff>90170</xdr:rowOff>
    </xdr:to>
    <xdr:sp macro="" textlink="">
      <xdr:nvSpPr>
        <xdr:cNvPr id="334" name="円/楕円 333"/>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100347</xdr:rowOff>
    </xdr:from>
    <xdr:ext cx="762000" cy="259045"/>
    <xdr:sp macro="" textlink="">
      <xdr:nvSpPr>
        <xdr:cNvPr id="335" name="テキスト ボックス 334"/>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6" name="円/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7" name="テキスト ボックス 33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b="0" i="0" baseline="0">
              <a:solidFill>
                <a:schemeClr val="dk1"/>
              </a:solidFill>
              <a:effectLst/>
              <a:latin typeface="+mn-lt"/>
              <a:ea typeface="+mn-ea"/>
              <a:cs typeface="+mn-cs"/>
            </a:rPr>
            <a:t>公債費に係る経常収支比率は、類似団体平均を下回りかつ下降傾向にあ</a:t>
          </a:r>
          <a:r>
            <a:rPr lang="ja-JP" altLang="en-US" sz="1300" b="0" i="0" baseline="0">
              <a:solidFill>
                <a:schemeClr val="dk1"/>
              </a:solidFill>
              <a:effectLst/>
              <a:latin typeface="+mn-lt"/>
              <a:ea typeface="+mn-ea"/>
              <a:cs typeface="+mn-cs"/>
            </a:rPr>
            <a:t>ったが今年度は０．３ポイントの上昇となった。今後は</a:t>
          </a:r>
          <a:r>
            <a:rPr lang="ja-JP" altLang="ja-JP" sz="1300" b="0" i="0" baseline="0">
              <a:solidFill>
                <a:schemeClr val="dk1"/>
              </a:solidFill>
              <a:effectLst/>
              <a:latin typeface="+mn-lt"/>
              <a:ea typeface="+mn-ea"/>
              <a:cs typeface="+mn-cs"/>
            </a:rPr>
            <a:t>臨時財政対策債や小・中学校の耐震化をはじめとする公共施設の整備により地方債の増加が見込まれる。そのため行政改革長期プラン前期実行計画において、新規地方債発行額を元金償還額未満とすることに努めるなどの目標指標を定めており、今後も財政の健全化に取り組んで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76708</xdr:rowOff>
    </xdr:to>
    <xdr:cxnSp macro="">
      <xdr:nvCxnSpPr>
        <xdr:cNvPr id="367" name="直線コネクタ 366"/>
        <xdr:cNvCxnSpPr/>
      </xdr:nvCxnSpPr>
      <xdr:spPr>
        <a:xfrm>
          <a:off x="3987800" y="13093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76</xdr:row>
      <xdr:rowOff>99568</xdr:rowOff>
    </xdr:to>
    <xdr:cxnSp macro="">
      <xdr:nvCxnSpPr>
        <xdr:cNvPr id="370" name="直線コネクタ 369"/>
        <xdr:cNvCxnSpPr/>
      </xdr:nvCxnSpPr>
      <xdr:spPr>
        <a:xfrm flipV="1">
          <a:off x="3098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104139</xdr:rowOff>
    </xdr:to>
    <xdr:cxnSp macro="">
      <xdr:nvCxnSpPr>
        <xdr:cNvPr id="373" name="直線コネクタ 372"/>
        <xdr:cNvCxnSpPr/>
      </xdr:nvCxnSpPr>
      <xdr:spPr>
        <a:xfrm flipV="1">
          <a:off x="2209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145287</xdr:rowOff>
    </xdr:to>
    <xdr:cxnSp macro="">
      <xdr:nvCxnSpPr>
        <xdr:cNvPr id="376" name="直線コネクタ 375"/>
        <xdr:cNvCxnSpPr/>
      </xdr:nvCxnSpPr>
      <xdr:spPr>
        <a:xfrm flipV="1">
          <a:off x="1320800" y="131343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0" name="テキスト ボックス 379"/>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86" name="円/楕円 385"/>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87"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xdr:rowOff>
    </xdr:from>
    <xdr:to>
      <xdr:col>5</xdr:col>
      <xdr:colOff>600075</xdr:colOff>
      <xdr:row>76</xdr:row>
      <xdr:rowOff>113792</xdr:rowOff>
    </xdr:to>
    <xdr:sp macro="" textlink="">
      <xdr:nvSpPr>
        <xdr:cNvPr id="388" name="円/楕円 387"/>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123969</xdr:rowOff>
    </xdr:from>
    <xdr:ext cx="736600" cy="259045"/>
    <xdr:sp macro="" textlink="">
      <xdr:nvSpPr>
        <xdr:cNvPr id="389" name="テキスト ボックス 388"/>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90" name="円/楕円 389"/>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91" name="テキスト ボックス 390"/>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2" name="円/楕円 391"/>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3" name="テキスト ボックス 392"/>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94487</xdr:rowOff>
    </xdr:from>
    <xdr:to>
      <xdr:col>1</xdr:col>
      <xdr:colOff>676275</xdr:colOff>
      <xdr:row>77</xdr:row>
      <xdr:rowOff>24637</xdr:rowOff>
    </xdr:to>
    <xdr:sp macro="" textlink="">
      <xdr:nvSpPr>
        <xdr:cNvPr id="394" name="円/楕円 393"/>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34815</xdr:rowOff>
    </xdr:from>
    <xdr:ext cx="762000" cy="259045"/>
    <xdr:sp macro="" textlink="">
      <xdr:nvSpPr>
        <xdr:cNvPr id="395" name="テキスト ボックス 394"/>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公債費以外に係る経常収支比率については若干</a:t>
          </a:r>
          <a:r>
            <a:rPr kumimoji="1" lang="ja-JP" altLang="en-US" sz="1300">
              <a:solidFill>
                <a:schemeClr val="dk1"/>
              </a:solidFill>
              <a:effectLst/>
              <a:latin typeface="+mn-lt"/>
              <a:ea typeface="+mn-ea"/>
              <a:cs typeface="+mn-cs"/>
            </a:rPr>
            <a:t>悪化し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年連続で類似団体平均を上回っている。</a:t>
          </a:r>
          <a:endParaRPr lang="ja-JP" altLang="ja-JP" sz="1300">
            <a:effectLst/>
          </a:endParaRPr>
        </a:p>
        <a:p>
          <a:r>
            <a:rPr kumimoji="1" lang="ja-JP" altLang="ja-JP" sz="1300">
              <a:solidFill>
                <a:schemeClr val="dk1"/>
              </a:solidFill>
              <a:effectLst/>
              <a:latin typeface="+mn-lt"/>
              <a:ea typeface="+mn-ea"/>
              <a:cs typeface="+mn-cs"/>
            </a:rPr>
            <a:t>　それぞれの分析は各項目によるが、扶助費に関する経常収支比率が依然として高い水準で推移していることが要因である。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76708</xdr:rowOff>
    </xdr:from>
    <xdr:to>
      <xdr:col>24</xdr:col>
      <xdr:colOff>31750</xdr:colOff>
      <xdr:row>78</xdr:row>
      <xdr:rowOff>145287</xdr:rowOff>
    </xdr:to>
    <xdr:cxnSp macro="">
      <xdr:nvCxnSpPr>
        <xdr:cNvPr id="426" name="直線コネクタ 425"/>
        <xdr:cNvCxnSpPr/>
      </xdr:nvCxnSpPr>
      <xdr:spPr>
        <a:xfrm>
          <a:off x="15671800" y="134498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76708</xdr:rowOff>
    </xdr:from>
    <xdr:to>
      <xdr:col>22</xdr:col>
      <xdr:colOff>565150</xdr:colOff>
      <xdr:row>78</xdr:row>
      <xdr:rowOff>104139</xdr:rowOff>
    </xdr:to>
    <xdr:cxnSp macro="">
      <xdr:nvCxnSpPr>
        <xdr:cNvPr id="429" name="直線コネクタ 428"/>
        <xdr:cNvCxnSpPr/>
      </xdr:nvCxnSpPr>
      <xdr:spPr>
        <a:xfrm flipV="1">
          <a:off x="14782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76708</xdr:rowOff>
    </xdr:from>
    <xdr:to>
      <xdr:col>21</xdr:col>
      <xdr:colOff>361950</xdr:colOff>
      <xdr:row>78</xdr:row>
      <xdr:rowOff>104139</xdr:rowOff>
    </xdr:to>
    <xdr:cxnSp macro="">
      <xdr:nvCxnSpPr>
        <xdr:cNvPr id="432" name="直線コネクタ 431"/>
        <xdr:cNvCxnSpPr/>
      </xdr:nvCxnSpPr>
      <xdr:spPr>
        <a:xfrm>
          <a:off x="13893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78</xdr:row>
      <xdr:rowOff>76708</xdr:rowOff>
    </xdr:to>
    <xdr:cxnSp macro="">
      <xdr:nvCxnSpPr>
        <xdr:cNvPr id="435" name="直線コネクタ 434"/>
        <xdr:cNvCxnSpPr/>
      </xdr:nvCxnSpPr>
      <xdr:spPr>
        <a:xfrm>
          <a:off x="13004800" y="132806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39" name="テキスト ボックス 43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94487</xdr:rowOff>
    </xdr:from>
    <xdr:to>
      <xdr:col>24</xdr:col>
      <xdr:colOff>82550</xdr:colOff>
      <xdr:row>79</xdr:row>
      <xdr:rowOff>24637</xdr:rowOff>
    </xdr:to>
    <xdr:sp macro="" textlink="">
      <xdr:nvSpPr>
        <xdr:cNvPr id="445" name="円/楕円 444"/>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66564</xdr:rowOff>
    </xdr:from>
    <xdr:ext cx="762000" cy="259045"/>
    <xdr:sp macro="" textlink="">
      <xdr:nvSpPr>
        <xdr:cNvPr id="446"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25908</xdr:rowOff>
    </xdr:from>
    <xdr:to>
      <xdr:col>22</xdr:col>
      <xdr:colOff>615950</xdr:colOff>
      <xdr:row>78</xdr:row>
      <xdr:rowOff>127508</xdr:rowOff>
    </xdr:to>
    <xdr:sp macro="" textlink="">
      <xdr:nvSpPr>
        <xdr:cNvPr id="447" name="円/楕円 446"/>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112285</xdr:rowOff>
    </xdr:from>
    <xdr:ext cx="736600" cy="259045"/>
    <xdr:sp macro="" textlink="">
      <xdr:nvSpPr>
        <xdr:cNvPr id="448" name="テキスト ボックス 447"/>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9" name="円/楕円 448"/>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50" name="テキスト ボックス 449"/>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25908</xdr:rowOff>
    </xdr:from>
    <xdr:to>
      <xdr:col>20</xdr:col>
      <xdr:colOff>209550</xdr:colOff>
      <xdr:row>78</xdr:row>
      <xdr:rowOff>127508</xdr:rowOff>
    </xdr:to>
    <xdr:sp macro="" textlink="">
      <xdr:nvSpPr>
        <xdr:cNvPr id="451" name="円/楕円 450"/>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112285</xdr:rowOff>
    </xdr:from>
    <xdr:ext cx="762000" cy="259045"/>
    <xdr:sp macro="" textlink="">
      <xdr:nvSpPr>
        <xdr:cNvPr id="452" name="テキスト ボックス 451"/>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3" name="円/楕円 452"/>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54" name="テキスト ボックス 453"/>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埼玉県入間市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110127</xdr:rowOff>
    </xdr:from>
    <xdr:to>
      <xdr:col>4</xdr:col>
      <xdr:colOff>1117600</xdr:colOff>
      <xdr:row>16</xdr:row>
      <xdr:rowOff>148793</xdr:rowOff>
    </xdr:to>
    <xdr:cxnSp macro="">
      <xdr:nvCxnSpPr>
        <xdr:cNvPr id="52" name="直線コネクタ 51"/>
        <xdr:cNvCxnSpPr/>
      </xdr:nvCxnSpPr>
      <xdr:spPr bwMode="auto">
        <a:xfrm flipV="1">
          <a:off x="5003800" y="2900952"/>
          <a:ext cx="647700" cy="3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121296</xdr:rowOff>
    </xdr:from>
    <xdr:to>
      <xdr:col>4</xdr:col>
      <xdr:colOff>469900</xdr:colOff>
      <xdr:row>16</xdr:row>
      <xdr:rowOff>148793</xdr:rowOff>
    </xdr:to>
    <xdr:cxnSp macro="">
      <xdr:nvCxnSpPr>
        <xdr:cNvPr id="55" name="直線コネクタ 54"/>
        <xdr:cNvCxnSpPr/>
      </xdr:nvCxnSpPr>
      <xdr:spPr bwMode="auto">
        <a:xfrm>
          <a:off x="4305300" y="2912121"/>
          <a:ext cx="698500" cy="2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92296</xdr:rowOff>
    </xdr:from>
    <xdr:to>
      <xdr:col>3</xdr:col>
      <xdr:colOff>904875</xdr:colOff>
      <xdr:row>16</xdr:row>
      <xdr:rowOff>121296</xdr:rowOff>
    </xdr:to>
    <xdr:cxnSp macro="">
      <xdr:nvCxnSpPr>
        <xdr:cNvPr id="58" name="直線コネクタ 57"/>
        <xdr:cNvCxnSpPr/>
      </xdr:nvCxnSpPr>
      <xdr:spPr bwMode="auto">
        <a:xfrm>
          <a:off x="3606800" y="2883121"/>
          <a:ext cx="698500" cy="29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92296</xdr:rowOff>
    </xdr:from>
    <xdr:to>
      <xdr:col>3</xdr:col>
      <xdr:colOff>206375</xdr:colOff>
      <xdr:row>16</xdr:row>
      <xdr:rowOff>115450</xdr:rowOff>
    </xdr:to>
    <xdr:cxnSp macro="">
      <xdr:nvCxnSpPr>
        <xdr:cNvPr id="61" name="直線コネクタ 60"/>
        <xdr:cNvCxnSpPr/>
      </xdr:nvCxnSpPr>
      <xdr:spPr bwMode="auto">
        <a:xfrm flipV="1">
          <a:off x="2908300" y="2883121"/>
          <a:ext cx="698500" cy="2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96907</xdr:rowOff>
    </xdr:from>
    <xdr:ext cx="762000" cy="259045"/>
    <xdr:sp macro="" textlink="">
      <xdr:nvSpPr>
        <xdr:cNvPr id="65" name="テキスト ボックス 64"/>
        <xdr:cNvSpPr txBox="1"/>
      </xdr:nvSpPr>
      <xdr:spPr>
        <a:xfrm>
          <a:off x="25273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59327</xdr:rowOff>
    </xdr:from>
    <xdr:to>
      <xdr:col>5</xdr:col>
      <xdr:colOff>34925</xdr:colOff>
      <xdr:row>16</xdr:row>
      <xdr:rowOff>160927</xdr:rowOff>
    </xdr:to>
    <xdr:sp macro="" textlink="">
      <xdr:nvSpPr>
        <xdr:cNvPr id="71" name="円/楕円 70"/>
        <xdr:cNvSpPr/>
      </xdr:nvSpPr>
      <xdr:spPr bwMode="auto">
        <a:xfrm>
          <a:off x="5600700" y="285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31404</xdr:rowOff>
    </xdr:from>
    <xdr:ext cx="762000" cy="259045"/>
    <xdr:sp macro="" textlink="">
      <xdr:nvSpPr>
        <xdr:cNvPr id="72" name="人口1人当たり決算額の推移該当値テキスト130"/>
        <xdr:cNvSpPr txBox="1"/>
      </xdr:nvSpPr>
      <xdr:spPr>
        <a:xfrm>
          <a:off x="5740400" y="28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61,725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97993</xdr:rowOff>
    </xdr:from>
    <xdr:to>
      <xdr:col>4</xdr:col>
      <xdr:colOff>520700</xdr:colOff>
      <xdr:row>17</xdr:row>
      <xdr:rowOff>28143</xdr:rowOff>
    </xdr:to>
    <xdr:sp macro="" textlink="">
      <xdr:nvSpPr>
        <xdr:cNvPr id="73" name="円/楕円 72"/>
        <xdr:cNvSpPr/>
      </xdr:nvSpPr>
      <xdr:spPr bwMode="auto">
        <a:xfrm>
          <a:off x="4953000" y="288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12920</xdr:rowOff>
    </xdr:from>
    <xdr:ext cx="736600" cy="259045"/>
    <xdr:sp macro="" textlink="">
      <xdr:nvSpPr>
        <xdr:cNvPr id="74" name="テキスト ボックス 73"/>
        <xdr:cNvSpPr txBox="1"/>
      </xdr:nvSpPr>
      <xdr:spPr>
        <a:xfrm>
          <a:off x="4622800" y="297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60,541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70496</xdr:rowOff>
    </xdr:from>
    <xdr:to>
      <xdr:col>3</xdr:col>
      <xdr:colOff>955675</xdr:colOff>
      <xdr:row>17</xdr:row>
      <xdr:rowOff>646</xdr:rowOff>
    </xdr:to>
    <xdr:sp macro="" textlink="">
      <xdr:nvSpPr>
        <xdr:cNvPr id="75" name="円/楕円 74"/>
        <xdr:cNvSpPr/>
      </xdr:nvSpPr>
      <xdr:spPr bwMode="auto">
        <a:xfrm>
          <a:off x="4254500" y="2861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156873</xdr:rowOff>
    </xdr:from>
    <xdr:ext cx="762000" cy="259045"/>
    <xdr:sp macro="" textlink="">
      <xdr:nvSpPr>
        <xdr:cNvPr id="76" name="テキスト ボックス 75"/>
        <xdr:cNvSpPr txBox="1"/>
      </xdr:nvSpPr>
      <xdr:spPr>
        <a:xfrm>
          <a:off x="3924300" y="294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41496</xdr:rowOff>
    </xdr:from>
    <xdr:to>
      <xdr:col>3</xdr:col>
      <xdr:colOff>257175</xdr:colOff>
      <xdr:row>16</xdr:row>
      <xdr:rowOff>143096</xdr:rowOff>
    </xdr:to>
    <xdr:sp macro="" textlink="">
      <xdr:nvSpPr>
        <xdr:cNvPr id="77" name="円/楕円 76"/>
        <xdr:cNvSpPr/>
      </xdr:nvSpPr>
      <xdr:spPr bwMode="auto">
        <a:xfrm>
          <a:off x="3556000" y="28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127873</xdr:rowOff>
    </xdr:from>
    <xdr:ext cx="762000" cy="259045"/>
    <xdr:sp macro="" textlink="">
      <xdr:nvSpPr>
        <xdr:cNvPr id="78" name="テキスト ボックス 77"/>
        <xdr:cNvSpPr txBox="1"/>
      </xdr:nvSpPr>
      <xdr:spPr>
        <a:xfrm>
          <a:off x="3225800" y="291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62,271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64650</xdr:rowOff>
    </xdr:from>
    <xdr:to>
      <xdr:col>2</xdr:col>
      <xdr:colOff>692150</xdr:colOff>
      <xdr:row>16</xdr:row>
      <xdr:rowOff>166250</xdr:rowOff>
    </xdr:to>
    <xdr:sp macro="" textlink="">
      <xdr:nvSpPr>
        <xdr:cNvPr id="79" name="円/楕円 78"/>
        <xdr:cNvSpPr/>
      </xdr:nvSpPr>
      <xdr:spPr bwMode="auto">
        <a:xfrm>
          <a:off x="2857500" y="285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151027</xdr:rowOff>
    </xdr:from>
    <xdr:ext cx="762000" cy="259045"/>
    <xdr:sp macro="" textlink="">
      <xdr:nvSpPr>
        <xdr:cNvPr id="80" name="テキスト ボックス 79"/>
        <xdr:cNvSpPr txBox="1"/>
      </xdr:nvSpPr>
      <xdr:spPr>
        <a:xfrm>
          <a:off x="2527300" y="29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126216</xdr:rowOff>
    </xdr:from>
    <xdr:to>
      <xdr:col>4</xdr:col>
      <xdr:colOff>1117600</xdr:colOff>
      <xdr:row>37</xdr:row>
      <xdr:rowOff>161355</xdr:rowOff>
    </xdr:to>
    <xdr:cxnSp macro="">
      <xdr:nvCxnSpPr>
        <xdr:cNvPr id="115" name="直線コネクタ 114"/>
        <xdr:cNvCxnSpPr/>
      </xdr:nvCxnSpPr>
      <xdr:spPr bwMode="auto">
        <a:xfrm>
          <a:off x="5003800" y="7250916"/>
          <a:ext cx="647700" cy="3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32327</xdr:rowOff>
    </xdr:from>
    <xdr:to>
      <xdr:col>4</xdr:col>
      <xdr:colOff>469900</xdr:colOff>
      <xdr:row>37</xdr:row>
      <xdr:rowOff>126216</xdr:rowOff>
    </xdr:to>
    <xdr:cxnSp macro="">
      <xdr:nvCxnSpPr>
        <xdr:cNvPr id="118" name="直線コネクタ 117"/>
        <xdr:cNvCxnSpPr/>
      </xdr:nvCxnSpPr>
      <xdr:spPr bwMode="auto">
        <a:xfrm>
          <a:off x="4305300" y="7157027"/>
          <a:ext cx="698500" cy="9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32327</xdr:rowOff>
    </xdr:from>
    <xdr:to>
      <xdr:col>3</xdr:col>
      <xdr:colOff>904875</xdr:colOff>
      <xdr:row>37</xdr:row>
      <xdr:rowOff>110378</xdr:rowOff>
    </xdr:to>
    <xdr:cxnSp macro="">
      <xdr:nvCxnSpPr>
        <xdr:cNvPr id="121" name="直線コネクタ 120"/>
        <xdr:cNvCxnSpPr/>
      </xdr:nvCxnSpPr>
      <xdr:spPr bwMode="auto">
        <a:xfrm flipV="1">
          <a:off x="3606800" y="7157027"/>
          <a:ext cx="698500" cy="7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28963</xdr:rowOff>
    </xdr:from>
    <xdr:to>
      <xdr:col>3</xdr:col>
      <xdr:colOff>206375</xdr:colOff>
      <xdr:row>37</xdr:row>
      <xdr:rowOff>110378</xdr:rowOff>
    </xdr:to>
    <xdr:cxnSp macro="">
      <xdr:nvCxnSpPr>
        <xdr:cNvPr id="124" name="直線コネクタ 123"/>
        <xdr:cNvCxnSpPr/>
      </xdr:nvCxnSpPr>
      <xdr:spPr bwMode="auto">
        <a:xfrm>
          <a:off x="2908300" y="7153663"/>
          <a:ext cx="698500" cy="8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49902</xdr:rowOff>
    </xdr:from>
    <xdr:ext cx="762000" cy="259045"/>
    <xdr:sp macro="" textlink="">
      <xdr:nvSpPr>
        <xdr:cNvPr id="128" name="テキスト ボックス 127"/>
        <xdr:cNvSpPr txBox="1"/>
      </xdr:nvSpPr>
      <xdr:spPr>
        <a:xfrm>
          <a:off x="2527300" y="66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110555</xdr:rowOff>
    </xdr:from>
    <xdr:to>
      <xdr:col>5</xdr:col>
      <xdr:colOff>34925</xdr:colOff>
      <xdr:row>37</xdr:row>
      <xdr:rowOff>212155</xdr:rowOff>
    </xdr:to>
    <xdr:sp macro="" textlink="">
      <xdr:nvSpPr>
        <xdr:cNvPr id="134" name="円/楕円 133"/>
        <xdr:cNvSpPr/>
      </xdr:nvSpPr>
      <xdr:spPr bwMode="auto">
        <a:xfrm>
          <a:off x="5600700" y="7235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19132</xdr:rowOff>
    </xdr:from>
    <xdr:ext cx="762000" cy="259045"/>
    <xdr:sp macro="" textlink="">
      <xdr:nvSpPr>
        <xdr:cNvPr id="135" name="人口1人当たり決算額の推移該当値テキスト445"/>
        <xdr:cNvSpPr txBox="1"/>
      </xdr:nvSpPr>
      <xdr:spPr>
        <a:xfrm>
          <a:off x="5740400" y="71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75416</xdr:rowOff>
    </xdr:from>
    <xdr:to>
      <xdr:col>4</xdr:col>
      <xdr:colOff>520700</xdr:colOff>
      <xdr:row>37</xdr:row>
      <xdr:rowOff>177016</xdr:rowOff>
    </xdr:to>
    <xdr:sp macro="" textlink="">
      <xdr:nvSpPr>
        <xdr:cNvPr id="136" name="円/楕円 135"/>
        <xdr:cNvSpPr/>
      </xdr:nvSpPr>
      <xdr:spPr bwMode="auto">
        <a:xfrm>
          <a:off x="4953000" y="720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161793</xdr:rowOff>
    </xdr:from>
    <xdr:ext cx="736600" cy="259045"/>
    <xdr:sp macro="" textlink="">
      <xdr:nvSpPr>
        <xdr:cNvPr id="137" name="テキスト ボックス 136"/>
        <xdr:cNvSpPr txBox="1"/>
      </xdr:nvSpPr>
      <xdr:spPr>
        <a:xfrm>
          <a:off x="4622800" y="728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152977</xdr:rowOff>
    </xdr:from>
    <xdr:to>
      <xdr:col>3</xdr:col>
      <xdr:colOff>955675</xdr:colOff>
      <xdr:row>37</xdr:row>
      <xdr:rowOff>83127</xdr:rowOff>
    </xdr:to>
    <xdr:sp macro="" textlink="">
      <xdr:nvSpPr>
        <xdr:cNvPr id="138" name="円/楕円 137"/>
        <xdr:cNvSpPr/>
      </xdr:nvSpPr>
      <xdr:spPr bwMode="auto">
        <a:xfrm>
          <a:off x="4254500" y="7106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67904</xdr:rowOff>
    </xdr:from>
    <xdr:ext cx="762000" cy="259045"/>
    <xdr:sp macro="" textlink="">
      <xdr:nvSpPr>
        <xdr:cNvPr id="139" name="テキスト ボックス 138"/>
        <xdr:cNvSpPr txBox="1"/>
      </xdr:nvSpPr>
      <xdr:spPr>
        <a:xfrm>
          <a:off x="3924300" y="719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59578</xdr:rowOff>
    </xdr:from>
    <xdr:to>
      <xdr:col>3</xdr:col>
      <xdr:colOff>257175</xdr:colOff>
      <xdr:row>37</xdr:row>
      <xdr:rowOff>161178</xdr:rowOff>
    </xdr:to>
    <xdr:sp macro="" textlink="">
      <xdr:nvSpPr>
        <xdr:cNvPr id="140" name="円/楕円 139"/>
        <xdr:cNvSpPr/>
      </xdr:nvSpPr>
      <xdr:spPr bwMode="auto">
        <a:xfrm>
          <a:off x="3556000" y="718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145955</xdr:rowOff>
    </xdr:from>
    <xdr:ext cx="762000" cy="259045"/>
    <xdr:sp macro="" textlink="">
      <xdr:nvSpPr>
        <xdr:cNvPr id="141" name="テキスト ボックス 140"/>
        <xdr:cNvSpPr txBox="1"/>
      </xdr:nvSpPr>
      <xdr:spPr>
        <a:xfrm>
          <a:off x="3225800" y="727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149613</xdr:rowOff>
    </xdr:from>
    <xdr:to>
      <xdr:col>2</xdr:col>
      <xdr:colOff>692150</xdr:colOff>
      <xdr:row>37</xdr:row>
      <xdr:rowOff>79763</xdr:rowOff>
    </xdr:to>
    <xdr:sp macro="" textlink="">
      <xdr:nvSpPr>
        <xdr:cNvPr id="142" name="円/楕円 141"/>
        <xdr:cNvSpPr/>
      </xdr:nvSpPr>
      <xdr:spPr bwMode="auto">
        <a:xfrm>
          <a:off x="2857500" y="7102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64540</xdr:rowOff>
    </xdr:from>
    <xdr:ext cx="762000" cy="259045"/>
    <xdr:sp macro="" textlink="">
      <xdr:nvSpPr>
        <xdr:cNvPr id="143" name="テキスト ボックス 142"/>
        <xdr:cNvSpPr txBox="1"/>
      </xdr:nvSpPr>
      <xdr:spPr>
        <a:xfrm>
          <a:off x="2527300" y="718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財政調整基金残高の標準財政規模に対する割合は</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％台に回復した。年度内に予定していた事業がほぼ着実に進んだ中で、</a:t>
          </a:r>
          <a:r>
            <a:rPr kumimoji="1" lang="ja-JP" altLang="en-US" sz="1200">
              <a:solidFill>
                <a:schemeClr val="dk1"/>
              </a:solidFill>
              <a:effectLst/>
              <a:latin typeface="+mn-lt"/>
              <a:ea typeface="+mn-ea"/>
              <a:cs typeface="+mn-cs"/>
            </a:rPr>
            <a:t>普通建設事業</a:t>
          </a:r>
          <a:r>
            <a:rPr kumimoji="1" lang="ja-JP" altLang="ja-JP" sz="1200">
              <a:solidFill>
                <a:schemeClr val="dk1"/>
              </a:solidFill>
              <a:effectLst/>
              <a:latin typeface="+mn-lt"/>
              <a:ea typeface="+mn-ea"/>
              <a:cs typeface="+mn-cs"/>
            </a:rPr>
            <a:t>等の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により、基金残高が</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億円台まで回復できたことが要因である。今後も標準財政規模の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％を目標に積み増しを図っていく。</a:t>
          </a:r>
          <a:endParaRPr lang="ja-JP" altLang="ja-JP" sz="1200">
            <a:effectLst/>
          </a:endParaRPr>
        </a:p>
        <a:p>
          <a:r>
            <a:rPr kumimoji="1" lang="ja-JP" altLang="ja-JP" sz="1200">
              <a:solidFill>
                <a:schemeClr val="dk1"/>
              </a:solidFill>
              <a:effectLst/>
              <a:latin typeface="+mn-lt"/>
              <a:ea typeface="+mn-ea"/>
              <a:cs typeface="+mn-cs"/>
            </a:rPr>
            <a:t>　実質収支額の標準財政規模に対する割合は</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％台となった。繰越金の増が主な要因であるが、この値は</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％が適当と言われているのでほぼ、健全な財政運営ができたものと考える。</a:t>
          </a:r>
          <a:endParaRPr lang="ja-JP" altLang="ja-JP" sz="1200">
            <a:effectLst/>
          </a:endParaRPr>
        </a:p>
        <a:p>
          <a:r>
            <a:rPr kumimoji="1" lang="ja-JP" altLang="ja-JP" sz="1200">
              <a:solidFill>
                <a:schemeClr val="dk1"/>
              </a:solidFill>
              <a:effectLst/>
              <a:latin typeface="+mn-lt"/>
              <a:ea typeface="+mn-ea"/>
              <a:cs typeface="+mn-cs"/>
            </a:rPr>
            <a:t>　実質単年度収支の標準財政規模に対する割合は</a:t>
          </a:r>
          <a:r>
            <a:rPr kumimoji="1" lang="ja-JP" altLang="en-US" sz="1200">
              <a:solidFill>
                <a:schemeClr val="dk1"/>
              </a:solidFill>
              <a:effectLst/>
              <a:latin typeface="+mn-lt"/>
              <a:ea typeface="+mn-ea"/>
              <a:cs typeface="+mn-cs"/>
            </a:rPr>
            <a:t>、昨年度</a:t>
          </a:r>
          <a:r>
            <a:rPr kumimoji="1" lang="ja-JP" altLang="ja-JP" sz="1200">
              <a:solidFill>
                <a:schemeClr val="dk1"/>
              </a:solidFill>
              <a:effectLst/>
              <a:latin typeface="+mn-lt"/>
              <a:ea typeface="+mn-ea"/>
              <a:cs typeface="+mn-cs"/>
            </a:rPr>
            <a:t>に</a:t>
          </a:r>
          <a:r>
            <a:rPr kumimoji="1" lang="ja-JP" altLang="en-US" sz="1200">
              <a:solidFill>
                <a:schemeClr val="dk1"/>
              </a:solidFill>
              <a:effectLst/>
              <a:latin typeface="+mn-lt"/>
              <a:ea typeface="+mn-ea"/>
              <a:cs typeface="+mn-cs"/>
            </a:rPr>
            <a:t>続き</a:t>
          </a:r>
          <a:r>
            <a:rPr kumimoji="1" lang="ja-JP" altLang="ja-JP" sz="1200">
              <a:solidFill>
                <a:schemeClr val="dk1"/>
              </a:solidFill>
              <a:effectLst/>
              <a:latin typeface="+mn-lt"/>
              <a:ea typeface="+mn-ea"/>
              <a:cs typeface="+mn-cs"/>
            </a:rPr>
            <a:t>黒字となった。財政調整基金への積み増しが要因である。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3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年度は連結するすべての会計で赤字額は生じなかった。</a:t>
          </a:r>
          <a:endParaRPr lang="ja-JP" altLang="ja-JP" sz="1400">
            <a:effectLst/>
          </a:endParaRPr>
        </a:p>
        <a:p>
          <a:pPr rtl="0"/>
          <a:r>
            <a:rPr lang="ja-JP" altLang="ja-JP" sz="1400" b="0" i="0" baseline="0">
              <a:solidFill>
                <a:schemeClr val="dk1"/>
              </a:solidFill>
              <a:effectLst/>
              <a:latin typeface="+mn-lt"/>
              <a:ea typeface="+mn-ea"/>
              <a:cs typeface="+mn-cs"/>
            </a:rPr>
            <a:t>各会計とも黒字が増に転じており概ね良好な決算となっている。</a:t>
          </a:r>
          <a:endParaRPr lang="ja-JP" altLang="ja-JP" sz="1400">
            <a:effectLst/>
          </a:endParaRPr>
        </a:p>
        <a:p>
          <a:pPr rtl="0"/>
          <a:r>
            <a:rPr lang="ja-JP" altLang="ja-JP" sz="1400" b="0" i="0" baseline="0">
              <a:solidFill>
                <a:schemeClr val="dk1"/>
              </a:solidFill>
              <a:effectLst/>
              <a:latin typeface="+mn-lt"/>
              <a:ea typeface="+mn-ea"/>
              <a:cs typeface="+mn-cs"/>
            </a:rPr>
            <a:t>　結果として、</a:t>
          </a:r>
          <a:r>
            <a:rPr lang="ja-JP" altLang="en-US" sz="1400" b="0" i="0" baseline="0">
              <a:solidFill>
                <a:schemeClr val="dk1"/>
              </a:solidFill>
              <a:effectLst/>
              <a:latin typeface="+mn-lt"/>
              <a:ea typeface="+mn-ea"/>
              <a:cs typeface="+mn-cs"/>
            </a:rPr>
            <a:t>連結実質赤字比率の</a:t>
          </a:r>
          <a:r>
            <a:rPr lang="ja-JP" altLang="ja-JP" sz="1400" b="0" i="0" baseline="0">
              <a:solidFill>
                <a:schemeClr val="dk1"/>
              </a:solidFill>
              <a:effectLst/>
              <a:latin typeface="+mn-lt"/>
              <a:ea typeface="+mn-ea"/>
              <a:cs typeface="+mn-cs"/>
            </a:rPr>
            <a:t>前年度比較</a:t>
          </a:r>
          <a:r>
            <a:rPr lang="ja-JP" altLang="en-US" sz="1400" b="0" i="0" baseline="0">
              <a:solidFill>
                <a:schemeClr val="dk1"/>
              </a:solidFill>
              <a:effectLst/>
              <a:latin typeface="+mn-lt"/>
              <a:ea typeface="+mn-ea"/>
              <a:cs typeface="+mn-cs"/>
            </a:rPr>
            <a:t>は</a:t>
          </a:r>
          <a:r>
            <a:rPr lang="en-US" altLang="ja-JP" sz="1400" b="0" i="0" baseline="0">
              <a:solidFill>
                <a:schemeClr val="dk1"/>
              </a:solidFill>
              <a:effectLst/>
              <a:latin typeface="+mn-lt"/>
              <a:ea typeface="+mn-ea"/>
              <a:cs typeface="+mn-cs"/>
            </a:rPr>
            <a:t>0.11</a:t>
          </a:r>
          <a:r>
            <a:rPr lang="ja-JP" altLang="ja-JP" sz="1400" b="0" i="0" baseline="0">
              <a:solidFill>
                <a:schemeClr val="dk1"/>
              </a:solidFill>
              <a:effectLst/>
              <a:latin typeface="+mn-lt"/>
              <a:ea typeface="+mn-ea"/>
              <a:cs typeface="+mn-cs"/>
            </a:rPr>
            <a:t>ポイント改善している。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effectLst/>
              <a:latin typeface="+mn-lt"/>
              <a:ea typeface="+mn-ea"/>
              <a:cs typeface="+mn-cs"/>
            </a:rPr>
            <a:t>　</a:t>
          </a:r>
          <a:r>
            <a:rPr lang="ja-JP" altLang="ja-JP" sz="1400">
              <a:solidFill>
                <a:schemeClr val="dk1"/>
              </a:solidFill>
              <a:effectLst/>
              <a:latin typeface="+mn-lt"/>
              <a:ea typeface="+mn-ea"/>
              <a:cs typeface="+mn-cs"/>
            </a:rPr>
            <a:t>公債費・準公債費の合計は前年度と比較して</a:t>
          </a:r>
          <a:r>
            <a:rPr lang="ja-JP" altLang="en-US" sz="1400">
              <a:solidFill>
                <a:schemeClr val="dk1"/>
              </a:solidFill>
              <a:effectLst/>
              <a:latin typeface="+mn-lt"/>
              <a:ea typeface="+mn-ea"/>
              <a:cs typeface="+mn-cs"/>
            </a:rPr>
            <a:t>増加</a:t>
          </a:r>
          <a:r>
            <a:rPr lang="ja-JP" altLang="ja-JP" sz="1400">
              <a:solidFill>
                <a:schemeClr val="dk1"/>
              </a:solidFill>
              <a:effectLst/>
              <a:latin typeface="+mn-lt"/>
              <a:ea typeface="+mn-ea"/>
              <a:cs typeface="+mn-cs"/>
            </a:rPr>
            <a:t>し</a:t>
          </a:r>
          <a:r>
            <a:rPr lang="ja-JP" altLang="en-US" sz="1400">
              <a:solidFill>
                <a:schemeClr val="dk1"/>
              </a:solidFill>
              <a:effectLst/>
              <a:latin typeface="+mn-lt"/>
              <a:ea typeface="+mn-ea"/>
              <a:cs typeface="+mn-cs"/>
            </a:rPr>
            <a:t>たが、</a:t>
          </a:r>
          <a:r>
            <a:rPr lang="ja-JP" altLang="ja-JP" sz="1400">
              <a:solidFill>
                <a:schemeClr val="dk1"/>
              </a:solidFill>
              <a:effectLst/>
              <a:latin typeface="+mn-lt"/>
              <a:ea typeface="+mn-ea"/>
              <a:cs typeface="+mn-cs"/>
            </a:rPr>
            <a:t>算入公債費の額</a:t>
          </a:r>
          <a:r>
            <a:rPr lang="ja-JP" altLang="en-US" sz="1400">
              <a:solidFill>
                <a:schemeClr val="dk1"/>
              </a:solidFill>
              <a:effectLst/>
              <a:latin typeface="+mn-lt"/>
              <a:ea typeface="+mn-ea"/>
              <a:cs typeface="+mn-cs"/>
            </a:rPr>
            <a:t>も増額に転じた。結果、</a:t>
          </a:r>
          <a:r>
            <a:rPr lang="ja-JP" altLang="ja-JP" sz="1400">
              <a:solidFill>
                <a:schemeClr val="dk1"/>
              </a:solidFill>
              <a:effectLst/>
              <a:latin typeface="+mn-lt"/>
              <a:ea typeface="+mn-ea"/>
              <a:cs typeface="+mn-cs"/>
            </a:rPr>
            <a:t>分子は前年度と比較して約△</a:t>
          </a:r>
          <a:r>
            <a:rPr lang="ja-JP" altLang="en-US" sz="1400">
              <a:solidFill>
                <a:schemeClr val="dk1"/>
              </a:solidFill>
              <a:effectLst/>
              <a:latin typeface="+mn-lt"/>
              <a:ea typeface="+mn-ea"/>
              <a:cs typeface="+mn-cs"/>
            </a:rPr>
            <a:t>１６２</a:t>
          </a:r>
          <a:r>
            <a:rPr lang="ja-JP" altLang="ja-JP" sz="1400">
              <a:solidFill>
                <a:schemeClr val="dk1"/>
              </a:solidFill>
              <a:effectLst/>
              <a:latin typeface="+mn-lt"/>
              <a:ea typeface="+mn-ea"/>
              <a:cs typeface="+mn-cs"/>
            </a:rPr>
            <a:t>百万円となった。これは</a:t>
          </a:r>
          <a:r>
            <a:rPr lang="ja-JP" altLang="en-US" sz="1400">
              <a:solidFill>
                <a:schemeClr val="dk1"/>
              </a:solidFill>
              <a:effectLst/>
              <a:latin typeface="+mn-lt"/>
              <a:ea typeface="+mn-ea"/>
              <a:cs typeface="+mn-cs"/>
            </a:rPr>
            <a:t>主に</a:t>
          </a:r>
          <a:r>
            <a:rPr lang="ja-JP" altLang="ja-JP" sz="1400">
              <a:solidFill>
                <a:schemeClr val="dk1"/>
              </a:solidFill>
              <a:effectLst/>
              <a:latin typeface="+mn-lt"/>
              <a:ea typeface="+mn-ea"/>
              <a:cs typeface="+mn-cs"/>
            </a:rPr>
            <a:t>公営企業債の元利償還金に対する繰入金と組合等が起こした地方債の元利償還金に対する負担金等 が減額に転じたためである。</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しかし、市債発行額は、ここ数年は増加傾向を示している事から、公債費負担の適正化については今後も留意していく必要がある。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埼玉県入間市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将来負担額は前年度と比較して約</a:t>
          </a:r>
          <a:r>
            <a:rPr lang="en-US" altLang="ja-JP" sz="1400" b="0" i="0" baseline="0">
              <a:solidFill>
                <a:schemeClr val="dk1"/>
              </a:solidFill>
              <a:effectLst/>
              <a:latin typeface="+mn-lt"/>
              <a:ea typeface="+mn-ea"/>
              <a:cs typeface="+mn-cs"/>
            </a:rPr>
            <a:t>4.8</a:t>
          </a:r>
          <a:r>
            <a:rPr lang="ja-JP" altLang="ja-JP" sz="1400" b="0" i="0" baseline="0">
              <a:solidFill>
                <a:schemeClr val="dk1"/>
              </a:solidFill>
              <a:effectLst/>
              <a:latin typeface="+mn-lt"/>
              <a:ea typeface="+mn-ea"/>
              <a:cs typeface="+mn-cs"/>
            </a:rPr>
            <a:t>億円減じている。これは地方債残高は増額したものの、公営企業や一組等に対する負担見込額が減いているためである。一方では充当可能財源は増額している事から、結果として比率は前年度と比較して</a:t>
          </a:r>
          <a:r>
            <a:rPr lang="en-US" altLang="ja-JP" sz="1400" b="0" i="0" baseline="0">
              <a:solidFill>
                <a:schemeClr val="dk1"/>
              </a:solidFill>
              <a:effectLst/>
              <a:latin typeface="+mn-lt"/>
              <a:ea typeface="+mn-ea"/>
              <a:cs typeface="+mn-cs"/>
            </a:rPr>
            <a:t>0.4</a:t>
          </a:r>
          <a:r>
            <a:rPr lang="ja-JP" altLang="ja-JP" sz="1400" b="0" i="0" baseline="0">
              <a:solidFill>
                <a:schemeClr val="dk1"/>
              </a:solidFill>
              <a:effectLst/>
              <a:latin typeface="+mn-lt"/>
              <a:ea typeface="+mn-ea"/>
              <a:cs typeface="+mn-cs"/>
            </a:rPr>
            <a:t>ポイント改善している。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39599117</v>
      </c>
      <c r="BO4" s="349"/>
      <c r="BP4" s="349"/>
      <c r="BQ4" s="349"/>
      <c r="BR4" s="349"/>
      <c r="BS4" s="349"/>
      <c r="BT4" s="349"/>
      <c r="BU4" s="350"/>
      <c r="BV4" s="348">
        <v>40766639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5.5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38349313</v>
      </c>
      <c r="BO5" s="386"/>
      <c r="BP5" s="386"/>
      <c r="BQ5" s="386"/>
      <c r="BR5" s="386"/>
      <c r="BS5" s="386"/>
      <c r="BT5" s="386"/>
      <c r="BU5" s="387"/>
      <c r="BV5" s="385">
        <v>39168112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91.8</v>
      </c>
      <c r="CU5" s="383"/>
      <c r="CV5" s="383"/>
      <c r="CW5" s="383"/>
      <c r="CX5" s="383"/>
      <c r="CY5" s="383"/>
      <c r="CZ5" s="383"/>
      <c r="DA5" s="384"/>
      <c r="DB5" s="382">
        <v>90</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1249804</v>
      </c>
      <c r="BO6" s="386"/>
      <c r="BP6" s="386"/>
      <c r="BQ6" s="386"/>
      <c r="BR6" s="386"/>
      <c r="BS6" s="386"/>
      <c r="BT6" s="386"/>
      <c r="BU6" s="387"/>
      <c r="BV6" s="385">
        <v>1598527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99.7</v>
      </c>
      <c r="CU6" s="423"/>
      <c r="CV6" s="423"/>
      <c r="CW6" s="423"/>
      <c r="CX6" s="423"/>
      <c r="CY6" s="423"/>
      <c r="CZ6" s="423"/>
      <c r="DA6" s="424"/>
      <c r="DB6" s="422">
        <v>97.9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146627</v>
      </c>
      <c r="BO7" s="386"/>
      <c r="BP7" s="386"/>
      <c r="BQ7" s="386"/>
      <c r="BR7" s="386"/>
      <c r="BS7" s="386"/>
      <c r="BT7" s="386"/>
      <c r="BU7" s="387"/>
      <c r="BV7" s="385">
        <v>234148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25105449</v>
      </c>
      <c r="CU7" s="386"/>
      <c r="CV7" s="386"/>
      <c r="CW7" s="386"/>
      <c r="CX7" s="386"/>
      <c r="CY7" s="386"/>
      <c r="CZ7" s="386"/>
      <c r="DA7" s="387"/>
      <c r="DB7" s="385">
        <v>25008067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1103177</v>
      </c>
      <c r="BO8" s="386"/>
      <c r="BP8" s="386"/>
      <c r="BQ8" s="386"/>
      <c r="BR8" s="386"/>
      <c r="BS8" s="386"/>
      <c r="BT8" s="386"/>
      <c r="BU8" s="387"/>
      <c r="BV8" s="385">
        <v>1364379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0.92</v>
      </c>
      <c r="CU8" s="426"/>
      <c r="CV8" s="426"/>
      <c r="CW8" s="426"/>
      <c r="CX8" s="426"/>
      <c r="CY8" s="426"/>
      <c r="CZ8" s="426"/>
      <c r="DA8" s="427"/>
      <c r="DB8" s="425">
        <v>0.92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149872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-261202</v>
      </c>
      <c r="BO9" s="386"/>
      <c r="BP9" s="386"/>
      <c r="BQ9" s="386"/>
      <c r="BR9" s="386"/>
      <c r="BS9" s="386"/>
      <c r="BT9" s="386"/>
      <c r="BU9" s="387"/>
      <c r="BV9" s="385">
        <v>310461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v>
      </c>
      <c r="CU9" s="383"/>
      <c r="CV9" s="383"/>
      <c r="CW9" s="383"/>
      <c r="CX9" s="383"/>
      <c r="CY9" s="383"/>
      <c r="CZ9" s="383"/>
      <c r="DA9" s="384"/>
      <c r="DB9" s="382">
        <v>9.6999999999999993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148576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312390</v>
      </c>
      <c r="BO10" s="386"/>
      <c r="BP10" s="386"/>
      <c r="BQ10" s="386"/>
      <c r="BR10" s="386"/>
      <c r="BS10" s="386"/>
      <c r="BT10" s="386"/>
      <c r="BU10" s="387"/>
      <c r="BV10" s="385">
        <v>923788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149952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148488</v>
      </c>
      <c r="S13" s="467"/>
      <c r="T13" s="467"/>
      <c r="U13" s="467"/>
      <c r="V13" s="468"/>
      <c r="W13" s="401" t="s">
        <v>123</v>
      </c>
      <c r="X13" s="402"/>
      <c r="Y13" s="402"/>
      <c r="Z13" s="402"/>
      <c r="AA13" s="402"/>
      <c r="AB13" s="392"/>
      <c r="AC13" s="436">
        <v>632</v>
      </c>
      <c r="AD13" s="437"/>
      <c r="AE13" s="437"/>
      <c r="AF13" s="437"/>
      <c r="AG13" s="476"/>
      <c r="AH13" s="436">
        <v>865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51188</v>
      </c>
      <c r="BO13" s="386"/>
      <c r="BP13" s="386"/>
      <c r="BQ13" s="386"/>
      <c r="BR13" s="386"/>
      <c r="BS13" s="386"/>
      <c r="BT13" s="386"/>
      <c r="BU13" s="387"/>
      <c r="BV13" s="385">
        <v>1234249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v>
      </c>
      <c r="CU13" s="383"/>
      <c r="CV13" s="383"/>
      <c r="CW13" s="383"/>
      <c r="CX13" s="383"/>
      <c r="CY13" s="383"/>
      <c r="CZ13" s="383"/>
      <c r="DA13" s="384"/>
      <c r="DB13" s="382">
        <v>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150216</v>
      </c>
      <c r="S14" s="467"/>
      <c r="T14" s="467"/>
      <c r="U14" s="467"/>
      <c r="V14" s="468"/>
      <c r="W14" s="375"/>
      <c r="X14" s="376"/>
      <c r="Y14" s="376"/>
      <c r="Z14" s="376"/>
      <c r="AA14" s="376"/>
      <c r="AB14" s="365"/>
      <c r="AC14" s="469">
        <v>0.9</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8.8000000000000007</v>
      </c>
      <c r="CU14" s="481"/>
      <c r="CV14" s="481"/>
      <c r="CW14" s="481"/>
      <c r="CX14" s="481"/>
      <c r="CY14" s="481"/>
      <c r="CZ14" s="481"/>
      <c r="DA14" s="482"/>
      <c r="DB14" s="480">
        <v>9.1999999999999993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148753</v>
      </c>
      <c r="S15" s="467"/>
      <c r="T15" s="467"/>
      <c r="U15" s="467"/>
      <c r="V15" s="468"/>
      <c r="W15" s="401" t="s">
        <v>130</v>
      </c>
      <c r="X15" s="402"/>
      <c r="Y15" s="402"/>
      <c r="Z15" s="402"/>
      <c r="AA15" s="402"/>
      <c r="AB15" s="392"/>
      <c r="AC15" s="436">
        <v>18278</v>
      </c>
      <c r="AD15" s="437"/>
      <c r="AE15" s="437"/>
      <c r="AF15" s="437"/>
      <c r="AG15" s="476"/>
      <c r="AH15" s="436">
        <v>20197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16894816</v>
      </c>
      <c r="BO15" s="349"/>
      <c r="BP15" s="349"/>
      <c r="BQ15" s="349"/>
      <c r="BR15" s="349"/>
      <c r="BS15" s="349"/>
      <c r="BT15" s="349"/>
      <c r="BU15" s="350"/>
      <c r="BV15" s="348">
        <v>16592760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26.9</v>
      </c>
      <c r="AD16" s="470"/>
      <c r="AE16" s="470"/>
      <c r="AF16" s="470"/>
      <c r="AG16" s="471"/>
      <c r="AH16" s="469">
        <v>27.6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18190704</v>
      </c>
      <c r="BO16" s="386"/>
      <c r="BP16" s="386"/>
      <c r="BQ16" s="386"/>
      <c r="BR16" s="386"/>
      <c r="BS16" s="386"/>
      <c r="BT16" s="386"/>
      <c r="BU16" s="387"/>
      <c r="BV16" s="385">
        <v>18073227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48967</v>
      </c>
      <c r="AD17" s="437"/>
      <c r="AE17" s="437"/>
      <c r="AF17" s="437"/>
      <c r="AG17" s="476"/>
      <c r="AH17" s="436">
        <v>51245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21786300</v>
      </c>
      <c r="BO17" s="386"/>
      <c r="BP17" s="386"/>
      <c r="BQ17" s="386"/>
      <c r="BR17" s="386"/>
      <c r="BS17" s="386"/>
      <c r="BT17" s="386"/>
      <c r="BU17" s="387"/>
      <c r="BV17" s="385">
        <v>21452603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44.69</v>
      </c>
      <c r="M18" s="498"/>
      <c r="N18" s="498"/>
      <c r="O18" s="498"/>
      <c r="P18" s="498"/>
      <c r="Q18" s="498"/>
      <c r="R18" s="499"/>
      <c r="S18" s="499"/>
      <c r="T18" s="499"/>
      <c r="U18" s="499"/>
      <c r="V18" s="500"/>
      <c r="W18" s="403"/>
      <c r="X18" s="404"/>
      <c r="Y18" s="404"/>
      <c r="Z18" s="404"/>
      <c r="AA18" s="404"/>
      <c r="AB18" s="395"/>
      <c r="AC18" s="501">
        <v>72.099999999999994</v>
      </c>
      <c r="AD18" s="502"/>
      <c r="AE18" s="502"/>
      <c r="AF18" s="502"/>
      <c r="AG18" s="503"/>
      <c r="AH18" s="501">
        <v>70</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23499502</v>
      </c>
      <c r="BO18" s="386"/>
      <c r="BP18" s="386"/>
      <c r="BQ18" s="386"/>
      <c r="BR18" s="386"/>
      <c r="BS18" s="386"/>
      <c r="BT18" s="386"/>
      <c r="BU18" s="387"/>
      <c r="BV18" s="385">
        <v>22991234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3354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28977353</v>
      </c>
      <c r="BO19" s="386"/>
      <c r="BP19" s="386"/>
      <c r="BQ19" s="386"/>
      <c r="BR19" s="386"/>
      <c r="BS19" s="386"/>
      <c r="BT19" s="386"/>
      <c r="BU19" s="387"/>
      <c r="BV19" s="385">
        <v>29276373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56843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32312297</v>
      </c>
      <c r="BO23" s="386"/>
      <c r="BP23" s="386"/>
      <c r="BQ23" s="386"/>
      <c r="BR23" s="386"/>
      <c r="BS23" s="386"/>
      <c r="BT23" s="386"/>
      <c r="BU23" s="387"/>
      <c r="BV23" s="385">
        <v>32003250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4655</v>
      </c>
      <c r="R24" s="437"/>
      <c r="S24" s="437"/>
      <c r="T24" s="437"/>
      <c r="U24" s="437"/>
      <c r="V24" s="476"/>
      <c r="W24" s="531"/>
      <c r="X24" s="519"/>
      <c r="Y24" s="520"/>
      <c r="Z24" s="435" t="s">
        <v>153</v>
      </c>
      <c r="AA24" s="415"/>
      <c r="AB24" s="415"/>
      <c r="AC24" s="415"/>
      <c r="AD24" s="415"/>
      <c r="AE24" s="415"/>
      <c r="AF24" s="415"/>
      <c r="AG24" s="416"/>
      <c r="AH24" s="436">
        <v>730</v>
      </c>
      <c r="AI24" s="437"/>
      <c r="AJ24" s="437"/>
      <c r="AK24" s="437"/>
      <c r="AL24" s="476"/>
      <c r="AM24" s="436">
        <v>2413380</v>
      </c>
      <c r="AN24" s="437"/>
      <c r="AO24" s="437"/>
      <c r="AP24" s="437"/>
      <c r="AQ24" s="437"/>
      <c r="AR24" s="476"/>
      <c r="AS24" s="436">
        <v>3306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28440995</v>
      </c>
      <c r="BO24" s="386"/>
      <c r="BP24" s="386"/>
      <c r="BQ24" s="386"/>
      <c r="BR24" s="386"/>
      <c r="BS24" s="386"/>
      <c r="BT24" s="386"/>
      <c r="BU24" s="387"/>
      <c r="BV24" s="385">
        <v>27845249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5481</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3567127</v>
      </c>
      <c r="BO25" s="349"/>
      <c r="BP25" s="349"/>
      <c r="BQ25" s="349"/>
      <c r="BR25" s="349"/>
      <c r="BS25" s="349"/>
      <c r="BT25" s="349"/>
      <c r="BU25" s="350"/>
      <c r="BV25" s="348">
        <v>3243507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5760</v>
      </c>
      <c r="R26" s="437"/>
      <c r="S26" s="437"/>
      <c r="T26" s="437"/>
      <c r="U26" s="437"/>
      <c r="V26" s="476"/>
      <c r="W26" s="531"/>
      <c r="X26" s="519"/>
      <c r="Y26" s="520"/>
      <c r="Z26" s="435" t="s">
        <v>159</v>
      </c>
      <c r="AA26" s="541"/>
      <c r="AB26" s="541"/>
      <c r="AC26" s="541"/>
      <c r="AD26" s="541"/>
      <c r="AE26" s="541"/>
      <c r="AF26" s="541"/>
      <c r="AG26" s="542"/>
      <c r="AH26" s="436">
        <v>74</v>
      </c>
      <c r="AI26" s="437"/>
      <c r="AJ26" s="437"/>
      <c r="AK26" s="437"/>
      <c r="AL26" s="476"/>
      <c r="AM26" s="436">
        <v>210974</v>
      </c>
      <c r="AN26" s="437"/>
      <c r="AO26" s="437"/>
      <c r="AP26" s="437"/>
      <c r="AQ26" s="437"/>
      <c r="AR26" s="476"/>
      <c r="AS26" s="436">
        <v>2851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60000</v>
      </c>
      <c r="BO26" s="386"/>
      <c r="BP26" s="386"/>
      <c r="BQ26" s="386"/>
      <c r="BR26" s="386"/>
      <c r="BS26" s="386"/>
      <c r="BT26" s="386"/>
      <c r="BU26" s="387"/>
      <c r="BV26" s="385">
        <v>70000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4930</v>
      </c>
      <c r="R27" s="437"/>
      <c r="S27" s="437"/>
      <c r="T27" s="437"/>
      <c r="U27" s="437"/>
      <c r="V27" s="476"/>
      <c r="W27" s="531"/>
      <c r="X27" s="519"/>
      <c r="Y27" s="520"/>
      <c r="Z27" s="435" t="s">
        <v>162</v>
      </c>
      <c r="AA27" s="415"/>
      <c r="AB27" s="415"/>
      <c r="AC27" s="415"/>
      <c r="AD27" s="415"/>
      <c r="AE27" s="415"/>
      <c r="AF27" s="415"/>
      <c r="AG27" s="416"/>
      <c r="AH27" s="436">
        <v>24</v>
      </c>
      <c r="AI27" s="437"/>
      <c r="AJ27" s="437"/>
      <c r="AK27" s="437"/>
      <c r="AL27" s="476"/>
      <c r="AM27" s="436">
        <v>91413</v>
      </c>
      <c r="AN27" s="437"/>
      <c r="AO27" s="437"/>
      <c r="AP27" s="437"/>
      <c r="AQ27" s="437"/>
      <c r="AR27" s="476"/>
      <c r="AS27" s="436">
        <v>3809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302949</v>
      </c>
      <c r="BO27" s="555"/>
      <c r="BP27" s="555"/>
      <c r="BQ27" s="555"/>
      <c r="BR27" s="555"/>
      <c r="BS27" s="555"/>
      <c r="BT27" s="555"/>
      <c r="BU27" s="556"/>
      <c r="BV27" s="554">
        <v>302919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4400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2160757</v>
      </c>
      <c r="BO28" s="349"/>
      <c r="BP28" s="349"/>
      <c r="BQ28" s="349"/>
      <c r="BR28" s="349"/>
      <c r="BS28" s="349"/>
      <c r="BT28" s="349"/>
      <c r="BU28" s="350"/>
      <c r="BV28" s="348">
        <v>1848367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4140</v>
      </c>
      <c r="R29" s="437"/>
      <c r="S29" s="437"/>
      <c r="T29" s="437"/>
      <c r="U29" s="437"/>
      <c r="V29" s="476"/>
      <c r="W29" s="532"/>
      <c r="X29" s="533"/>
      <c r="Y29" s="534"/>
      <c r="Z29" s="435" t="s">
        <v>169</v>
      </c>
      <c r="AA29" s="415"/>
      <c r="AB29" s="415"/>
      <c r="AC29" s="415"/>
      <c r="AD29" s="415"/>
      <c r="AE29" s="415"/>
      <c r="AF29" s="415"/>
      <c r="AG29" s="416"/>
      <c r="AH29" s="436">
        <v>754</v>
      </c>
      <c r="AI29" s="437"/>
      <c r="AJ29" s="437"/>
      <c r="AK29" s="437"/>
      <c r="AL29" s="476"/>
      <c r="AM29" s="436">
        <v>2504793</v>
      </c>
      <c r="AN29" s="437"/>
      <c r="AO29" s="437"/>
      <c r="AP29" s="437"/>
      <c r="AQ29" s="437"/>
      <c r="AR29" s="476"/>
      <c r="AS29" s="436">
        <v>3322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102.1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192027</v>
      </c>
      <c r="BO30" s="555"/>
      <c r="BP30" s="555"/>
      <c r="BQ30" s="555"/>
      <c r="BR30" s="555"/>
      <c r="BS30" s="555"/>
      <c r="BT30" s="555"/>
      <c r="BU30" s="556"/>
      <c r="BV30" s="554">
        <v>203015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入間西部衛生組合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入間市都市開発株式会社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武蔵藤沢駅周辺土地区画整理事業特別会計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瑞穂斎場組合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入間市土地開発公社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入間市駅北口土地区画整理事業特別会計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埼玉県後期高齢者医療広域連合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扇台土地区画整理事業特別会計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埼玉県後期高齢者医療広域連合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狭山台土地区画整理事業特別会計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埼玉県市町村総合事務組合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埼玉県市町村総合事務組合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彩の国さいたま人づくり広域連合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埼玉県都市競艇組合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埼玉西部消防組合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A5" sqref="A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29625</v>
      </c>
      <c r="J41" s="83">
        <v>30259</v>
      </c>
      <c r="K41" s="83">
        <v>31220</v>
      </c>
      <c r="L41" s="83">
        <v>32122</v>
      </c>
      <c r="M41" s="84">
        <v>32312</v>
      </c>
    </row>
    <row r="42" spans="2:13" ht="27.75" customHeight="1">
      <c r="B42" s="1171"/>
      <c r="C42" s="1172"/>
      <c r="D42" s="85"/>
      <c r="E42" s="1177" t="s">
        <v>26</v>
      </c>
      <c r="F42" s="1177"/>
      <c r="G42" s="1177"/>
      <c r="H42" s="1178"/>
      <c r="I42" s="86">
        <v>333</v>
      </c>
      <c r="J42" s="87">
        <v>395</v>
      </c>
      <c r="K42" s="87">
        <v>359</v>
      </c>
      <c r="L42" s="87">
        <v>177</v>
      </c>
      <c r="M42" s="88">
        <v>103</v>
      </c>
    </row>
    <row r="43" spans="2:13" ht="27.75" customHeight="1">
      <c r="B43" s="1171"/>
      <c r="C43" s="1172"/>
      <c r="D43" s="85"/>
      <c r="E43" s="1177" t="s">
        <v>27</v>
      </c>
      <c r="F43" s="1177"/>
      <c r="G43" s="1177"/>
      <c r="H43" s="1178"/>
      <c r="I43" s="86">
        <v>5581</v>
      </c>
      <c r="J43" s="87">
        <v>4223</v>
      </c>
      <c r="K43" s="87">
        <v>3636</v>
      </c>
      <c r="L43" s="87">
        <v>3037</v>
      </c>
      <c r="M43" s="88">
        <v>2817</v>
      </c>
    </row>
    <row r="44" spans="2:13" ht="27.75" customHeight="1">
      <c r="B44" s="1171"/>
      <c r="C44" s="1172"/>
      <c r="D44" s="85"/>
      <c r="E44" s="1177" t="s">
        <v>28</v>
      </c>
      <c r="F44" s="1177"/>
      <c r="G44" s="1177"/>
      <c r="H44" s="1178"/>
      <c r="I44" s="86">
        <v>739</v>
      </c>
      <c r="J44" s="87">
        <v>565</v>
      </c>
      <c r="K44" s="87">
        <v>453</v>
      </c>
      <c r="L44" s="87">
        <v>685</v>
      </c>
      <c r="M44" s="88">
        <v>842</v>
      </c>
    </row>
    <row r="45" spans="2:13" ht="27.75" customHeight="1">
      <c r="B45" s="1171"/>
      <c r="C45" s="1172"/>
      <c r="D45" s="85"/>
      <c r="E45" s="1177" t="s">
        <v>29</v>
      </c>
      <c r="F45" s="1177"/>
      <c r="G45" s="1177"/>
      <c r="H45" s="1178"/>
      <c r="I45" s="86">
        <v>8599</v>
      </c>
      <c r="J45" s="87">
        <v>8280</v>
      </c>
      <c r="K45" s="87">
        <v>6081</v>
      </c>
      <c r="L45" s="87">
        <v>5600</v>
      </c>
      <c r="M45" s="88">
        <v>5089</v>
      </c>
    </row>
    <row r="46" spans="2:13" ht="27.75" customHeight="1">
      <c r="B46" s="1171"/>
      <c r="C46" s="1172"/>
      <c r="D46" s="85"/>
      <c r="E46" s="1177" t="s">
        <v>30</v>
      </c>
      <c r="F46" s="1177"/>
      <c r="G46" s="1177"/>
      <c r="H46" s="1178"/>
      <c r="I46" s="86">
        <v>107</v>
      </c>
      <c r="J46" s="87">
        <v>92</v>
      </c>
      <c r="K46" s="87">
        <v>76</v>
      </c>
      <c r="L46" s="87">
        <v>59</v>
      </c>
      <c r="M46" s="88">
        <v>34</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2556</v>
      </c>
      <c r="J49" s="87">
        <v>2520</v>
      </c>
      <c r="K49" s="87">
        <v>1519</v>
      </c>
      <c r="L49" s="87">
        <v>2494</v>
      </c>
      <c r="M49" s="88">
        <v>2680</v>
      </c>
    </row>
    <row r="50" spans="2:13" ht="27.75" customHeight="1">
      <c r="B50" s="1171"/>
      <c r="C50" s="1172"/>
      <c r="D50" s="85"/>
      <c r="E50" s="1177" t="s">
        <v>35</v>
      </c>
      <c r="F50" s="1177"/>
      <c r="G50" s="1177"/>
      <c r="H50" s="1178"/>
      <c r="I50" s="86">
        <v>6164</v>
      </c>
      <c r="J50" s="87">
        <v>7409</v>
      </c>
      <c r="K50" s="87">
        <v>7422</v>
      </c>
      <c r="L50" s="87">
        <v>7721</v>
      </c>
      <c r="M50" s="88">
        <v>7049</v>
      </c>
    </row>
    <row r="51" spans="2:13" ht="27.75" customHeight="1">
      <c r="B51" s="1173"/>
      <c r="C51" s="1174"/>
      <c r="D51" s="85"/>
      <c r="E51" s="1177" t="s">
        <v>36</v>
      </c>
      <c r="F51" s="1177"/>
      <c r="G51" s="1177"/>
      <c r="H51" s="1178"/>
      <c r="I51" s="86">
        <v>27926</v>
      </c>
      <c r="J51" s="87">
        <v>28117</v>
      </c>
      <c r="K51" s="87">
        <v>28467</v>
      </c>
      <c r="L51" s="87">
        <v>29402</v>
      </c>
      <c r="M51" s="88">
        <v>29492</v>
      </c>
    </row>
    <row r="52" spans="2:13" ht="27.75" customHeight="1" thickBot="1">
      <c r="B52" s="1181" t="s">
        <v>37</v>
      </c>
      <c r="C52" s="1182"/>
      <c r="D52" s="90"/>
      <c r="E52" s="1183" t="s">
        <v>38</v>
      </c>
      <c r="F52" s="1183"/>
      <c r="G52" s="1183"/>
      <c r="H52" s="1184"/>
      <c r="I52" s="91">
        <v>8339</v>
      </c>
      <c r="J52" s="92">
        <v>5767</v>
      </c>
      <c r="K52" s="92">
        <v>4418</v>
      </c>
      <c r="L52" s="92">
        <v>2064</v>
      </c>
      <c r="M52" s="93">
        <v>1975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27685</v>
      </c>
      <c r="E3" s="116"/>
      <c r="F3" s="117">
        <v>35965</v>
      </c>
      <c r="G3" s="118"/>
      <c r="H3" s="119"/>
    </row>
    <row r="4" spans="1:8">
      <c r="A4" s="120"/>
      <c r="B4" s="121"/>
      <c r="C4" s="122"/>
      <c r="D4" s="123">
        <v>16023</v>
      </c>
      <c r="E4" s="124"/>
      <c r="F4" s="125">
        <v>20136</v>
      </c>
      <c r="G4" s="126"/>
      <c r="H4" s="127"/>
    </row>
    <row r="5" spans="1:8">
      <c r="A5" s="108" t="s">
        <v>509</v>
      </c>
      <c r="B5" s="113"/>
      <c r="C5" s="114"/>
      <c r="D5" s="115">
        <v>25333</v>
      </c>
      <c r="E5" s="116"/>
      <c r="F5" s="117">
        <v>41433</v>
      </c>
      <c r="G5" s="118"/>
      <c r="H5" s="119"/>
    </row>
    <row r="6" spans="1:8">
      <c r="A6" s="120"/>
      <c r="B6" s="121"/>
      <c r="C6" s="122"/>
      <c r="D6" s="123">
        <v>19082</v>
      </c>
      <c r="E6" s="124"/>
      <c r="F6" s="125">
        <v>22351</v>
      </c>
      <c r="G6" s="126"/>
      <c r="H6" s="127"/>
    </row>
    <row r="7" spans="1:8">
      <c r="A7" s="108" t="s">
        <v>510</v>
      </c>
      <c r="B7" s="113"/>
      <c r="C7" s="114"/>
      <c r="D7" s="115">
        <v>25511</v>
      </c>
      <c r="E7" s="116"/>
      <c r="F7" s="117">
        <v>43493</v>
      </c>
      <c r="G7" s="118"/>
      <c r="H7" s="119"/>
    </row>
    <row r="8" spans="1:8">
      <c r="A8" s="120"/>
      <c r="B8" s="121"/>
      <c r="C8" s="122"/>
      <c r="D8" s="123">
        <v>13831</v>
      </c>
      <c r="E8" s="124"/>
      <c r="F8" s="125">
        <v>23254</v>
      </c>
      <c r="G8" s="126"/>
      <c r="H8" s="127"/>
    </row>
    <row r="9" spans="1:8">
      <c r="A9" s="108" t="s">
        <v>511</v>
      </c>
      <c r="B9" s="113"/>
      <c r="C9" s="114"/>
      <c r="D9" s="115">
        <v>26746</v>
      </c>
      <c r="E9" s="116"/>
      <c r="F9" s="117">
        <v>50840</v>
      </c>
      <c r="G9" s="118"/>
      <c r="H9" s="119"/>
    </row>
    <row r="10" spans="1:8">
      <c r="A10" s="120"/>
      <c r="B10" s="121"/>
      <c r="C10" s="122"/>
      <c r="D10" s="123">
        <v>10901</v>
      </c>
      <c r="E10" s="124"/>
      <c r="F10" s="125">
        <v>25367</v>
      </c>
      <c r="G10" s="126"/>
      <c r="H10" s="127"/>
    </row>
    <row r="11" spans="1:8">
      <c r="A11" s="108" t="s">
        <v>512</v>
      </c>
      <c r="B11" s="113"/>
      <c r="C11" s="114"/>
      <c r="D11" s="115">
        <v>15149</v>
      </c>
      <c r="E11" s="116"/>
      <c r="F11" s="117">
        <v>53605</v>
      </c>
      <c r="G11" s="118"/>
      <c r="H11" s="119"/>
    </row>
    <row r="12" spans="1:8">
      <c r="A12" s="120"/>
      <c r="B12" s="121"/>
      <c r="C12" s="128"/>
      <c r="D12" s="123">
        <v>9203</v>
      </c>
      <c r="E12" s="124"/>
      <c r="F12" s="125">
        <v>28343</v>
      </c>
      <c r="G12" s="126"/>
      <c r="H12" s="127"/>
    </row>
    <row r="13" spans="1:8">
      <c r="A13" s="108"/>
      <c r="B13" s="113"/>
      <c r="C13" s="129"/>
      <c r="D13" s="130">
        <v>24085</v>
      </c>
      <c r="E13" s="131"/>
      <c r="F13" s="132">
        <v>45067</v>
      </c>
      <c r="G13" s="133"/>
      <c r="H13" s="119"/>
    </row>
    <row r="14" spans="1:8">
      <c r="A14" s="120"/>
      <c r="B14" s="121"/>
      <c r="C14" s="122"/>
      <c r="D14" s="123">
        <v>13808</v>
      </c>
      <c r="E14" s="124"/>
      <c r="F14" s="125">
        <v>23890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3.82</v>
      </c>
      <c r="C19" s="134">
        <f>ROUND(VALUE(SUBSTITUTE(実質収支比率等に係る経年分析!G$48,"▲","-")),2)</f>
        <v>3.17</v>
      </c>
      <c r="D19" s="134">
        <f>ROUND(VALUE(SUBSTITUTE(実質収支比率等に係る経年分析!H$48,"▲","-")),2)</f>
        <v>4.24</v>
      </c>
      <c r="E19" s="134">
        <f>ROUND(VALUE(SUBSTITUTE(実質収支比率等に係る経年分析!I$48,"▲","-")),2)</f>
        <v>5.46</v>
      </c>
      <c r="F19" s="134">
        <f>ROUND(VALUE(SUBSTITUTE(実質収支比率等に係る経年分析!J$48,"▲","-")),2)</f>
        <v>4.3899999999999997</v>
      </c>
    </row>
    <row r="20" spans="1:11">
      <c r="A20" s="134" t="s">
        <v>43</v>
      </c>
      <c r="B20" s="134">
        <f>ROUND(VALUE(SUBSTITUTE(実質収支比率等に係る経年分析!F$47,"▲","-")),2)</f>
        <v>7.6</v>
      </c>
      <c r="C20" s="134">
        <f>ROUND(VALUE(SUBSTITUTE(実質収支比率等に係る経年分析!G$47,"▲","-")),2)</f>
        <v>7.43</v>
      </c>
      <c r="D20" s="134">
        <f>ROUND(VALUE(SUBSTITUTE(実質収支比率等に係る経年分析!H$47,"▲","-")),2)</f>
        <v>3.72</v>
      </c>
      <c r="E20" s="134">
        <f>ROUND(VALUE(SUBSTITUTE(実質収支比率等に係る経年分析!I$47,"▲","-")),2)</f>
        <v>7.39</v>
      </c>
      <c r="F20" s="134">
        <f>ROUND(VALUE(SUBSTITUTE(実質収支比率等に係る経年分析!J$47,"▲","-")),2)</f>
        <v>8.61</v>
      </c>
    </row>
    <row r="21" spans="1:11">
      <c r="A21" s="134" t="s">
        <v>44</v>
      </c>
      <c r="B21" s="134">
        <f>IF(ISNUMBER(VALUE(SUBSTITUTE(実質収支比率等に係る経年分析!F$49,"▲","-"))),ROUND(VALUE(SUBSTITUTE(実質収支比率等に係る経年分析!F$49,"▲","-")),2),NA())</f>
        <v>3.46</v>
      </c>
      <c r="C21" s="134">
        <f>IF(ISNUMBER(VALUE(SUBSTITUTE(実質収支比率等に係る経年分析!G$49,"▲","-"))),ROUND(VALUE(SUBSTITUTE(実質収支比率等に係る経年分析!G$49,"▲","-")),2),NA())</f>
        <v>-0.81</v>
      </c>
      <c r="D21" s="134">
        <f>IF(ISNUMBER(VALUE(SUBSTITUTE(実質収支比率等に係る経年分析!H$49,"▲","-"))),ROUND(VALUE(SUBSTITUTE(実質収支比率等に係る経年分析!H$49,"▲","-")),2),NA())</f>
        <v>-2.69</v>
      </c>
      <c r="E21" s="134">
        <f>IF(ISNUMBER(VALUE(SUBSTITUTE(実質収支比率等に係る経年分析!I$49,"▲","-"))),ROUND(VALUE(SUBSTITUTE(実質収支比率等に係る経年分析!I$49,"▲","-")),2),NA())</f>
        <v>4.9400000000000004</v>
      </c>
      <c r="F21" s="134">
        <f>IF(ISNUMBER(VALUE(SUBSTITUTE(実質収支比率等に係る経年分析!J$49,"▲","-"))),ROUND(VALUE(SUBSTITUTE(実質収支比率等に係る経年分析!J$49,"▲","-")),2),NA())</f>
        <v>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狭山台土地区画整理事業特別会計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入間市駅北口土地区画整理事業特別会計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武蔵藤沢駅周辺土地区画整理事業特別会計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4.2300000000000004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4.3899999999999997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3696</v>
      </c>
      <c r="E42" s="136"/>
      <c r="F42" s="136"/>
      <c r="G42" s="136">
        <f>'実質公債費比率（分子）の構造'!L$52</f>
        <v>3452</v>
      </c>
      <c r="H42" s="136"/>
      <c r="I42" s="136"/>
      <c r="J42" s="136">
        <f>'実質公債費比率（分子）の構造'!M$52</f>
        <v>3254</v>
      </c>
      <c r="K42" s="136"/>
      <c r="L42" s="136"/>
      <c r="M42" s="136">
        <f>'実質公債費比率（分子）の構造'!N$52</f>
        <v>3458</v>
      </c>
      <c r="N42" s="136"/>
      <c r="O42" s="136"/>
      <c r="P42" s="136">
        <f>'実質公債費比率（分子）の構造'!O$52</f>
        <v>3556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93</v>
      </c>
      <c r="C44" s="136"/>
      <c r="D44" s="136"/>
      <c r="E44" s="136">
        <f>'実質公債費比率（分子）の構造'!L$50</f>
        <v>40</v>
      </c>
      <c r="F44" s="136"/>
      <c r="G44" s="136"/>
      <c r="H44" s="136">
        <f>'実質公債費比率（分子）の構造'!M$50</f>
        <v>188</v>
      </c>
      <c r="I44" s="136"/>
      <c r="J44" s="136"/>
      <c r="K44" s="136">
        <f>'実質公債費比率（分子）の構造'!N$50</f>
        <v>220</v>
      </c>
      <c r="L44" s="136"/>
      <c r="M44" s="136"/>
      <c r="N44" s="136">
        <f>'実質公債費比率（分子）の構造'!O$50</f>
        <v>205</v>
      </c>
      <c r="O44" s="136"/>
      <c r="P44" s="136"/>
    </row>
    <row r="45" spans="1:16">
      <c r="A45" s="136" t="s">
        <v>54</v>
      </c>
      <c r="B45" s="136">
        <f>'実質公債費比率（分子）の構造'!K$49</f>
        <v>174</v>
      </c>
      <c r="C45" s="136"/>
      <c r="D45" s="136"/>
      <c r="E45" s="136">
        <f>'実質公債費比率（分子）の構造'!L$49</f>
        <v>163</v>
      </c>
      <c r="F45" s="136"/>
      <c r="G45" s="136"/>
      <c r="H45" s="136">
        <f>'実質公債費比率（分子）の構造'!M$49</f>
        <v>103</v>
      </c>
      <c r="I45" s="136"/>
      <c r="J45" s="136"/>
      <c r="K45" s="136">
        <f>'実質公債費比率（分子）の構造'!N$49</f>
        <v>60</v>
      </c>
      <c r="L45" s="136"/>
      <c r="M45" s="136"/>
      <c r="N45" s="136">
        <f>'実質公債費比率（分子）の構造'!O$49</f>
        <v>51</v>
      </c>
      <c r="O45" s="136"/>
      <c r="P45" s="136"/>
    </row>
    <row r="46" spans="1:16">
      <c r="A46" s="136" t="s">
        <v>55</v>
      </c>
      <c r="B46" s="136">
        <f>'実質公債費比率（分子）の構造'!K$48</f>
        <v>531</v>
      </c>
      <c r="C46" s="136"/>
      <c r="D46" s="136"/>
      <c r="E46" s="136">
        <f>'実質公債費比率（分子）の構造'!L$48</f>
        <v>277</v>
      </c>
      <c r="F46" s="136"/>
      <c r="G46" s="136"/>
      <c r="H46" s="136">
        <f>'実質公債費比率（分子）の構造'!M$48</f>
        <v>404</v>
      </c>
      <c r="I46" s="136"/>
      <c r="J46" s="136"/>
      <c r="K46" s="136">
        <f>'実質公債費比率（分子）の構造'!N$48</f>
        <v>363</v>
      </c>
      <c r="L46" s="136"/>
      <c r="M46" s="136"/>
      <c r="N46" s="136">
        <f>'実質公債費比率（分子）の構造'!O$48</f>
        <v>256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3494</v>
      </c>
      <c r="C49" s="136"/>
      <c r="D49" s="136"/>
      <c r="E49" s="136">
        <f>'実質公債費比率（分子）の構造'!L$45</f>
        <v>3196</v>
      </c>
      <c r="F49" s="136"/>
      <c r="G49" s="136"/>
      <c r="H49" s="136">
        <f>'実質公債費比率（分子）の構造'!M$45</f>
        <v>3143</v>
      </c>
      <c r="I49" s="136"/>
      <c r="J49" s="136"/>
      <c r="K49" s="136">
        <f>'実質公債費比率（分子）の構造'!N$45</f>
        <v>2969</v>
      </c>
      <c r="L49" s="136"/>
      <c r="M49" s="136"/>
      <c r="N49" s="136">
        <f>'実質公債費比率（分子）の構造'!O$45</f>
        <v>3036</v>
      </c>
      <c r="O49" s="136"/>
      <c r="P49" s="136"/>
    </row>
    <row r="50" spans="1:16">
      <c r="A50" s="136" t="s">
        <v>59</v>
      </c>
      <c r="B50" s="136" t="e">
        <f>NA()</f>
        <v>#N/A</v>
      </c>
      <c r="C50" s="136">
        <f>IF(ISNUMBER('実質公債費比率（分子）の構造'!K$53),'実質公債費比率（分子）の構造'!K$53,NA())</f>
        <v>596</v>
      </c>
      <c r="D50" s="136" t="e">
        <f>NA()</f>
        <v>#N/A</v>
      </c>
      <c r="E50" s="136" t="e">
        <f>NA()</f>
        <v>#N/A</v>
      </c>
      <c r="F50" s="136">
        <f>IF(ISNUMBER('実質公債費比率（分子）の構造'!L$53),'実質公債費比率（分子）の構造'!L$53,NA())</f>
        <v>224</v>
      </c>
      <c r="G50" s="136" t="e">
        <f>NA()</f>
        <v>#N/A</v>
      </c>
      <c r="H50" s="136" t="e">
        <f>NA()</f>
        <v>#N/A</v>
      </c>
      <c r="I50" s="136">
        <f>IF(ISNUMBER('実質公債費比率（分子）の構造'!M$53),'実質公債費比率（分子）の構造'!M$53,NA())</f>
        <v>584</v>
      </c>
      <c r="J50" s="136" t="e">
        <f>NA()</f>
        <v>#N/A</v>
      </c>
      <c r="K50" s="136" t="e">
        <f>NA()</f>
        <v>#N/A</v>
      </c>
      <c r="L50" s="136">
        <f>IF(ISNUMBER('実質公債費比率（分子）の構造'!N$53),'実質公債費比率（分子）の構造'!N$53,NA())</f>
        <v>154</v>
      </c>
      <c r="M50" s="136" t="e">
        <f>NA()</f>
        <v>#N/A</v>
      </c>
      <c r="N50" s="136" t="e">
        <f>NA()</f>
        <v>#N/A</v>
      </c>
      <c r="O50" s="136">
        <f>IF(ISNUMBER('実質公債費比率（分子）の構造'!O$53),'実質公債費比率（分子）の構造'!O$53,NA())</f>
        <v>-8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27926</v>
      </c>
      <c r="E56" s="135"/>
      <c r="F56" s="135"/>
      <c r="G56" s="135">
        <f>'将来負担比率（分子）の構造'!J$51</f>
        <v>28117</v>
      </c>
      <c r="H56" s="135"/>
      <c r="I56" s="135"/>
      <c r="J56" s="135">
        <f>'将来負担比率（分子）の構造'!K$51</f>
        <v>28467</v>
      </c>
      <c r="K56" s="135"/>
      <c r="L56" s="135"/>
      <c r="M56" s="135">
        <f>'将来負担比率（分子）の構造'!L$51</f>
        <v>29402</v>
      </c>
      <c r="N56" s="135"/>
      <c r="O56" s="135"/>
      <c r="P56" s="135">
        <f>'将来負担比率（分子）の構造'!M$51</f>
        <v>29492</v>
      </c>
    </row>
    <row r="57" spans="1:16">
      <c r="A57" s="135" t="s">
        <v>35</v>
      </c>
      <c r="B57" s="135"/>
      <c r="C57" s="135"/>
      <c r="D57" s="135">
        <f>'将来負担比率（分子）の構造'!I$50</f>
        <v>6164</v>
      </c>
      <c r="E57" s="135"/>
      <c r="F57" s="135"/>
      <c r="G57" s="135">
        <f>'将来負担比率（分子）の構造'!J$50</f>
        <v>7409</v>
      </c>
      <c r="H57" s="135"/>
      <c r="I57" s="135"/>
      <c r="J57" s="135">
        <f>'将来負担比率（分子）の構造'!K$50</f>
        <v>7422</v>
      </c>
      <c r="K57" s="135"/>
      <c r="L57" s="135"/>
      <c r="M57" s="135">
        <f>'将来負担比率（分子）の構造'!L$50</f>
        <v>7721</v>
      </c>
      <c r="N57" s="135"/>
      <c r="O57" s="135"/>
      <c r="P57" s="135">
        <f>'将来負担比率（分子）の構造'!M$50</f>
        <v>7049</v>
      </c>
    </row>
    <row r="58" spans="1:16">
      <c r="A58" s="135" t="s">
        <v>34</v>
      </c>
      <c r="B58" s="135"/>
      <c r="C58" s="135"/>
      <c r="D58" s="135">
        <f>'将来負担比率（分子）の構造'!I$49</f>
        <v>2556</v>
      </c>
      <c r="E58" s="135"/>
      <c r="F58" s="135"/>
      <c r="G58" s="135">
        <f>'将来負担比率（分子）の構造'!J$49</f>
        <v>2520</v>
      </c>
      <c r="H58" s="135"/>
      <c r="I58" s="135"/>
      <c r="J58" s="135">
        <f>'将来負担比率（分子）の構造'!K$49</f>
        <v>1519</v>
      </c>
      <c r="K58" s="135"/>
      <c r="L58" s="135"/>
      <c r="M58" s="135">
        <f>'将来負担比率（分子）の構造'!L$49</f>
        <v>2494</v>
      </c>
      <c r="N58" s="135"/>
      <c r="O58" s="135"/>
      <c r="P58" s="135">
        <f>'将来負担比率（分子）の構造'!M$49</f>
        <v>2680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107</v>
      </c>
      <c r="C61" s="135"/>
      <c r="D61" s="135"/>
      <c r="E61" s="135">
        <f>'将来負担比率（分子）の構造'!J$46</f>
        <v>92</v>
      </c>
      <c r="F61" s="135"/>
      <c r="G61" s="135"/>
      <c r="H61" s="135">
        <f>'将来負担比率（分子）の構造'!K$46</f>
        <v>76</v>
      </c>
      <c r="I61" s="135"/>
      <c r="J61" s="135"/>
      <c r="K61" s="135">
        <f>'将来負担比率（分子）の構造'!L$46</f>
        <v>59</v>
      </c>
      <c r="L61" s="135"/>
      <c r="M61" s="135"/>
      <c r="N61" s="135">
        <f>'将来負担比率（分子）の構造'!M$46</f>
        <v>34</v>
      </c>
      <c r="O61" s="135"/>
      <c r="P61" s="135"/>
    </row>
    <row r="62" spans="1:16">
      <c r="A62" s="135" t="s">
        <v>29</v>
      </c>
      <c r="B62" s="135">
        <f>'将来負担比率（分子）の構造'!I$45</f>
        <v>8599</v>
      </c>
      <c r="C62" s="135"/>
      <c r="D62" s="135"/>
      <c r="E62" s="135">
        <f>'将来負担比率（分子）の構造'!J$45</f>
        <v>8280</v>
      </c>
      <c r="F62" s="135"/>
      <c r="G62" s="135"/>
      <c r="H62" s="135">
        <f>'将来負担比率（分子）の構造'!K$45</f>
        <v>6081</v>
      </c>
      <c r="I62" s="135"/>
      <c r="J62" s="135"/>
      <c r="K62" s="135">
        <f>'将来負担比率（分子）の構造'!L$45</f>
        <v>5600</v>
      </c>
      <c r="L62" s="135"/>
      <c r="M62" s="135"/>
      <c r="N62" s="135">
        <f>'将来負担比率（分子）の構造'!M$45</f>
        <v>5089</v>
      </c>
      <c r="O62" s="135"/>
      <c r="P62" s="135"/>
    </row>
    <row r="63" spans="1:16">
      <c r="A63" s="135" t="s">
        <v>28</v>
      </c>
      <c r="B63" s="135">
        <f>'将来負担比率（分子）の構造'!I$44</f>
        <v>739</v>
      </c>
      <c r="C63" s="135"/>
      <c r="D63" s="135"/>
      <c r="E63" s="135">
        <f>'将来負担比率（分子）の構造'!J$44</f>
        <v>565</v>
      </c>
      <c r="F63" s="135"/>
      <c r="G63" s="135"/>
      <c r="H63" s="135">
        <f>'将来負担比率（分子）の構造'!K$44</f>
        <v>453</v>
      </c>
      <c r="I63" s="135"/>
      <c r="J63" s="135"/>
      <c r="K63" s="135">
        <f>'将来負担比率（分子）の構造'!L$44</f>
        <v>685</v>
      </c>
      <c r="L63" s="135"/>
      <c r="M63" s="135"/>
      <c r="N63" s="135">
        <f>'将来負担比率（分子）の構造'!M$44</f>
        <v>842</v>
      </c>
      <c r="O63" s="135"/>
      <c r="P63" s="135"/>
    </row>
    <row r="64" spans="1:16">
      <c r="A64" s="135" t="s">
        <v>27</v>
      </c>
      <c r="B64" s="135">
        <f>'将来負担比率（分子）の構造'!I$43</f>
        <v>5581</v>
      </c>
      <c r="C64" s="135"/>
      <c r="D64" s="135"/>
      <c r="E64" s="135">
        <f>'将来負担比率（分子）の構造'!J$43</f>
        <v>4223</v>
      </c>
      <c r="F64" s="135"/>
      <c r="G64" s="135"/>
      <c r="H64" s="135">
        <f>'将来負担比率（分子）の構造'!K$43</f>
        <v>3636</v>
      </c>
      <c r="I64" s="135"/>
      <c r="J64" s="135"/>
      <c r="K64" s="135">
        <f>'将来負担比率（分子）の構造'!L$43</f>
        <v>3037</v>
      </c>
      <c r="L64" s="135"/>
      <c r="M64" s="135"/>
      <c r="N64" s="135">
        <f>'将来負担比率（分子）の構造'!M$43</f>
        <v>2817</v>
      </c>
      <c r="O64" s="135"/>
      <c r="P64" s="135"/>
    </row>
    <row r="65" spans="1:16">
      <c r="A65" s="135" t="s">
        <v>26</v>
      </c>
      <c r="B65" s="135">
        <f>'将来負担比率（分子）の構造'!I$42</f>
        <v>333</v>
      </c>
      <c r="C65" s="135"/>
      <c r="D65" s="135"/>
      <c r="E65" s="135">
        <f>'将来負担比率（分子）の構造'!J$42</f>
        <v>395</v>
      </c>
      <c r="F65" s="135"/>
      <c r="G65" s="135"/>
      <c r="H65" s="135">
        <f>'将来負担比率（分子）の構造'!K$42</f>
        <v>359</v>
      </c>
      <c r="I65" s="135"/>
      <c r="J65" s="135"/>
      <c r="K65" s="135">
        <f>'将来負担比率（分子）の構造'!L$42</f>
        <v>177</v>
      </c>
      <c r="L65" s="135"/>
      <c r="M65" s="135"/>
      <c r="N65" s="135">
        <f>'将来負担比率（分子）の構造'!M$42</f>
        <v>103</v>
      </c>
      <c r="O65" s="135"/>
      <c r="P65" s="135"/>
    </row>
    <row r="66" spans="1:16">
      <c r="A66" s="135" t="s">
        <v>25</v>
      </c>
      <c r="B66" s="135">
        <f>'将来負担比率（分子）の構造'!I$41</f>
        <v>29625</v>
      </c>
      <c r="C66" s="135"/>
      <c r="D66" s="135"/>
      <c r="E66" s="135">
        <f>'将来負担比率（分子）の構造'!J$41</f>
        <v>30259</v>
      </c>
      <c r="F66" s="135"/>
      <c r="G66" s="135"/>
      <c r="H66" s="135">
        <f>'将来負担比率（分子）の構造'!K$41</f>
        <v>31220</v>
      </c>
      <c r="I66" s="135"/>
      <c r="J66" s="135"/>
      <c r="K66" s="135">
        <f>'将来負担比率（分子）の構造'!L$41</f>
        <v>32122</v>
      </c>
      <c r="L66" s="135"/>
      <c r="M66" s="135"/>
      <c r="N66" s="135">
        <f>'将来負担比率（分子）の構造'!M$41</f>
        <v>32312</v>
      </c>
      <c r="O66" s="135"/>
      <c r="P66" s="135"/>
    </row>
    <row r="67" spans="1:16">
      <c r="A67" s="135" t="s">
        <v>63</v>
      </c>
      <c r="B67" s="135" t="e">
        <f>NA()</f>
        <v>#N/A</v>
      </c>
      <c r="C67" s="135">
        <f>IF(ISNUMBER('将来負担比率（分子）の構造'!I$52), IF('将来負担比率（分子）の構造'!I$52 &lt; 0, 0, '将来負担比率（分子）の構造'!I$52), NA())</f>
        <v>8339</v>
      </c>
      <c r="D67" s="135" t="e">
        <f>NA()</f>
        <v>#N/A</v>
      </c>
      <c r="E67" s="135" t="e">
        <f>NA()</f>
        <v>#N/A</v>
      </c>
      <c r="F67" s="135">
        <f>IF(ISNUMBER('将来負担比率（分子）の構造'!J$52), IF('将来負担比率（分子）の構造'!J$52 &lt; 0, 0, '将来負担比率（分子）の構造'!J$52), NA())</f>
        <v>5767</v>
      </c>
      <c r="G67" s="135" t="e">
        <f>NA()</f>
        <v>#N/A</v>
      </c>
      <c r="H67" s="135" t="e">
        <f>NA()</f>
        <v>#N/A</v>
      </c>
      <c r="I67" s="135">
        <f>IF(ISNUMBER('将来負担比率（分子）の構造'!K$52), IF('将来負担比率（分子）の構造'!K$52 &lt; 0, 0, '将来負担比率（分子）の構造'!K$52), NA())</f>
        <v>4418</v>
      </c>
      <c r="J67" s="135" t="e">
        <f>NA()</f>
        <v>#N/A</v>
      </c>
      <c r="K67" s="135" t="e">
        <f>NA()</f>
        <v>#N/A</v>
      </c>
      <c r="L67" s="135">
        <f>IF(ISNUMBER('将来負担比率（分子）の構造'!L$52), IF('将来負担比率（分子）の構造'!L$52 &lt; 0, 0, '将来負担比率（分子）の構造'!L$52), NA())</f>
        <v>2064</v>
      </c>
      <c r="M67" s="135" t="e">
        <f>NA()</f>
        <v>#N/A</v>
      </c>
      <c r="N67" s="135" t="e">
        <f>NA()</f>
        <v>#N/A</v>
      </c>
      <c r="O67" s="135">
        <f>IF(ISNUMBER('将来負担比率（分子）の構造'!M$52), IF('将来負担比率（分子）の構造'!M$52 &lt; 0, 0, '将来負担比率（分子）の構造'!M$52), NA())</f>
        <v>1975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5" sqref="A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21194385</v>
      </c>
      <c r="S5" s="583"/>
      <c r="T5" s="583"/>
      <c r="U5" s="583"/>
      <c r="V5" s="583"/>
      <c r="W5" s="583"/>
      <c r="X5" s="583"/>
      <c r="Y5" s="584"/>
      <c r="Z5" s="585">
        <v>53.5</v>
      </c>
      <c r="AA5" s="585"/>
      <c r="AB5" s="585"/>
      <c r="AC5" s="585"/>
      <c r="AD5" s="586">
        <v>19869220</v>
      </c>
      <c r="AE5" s="586"/>
      <c r="AF5" s="586"/>
      <c r="AG5" s="586"/>
      <c r="AH5" s="586"/>
      <c r="AI5" s="586"/>
      <c r="AJ5" s="586"/>
      <c r="AK5" s="586"/>
      <c r="AL5" s="587">
        <v>84.3</v>
      </c>
      <c r="AM5" s="588"/>
      <c r="AN5" s="588"/>
      <c r="AO5" s="589"/>
      <c r="AP5" s="579" t="s">
        <v>207</v>
      </c>
      <c r="AQ5" s="580"/>
      <c r="AR5" s="580"/>
      <c r="AS5" s="580"/>
      <c r="AT5" s="580"/>
      <c r="AU5" s="580"/>
      <c r="AV5" s="580"/>
      <c r="AW5" s="580"/>
      <c r="AX5" s="580"/>
      <c r="AY5" s="580"/>
      <c r="AZ5" s="580"/>
      <c r="BA5" s="580"/>
      <c r="BB5" s="580"/>
      <c r="BC5" s="580"/>
      <c r="BD5" s="580"/>
      <c r="BE5" s="580"/>
      <c r="BF5" s="581"/>
      <c r="BG5" s="593">
        <v>19869220</v>
      </c>
      <c r="BH5" s="594"/>
      <c r="BI5" s="594"/>
      <c r="BJ5" s="594"/>
      <c r="BK5" s="594"/>
      <c r="BL5" s="594"/>
      <c r="BM5" s="594"/>
      <c r="BN5" s="595"/>
      <c r="BO5" s="596">
        <v>93.7</v>
      </c>
      <c r="BP5" s="596"/>
      <c r="BQ5" s="596"/>
      <c r="BR5" s="596"/>
      <c r="BS5" s="597">
        <v>84033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289022</v>
      </c>
      <c r="S6" s="594"/>
      <c r="T6" s="594"/>
      <c r="U6" s="594"/>
      <c r="V6" s="594"/>
      <c r="W6" s="594"/>
      <c r="X6" s="594"/>
      <c r="Y6" s="595"/>
      <c r="Z6" s="596">
        <v>0.7</v>
      </c>
      <c r="AA6" s="596"/>
      <c r="AB6" s="596"/>
      <c r="AC6" s="596"/>
      <c r="AD6" s="597">
        <v>289022</v>
      </c>
      <c r="AE6" s="597"/>
      <c r="AF6" s="597"/>
      <c r="AG6" s="597"/>
      <c r="AH6" s="597"/>
      <c r="AI6" s="597"/>
      <c r="AJ6" s="597"/>
      <c r="AK6" s="597"/>
      <c r="AL6" s="598">
        <v>1.2</v>
      </c>
      <c r="AM6" s="599"/>
      <c r="AN6" s="599"/>
      <c r="AO6" s="600"/>
      <c r="AP6" s="590" t="s">
        <v>212</v>
      </c>
      <c r="AQ6" s="591"/>
      <c r="AR6" s="591"/>
      <c r="AS6" s="591"/>
      <c r="AT6" s="591"/>
      <c r="AU6" s="591"/>
      <c r="AV6" s="591"/>
      <c r="AW6" s="591"/>
      <c r="AX6" s="591"/>
      <c r="AY6" s="591"/>
      <c r="AZ6" s="591"/>
      <c r="BA6" s="591"/>
      <c r="BB6" s="591"/>
      <c r="BC6" s="591"/>
      <c r="BD6" s="591"/>
      <c r="BE6" s="591"/>
      <c r="BF6" s="592"/>
      <c r="BG6" s="593">
        <v>19869220</v>
      </c>
      <c r="BH6" s="594"/>
      <c r="BI6" s="594"/>
      <c r="BJ6" s="594"/>
      <c r="BK6" s="594"/>
      <c r="BL6" s="594"/>
      <c r="BM6" s="594"/>
      <c r="BN6" s="595"/>
      <c r="BO6" s="596">
        <v>93.7</v>
      </c>
      <c r="BP6" s="596"/>
      <c r="BQ6" s="596"/>
      <c r="BR6" s="596"/>
      <c r="BS6" s="597">
        <v>84033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309269</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309269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34560</v>
      </c>
      <c r="S7" s="594"/>
      <c r="T7" s="594"/>
      <c r="U7" s="594"/>
      <c r="V7" s="594"/>
      <c r="W7" s="594"/>
      <c r="X7" s="594"/>
      <c r="Y7" s="595"/>
      <c r="Z7" s="596">
        <v>0.1</v>
      </c>
      <c r="AA7" s="596"/>
      <c r="AB7" s="596"/>
      <c r="AC7" s="596"/>
      <c r="AD7" s="597">
        <v>34560</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9885569</v>
      </c>
      <c r="BH7" s="594"/>
      <c r="BI7" s="594"/>
      <c r="BJ7" s="594"/>
      <c r="BK7" s="594"/>
      <c r="BL7" s="594"/>
      <c r="BM7" s="594"/>
      <c r="BN7" s="595"/>
      <c r="BO7" s="596">
        <v>46.6</v>
      </c>
      <c r="BP7" s="596"/>
      <c r="BQ7" s="596"/>
      <c r="BR7" s="596"/>
      <c r="BS7" s="597">
        <v>84033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4902889</v>
      </c>
      <c r="CS7" s="594"/>
      <c r="CT7" s="594"/>
      <c r="CU7" s="594"/>
      <c r="CV7" s="594"/>
      <c r="CW7" s="594"/>
      <c r="CX7" s="594"/>
      <c r="CY7" s="595"/>
      <c r="CZ7" s="596">
        <v>12.8</v>
      </c>
      <c r="DA7" s="596"/>
      <c r="DB7" s="596"/>
      <c r="DC7" s="596"/>
      <c r="DD7" s="602">
        <v>77489</v>
      </c>
      <c r="DE7" s="594"/>
      <c r="DF7" s="594"/>
      <c r="DG7" s="594"/>
      <c r="DH7" s="594"/>
      <c r="DI7" s="594"/>
      <c r="DJ7" s="594"/>
      <c r="DK7" s="594"/>
      <c r="DL7" s="594"/>
      <c r="DM7" s="594"/>
      <c r="DN7" s="594"/>
      <c r="DO7" s="594"/>
      <c r="DP7" s="595"/>
      <c r="DQ7" s="602">
        <v>4251358</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156449</v>
      </c>
      <c r="S8" s="594"/>
      <c r="T8" s="594"/>
      <c r="U8" s="594"/>
      <c r="V8" s="594"/>
      <c r="W8" s="594"/>
      <c r="X8" s="594"/>
      <c r="Y8" s="595"/>
      <c r="Z8" s="596">
        <v>0.4</v>
      </c>
      <c r="AA8" s="596"/>
      <c r="AB8" s="596"/>
      <c r="AC8" s="596"/>
      <c r="AD8" s="597">
        <v>156449</v>
      </c>
      <c r="AE8" s="597"/>
      <c r="AF8" s="597"/>
      <c r="AG8" s="597"/>
      <c r="AH8" s="597"/>
      <c r="AI8" s="597"/>
      <c r="AJ8" s="597"/>
      <c r="AK8" s="597"/>
      <c r="AL8" s="598">
        <v>0.7</v>
      </c>
      <c r="AM8" s="599"/>
      <c r="AN8" s="599"/>
      <c r="AO8" s="600"/>
      <c r="AP8" s="590" t="s">
        <v>219</v>
      </c>
      <c r="AQ8" s="591"/>
      <c r="AR8" s="591"/>
      <c r="AS8" s="591"/>
      <c r="AT8" s="591"/>
      <c r="AU8" s="591"/>
      <c r="AV8" s="591"/>
      <c r="AW8" s="591"/>
      <c r="AX8" s="591"/>
      <c r="AY8" s="591"/>
      <c r="AZ8" s="591"/>
      <c r="BA8" s="591"/>
      <c r="BB8" s="591"/>
      <c r="BC8" s="591"/>
      <c r="BD8" s="591"/>
      <c r="BE8" s="591"/>
      <c r="BF8" s="592"/>
      <c r="BG8" s="593">
        <v>255033</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16597649</v>
      </c>
      <c r="CS8" s="594"/>
      <c r="CT8" s="594"/>
      <c r="CU8" s="594"/>
      <c r="CV8" s="594"/>
      <c r="CW8" s="594"/>
      <c r="CX8" s="594"/>
      <c r="CY8" s="595"/>
      <c r="CZ8" s="596">
        <v>43.3</v>
      </c>
      <c r="DA8" s="596"/>
      <c r="DB8" s="596"/>
      <c r="DC8" s="596"/>
      <c r="DD8" s="602">
        <v>46731</v>
      </c>
      <c r="DE8" s="594"/>
      <c r="DF8" s="594"/>
      <c r="DG8" s="594"/>
      <c r="DH8" s="594"/>
      <c r="DI8" s="594"/>
      <c r="DJ8" s="594"/>
      <c r="DK8" s="594"/>
      <c r="DL8" s="594"/>
      <c r="DM8" s="594"/>
      <c r="DN8" s="594"/>
      <c r="DO8" s="594"/>
      <c r="DP8" s="595"/>
      <c r="DQ8" s="602">
        <v>9121400</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95766</v>
      </c>
      <c r="S9" s="594"/>
      <c r="T9" s="594"/>
      <c r="U9" s="594"/>
      <c r="V9" s="594"/>
      <c r="W9" s="594"/>
      <c r="X9" s="594"/>
      <c r="Y9" s="595"/>
      <c r="Z9" s="596">
        <v>0.2</v>
      </c>
      <c r="AA9" s="596"/>
      <c r="AB9" s="596"/>
      <c r="AC9" s="596"/>
      <c r="AD9" s="597">
        <v>95766</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8286980</v>
      </c>
      <c r="BH9" s="594"/>
      <c r="BI9" s="594"/>
      <c r="BJ9" s="594"/>
      <c r="BK9" s="594"/>
      <c r="BL9" s="594"/>
      <c r="BM9" s="594"/>
      <c r="BN9" s="595"/>
      <c r="BO9" s="596">
        <v>39.1</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3430316</v>
      </c>
      <c r="CS9" s="594"/>
      <c r="CT9" s="594"/>
      <c r="CU9" s="594"/>
      <c r="CV9" s="594"/>
      <c r="CW9" s="594"/>
      <c r="CX9" s="594"/>
      <c r="CY9" s="595"/>
      <c r="CZ9" s="596">
        <v>8.9</v>
      </c>
      <c r="DA9" s="596"/>
      <c r="DB9" s="596"/>
      <c r="DC9" s="596"/>
      <c r="DD9" s="602">
        <v>49305</v>
      </c>
      <c r="DE9" s="594"/>
      <c r="DF9" s="594"/>
      <c r="DG9" s="594"/>
      <c r="DH9" s="594"/>
      <c r="DI9" s="594"/>
      <c r="DJ9" s="594"/>
      <c r="DK9" s="594"/>
      <c r="DL9" s="594"/>
      <c r="DM9" s="594"/>
      <c r="DN9" s="594"/>
      <c r="DO9" s="594"/>
      <c r="DP9" s="595"/>
      <c r="DQ9" s="602">
        <v>2995406</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1437472</v>
      </c>
      <c r="S10" s="594"/>
      <c r="T10" s="594"/>
      <c r="U10" s="594"/>
      <c r="V10" s="594"/>
      <c r="W10" s="594"/>
      <c r="X10" s="594"/>
      <c r="Y10" s="595"/>
      <c r="Z10" s="596">
        <v>3.6</v>
      </c>
      <c r="AA10" s="596"/>
      <c r="AB10" s="596"/>
      <c r="AC10" s="596"/>
      <c r="AD10" s="597">
        <v>1437472</v>
      </c>
      <c r="AE10" s="597"/>
      <c r="AF10" s="597"/>
      <c r="AG10" s="597"/>
      <c r="AH10" s="597"/>
      <c r="AI10" s="597"/>
      <c r="AJ10" s="597"/>
      <c r="AK10" s="597"/>
      <c r="AL10" s="598">
        <v>6.1</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388038</v>
      </c>
      <c r="BH10" s="594"/>
      <c r="BI10" s="594"/>
      <c r="BJ10" s="594"/>
      <c r="BK10" s="594"/>
      <c r="BL10" s="594"/>
      <c r="BM10" s="594"/>
      <c r="BN10" s="595"/>
      <c r="BO10" s="596">
        <v>1.8</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47961</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17480</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49869</v>
      </c>
      <c r="S11" s="594"/>
      <c r="T11" s="594"/>
      <c r="U11" s="594"/>
      <c r="V11" s="594"/>
      <c r="W11" s="594"/>
      <c r="X11" s="594"/>
      <c r="Y11" s="595"/>
      <c r="Z11" s="596">
        <v>0.1</v>
      </c>
      <c r="AA11" s="596"/>
      <c r="AB11" s="596"/>
      <c r="AC11" s="596"/>
      <c r="AD11" s="597">
        <v>49869</v>
      </c>
      <c r="AE11" s="597"/>
      <c r="AF11" s="597"/>
      <c r="AG11" s="597"/>
      <c r="AH11" s="597"/>
      <c r="AI11" s="597"/>
      <c r="AJ11" s="597"/>
      <c r="AK11" s="597"/>
      <c r="AL11" s="598">
        <v>0.2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955518</v>
      </c>
      <c r="BH11" s="594"/>
      <c r="BI11" s="594"/>
      <c r="BJ11" s="594"/>
      <c r="BK11" s="594"/>
      <c r="BL11" s="594"/>
      <c r="BM11" s="594"/>
      <c r="BN11" s="595"/>
      <c r="BO11" s="596">
        <v>4.5</v>
      </c>
      <c r="BP11" s="596"/>
      <c r="BQ11" s="596"/>
      <c r="BR11" s="596"/>
      <c r="BS11" s="602">
        <v>84033</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167928</v>
      </c>
      <c r="CS11" s="594"/>
      <c r="CT11" s="594"/>
      <c r="CU11" s="594"/>
      <c r="CV11" s="594"/>
      <c r="CW11" s="594"/>
      <c r="CX11" s="594"/>
      <c r="CY11" s="595"/>
      <c r="CZ11" s="596">
        <v>0.4</v>
      </c>
      <c r="DA11" s="596"/>
      <c r="DB11" s="596"/>
      <c r="DC11" s="596"/>
      <c r="DD11" s="602">
        <v>730</v>
      </c>
      <c r="DE11" s="594"/>
      <c r="DF11" s="594"/>
      <c r="DG11" s="594"/>
      <c r="DH11" s="594"/>
      <c r="DI11" s="594"/>
      <c r="DJ11" s="594"/>
      <c r="DK11" s="594"/>
      <c r="DL11" s="594"/>
      <c r="DM11" s="594"/>
      <c r="DN11" s="594"/>
      <c r="DO11" s="594"/>
      <c r="DP11" s="595"/>
      <c r="DQ11" s="602">
        <v>146389</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8873112</v>
      </c>
      <c r="BH12" s="594"/>
      <c r="BI12" s="594"/>
      <c r="BJ12" s="594"/>
      <c r="BK12" s="594"/>
      <c r="BL12" s="594"/>
      <c r="BM12" s="594"/>
      <c r="BN12" s="595"/>
      <c r="BO12" s="596">
        <v>41.9</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246004</v>
      </c>
      <c r="CS12" s="594"/>
      <c r="CT12" s="594"/>
      <c r="CU12" s="594"/>
      <c r="CV12" s="594"/>
      <c r="CW12" s="594"/>
      <c r="CX12" s="594"/>
      <c r="CY12" s="595"/>
      <c r="CZ12" s="596">
        <v>0.6</v>
      </c>
      <c r="DA12" s="596"/>
      <c r="DB12" s="596"/>
      <c r="DC12" s="596"/>
      <c r="DD12" s="602" t="s">
        <v>111</v>
      </c>
      <c r="DE12" s="594"/>
      <c r="DF12" s="594"/>
      <c r="DG12" s="594"/>
      <c r="DH12" s="594"/>
      <c r="DI12" s="594"/>
      <c r="DJ12" s="594"/>
      <c r="DK12" s="594"/>
      <c r="DL12" s="594"/>
      <c r="DM12" s="594"/>
      <c r="DN12" s="594"/>
      <c r="DO12" s="594"/>
      <c r="DP12" s="595"/>
      <c r="DQ12" s="602">
        <v>165000</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56205</v>
      </c>
      <c r="S13" s="594"/>
      <c r="T13" s="594"/>
      <c r="U13" s="594"/>
      <c r="V13" s="594"/>
      <c r="W13" s="594"/>
      <c r="X13" s="594"/>
      <c r="Y13" s="595"/>
      <c r="Z13" s="596">
        <v>0.1</v>
      </c>
      <c r="AA13" s="596"/>
      <c r="AB13" s="596"/>
      <c r="AC13" s="596"/>
      <c r="AD13" s="597">
        <v>56205</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8808111</v>
      </c>
      <c r="BH13" s="594"/>
      <c r="BI13" s="594"/>
      <c r="BJ13" s="594"/>
      <c r="BK13" s="594"/>
      <c r="BL13" s="594"/>
      <c r="BM13" s="594"/>
      <c r="BN13" s="595"/>
      <c r="BO13" s="596">
        <v>41.6</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3096070</v>
      </c>
      <c r="CS13" s="594"/>
      <c r="CT13" s="594"/>
      <c r="CU13" s="594"/>
      <c r="CV13" s="594"/>
      <c r="CW13" s="594"/>
      <c r="CX13" s="594"/>
      <c r="CY13" s="595"/>
      <c r="CZ13" s="596">
        <v>8.1</v>
      </c>
      <c r="DA13" s="596"/>
      <c r="DB13" s="596"/>
      <c r="DC13" s="596"/>
      <c r="DD13" s="602">
        <v>1265417</v>
      </c>
      <c r="DE13" s="594"/>
      <c r="DF13" s="594"/>
      <c r="DG13" s="594"/>
      <c r="DH13" s="594"/>
      <c r="DI13" s="594"/>
      <c r="DJ13" s="594"/>
      <c r="DK13" s="594"/>
      <c r="DL13" s="594"/>
      <c r="DM13" s="594"/>
      <c r="DN13" s="594"/>
      <c r="DO13" s="594"/>
      <c r="DP13" s="595"/>
      <c r="DQ13" s="602">
        <v>2198671</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202981</v>
      </c>
      <c r="BH14" s="594"/>
      <c r="BI14" s="594"/>
      <c r="BJ14" s="594"/>
      <c r="BK14" s="594"/>
      <c r="BL14" s="594"/>
      <c r="BM14" s="594"/>
      <c r="BN14" s="595"/>
      <c r="BO14" s="596">
        <v>1</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1805449</v>
      </c>
      <c r="CS14" s="594"/>
      <c r="CT14" s="594"/>
      <c r="CU14" s="594"/>
      <c r="CV14" s="594"/>
      <c r="CW14" s="594"/>
      <c r="CX14" s="594"/>
      <c r="CY14" s="595"/>
      <c r="CZ14" s="596">
        <v>4.7</v>
      </c>
      <c r="DA14" s="596"/>
      <c r="DB14" s="596"/>
      <c r="DC14" s="596"/>
      <c r="DD14" s="602">
        <v>14079</v>
      </c>
      <c r="DE14" s="594"/>
      <c r="DF14" s="594"/>
      <c r="DG14" s="594"/>
      <c r="DH14" s="594"/>
      <c r="DI14" s="594"/>
      <c r="DJ14" s="594"/>
      <c r="DK14" s="594"/>
      <c r="DL14" s="594"/>
      <c r="DM14" s="594"/>
      <c r="DN14" s="594"/>
      <c r="DO14" s="594"/>
      <c r="DP14" s="595"/>
      <c r="DQ14" s="602">
        <v>1791888</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113604</v>
      </c>
      <c r="S15" s="594"/>
      <c r="T15" s="594"/>
      <c r="U15" s="594"/>
      <c r="V15" s="594"/>
      <c r="W15" s="594"/>
      <c r="X15" s="594"/>
      <c r="Y15" s="595"/>
      <c r="Z15" s="596">
        <v>0.3</v>
      </c>
      <c r="AA15" s="596"/>
      <c r="AB15" s="596"/>
      <c r="AC15" s="596"/>
      <c r="AD15" s="597">
        <v>113604</v>
      </c>
      <c r="AE15" s="597"/>
      <c r="AF15" s="597"/>
      <c r="AG15" s="597"/>
      <c r="AH15" s="597"/>
      <c r="AI15" s="597"/>
      <c r="AJ15" s="597"/>
      <c r="AK15" s="597"/>
      <c r="AL15" s="598">
        <v>0.5</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907445</v>
      </c>
      <c r="BH15" s="594"/>
      <c r="BI15" s="594"/>
      <c r="BJ15" s="594"/>
      <c r="BK15" s="594"/>
      <c r="BL15" s="594"/>
      <c r="BM15" s="594"/>
      <c r="BN15" s="595"/>
      <c r="BO15" s="596">
        <v>4.3</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4828453</v>
      </c>
      <c r="CS15" s="594"/>
      <c r="CT15" s="594"/>
      <c r="CU15" s="594"/>
      <c r="CV15" s="594"/>
      <c r="CW15" s="594"/>
      <c r="CX15" s="594"/>
      <c r="CY15" s="595"/>
      <c r="CZ15" s="596">
        <v>12.6</v>
      </c>
      <c r="DA15" s="596"/>
      <c r="DB15" s="596"/>
      <c r="DC15" s="596"/>
      <c r="DD15" s="602">
        <v>817939</v>
      </c>
      <c r="DE15" s="594"/>
      <c r="DF15" s="594"/>
      <c r="DG15" s="594"/>
      <c r="DH15" s="594"/>
      <c r="DI15" s="594"/>
      <c r="DJ15" s="594"/>
      <c r="DK15" s="594"/>
      <c r="DL15" s="594"/>
      <c r="DM15" s="594"/>
      <c r="DN15" s="594"/>
      <c r="DO15" s="594"/>
      <c r="DP15" s="595"/>
      <c r="DQ15" s="602">
        <v>3822746</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1513302</v>
      </c>
      <c r="S16" s="594"/>
      <c r="T16" s="594"/>
      <c r="U16" s="594"/>
      <c r="V16" s="594"/>
      <c r="W16" s="594"/>
      <c r="X16" s="594"/>
      <c r="Y16" s="595"/>
      <c r="Z16" s="596">
        <v>3.8</v>
      </c>
      <c r="AA16" s="596"/>
      <c r="AB16" s="596"/>
      <c r="AC16" s="596"/>
      <c r="AD16" s="597">
        <v>1295888</v>
      </c>
      <c r="AE16" s="597"/>
      <c r="AF16" s="597"/>
      <c r="AG16" s="597"/>
      <c r="AH16" s="597"/>
      <c r="AI16" s="597"/>
      <c r="AJ16" s="597"/>
      <c r="AK16" s="597"/>
      <c r="AL16" s="598">
        <v>5.5</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v>3</v>
      </c>
      <c r="BH16" s="594"/>
      <c r="BI16" s="594"/>
      <c r="BJ16" s="594"/>
      <c r="BK16" s="594"/>
      <c r="BL16" s="594"/>
      <c r="BM16" s="594"/>
      <c r="BN16" s="595"/>
      <c r="BO16" s="596">
        <v>0</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1295888</v>
      </c>
      <c r="S17" s="594"/>
      <c r="T17" s="594"/>
      <c r="U17" s="594"/>
      <c r="V17" s="594"/>
      <c r="W17" s="594"/>
      <c r="X17" s="594"/>
      <c r="Y17" s="595"/>
      <c r="Z17" s="596">
        <v>3.3</v>
      </c>
      <c r="AA17" s="596"/>
      <c r="AB17" s="596"/>
      <c r="AC17" s="596"/>
      <c r="AD17" s="597">
        <v>1295888</v>
      </c>
      <c r="AE17" s="597"/>
      <c r="AF17" s="597"/>
      <c r="AG17" s="597"/>
      <c r="AH17" s="597"/>
      <c r="AI17" s="597"/>
      <c r="AJ17" s="597"/>
      <c r="AK17" s="597"/>
      <c r="AL17" s="598">
        <v>5.5</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v>110</v>
      </c>
      <c r="BH17" s="594"/>
      <c r="BI17" s="594"/>
      <c r="BJ17" s="594"/>
      <c r="BK17" s="594"/>
      <c r="BL17" s="594"/>
      <c r="BM17" s="594"/>
      <c r="BN17" s="595"/>
      <c r="BO17" s="596">
        <v>0</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2917325</v>
      </c>
      <c r="CS17" s="594"/>
      <c r="CT17" s="594"/>
      <c r="CU17" s="594"/>
      <c r="CV17" s="594"/>
      <c r="CW17" s="594"/>
      <c r="CX17" s="594"/>
      <c r="CY17" s="595"/>
      <c r="CZ17" s="596">
        <v>7.6</v>
      </c>
      <c r="DA17" s="596"/>
      <c r="DB17" s="596"/>
      <c r="DC17" s="596"/>
      <c r="DD17" s="602" t="s">
        <v>111</v>
      </c>
      <c r="DE17" s="594"/>
      <c r="DF17" s="594"/>
      <c r="DG17" s="594"/>
      <c r="DH17" s="594"/>
      <c r="DI17" s="594"/>
      <c r="DJ17" s="594"/>
      <c r="DK17" s="594"/>
      <c r="DL17" s="594"/>
      <c r="DM17" s="594"/>
      <c r="DN17" s="594"/>
      <c r="DO17" s="594"/>
      <c r="DP17" s="595"/>
      <c r="DQ17" s="602">
        <v>2907942</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217274</v>
      </c>
      <c r="S18" s="594"/>
      <c r="T18" s="594"/>
      <c r="U18" s="594"/>
      <c r="V18" s="594"/>
      <c r="W18" s="594"/>
      <c r="X18" s="594"/>
      <c r="Y18" s="595"/>
      <c r="Z18" s="596">
        <v>0.5</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140</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1325165</v>
      </c>
      <c r="BH19" s="594"/>
      <c r="BI19" s="594"/>
      <c r="BJ19" s="594"/>
      <c r="BK19" s="594"/>
      <c r="BL19" s="594"/>
      <c r="BM19" s="594"/>
      <c r="BN19" s="595"/>
      <c r="BO19" s="596">
        <v>6.3</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24940634</v>
      </c>
      <c r="S20" s="594"/>
      <c r="T20" s="594"/>
      <c r="U20" s="594"/>
      <c r="V20" s="594"/>
      <c r="W20" s="594"/>
      <c r="X20" s="594"/>
      <c r="Y20" s="595"/>
      <c r="Z20" s="596">
        <v>63</v>
      </c>
      <c r="AA20" s="596"/>
      <c r="AB20" s="596"/>
      <c r="AC20" s="596"/>
      <c r="AD20" s="597">
        <v>23398055</v>
      </c>
      <c r="AE20" s="597"/>
      <c r="AF20" s="597"/>
      <c r="AG20" s="597"/>
      <c r="AH20" s="597"/>
      <c r="AI20" s="597"/>
      <c r="AJ20" s="597"/>
      <c r="AK20" s="597"/>
      <c r="AL20" s="598">
        <v>99.2</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1325165</v>
      </c>
      <c r="BH20" s="594"/>
      <c r="BI20" s="594"/>
      <c r="BJ20" s="594"/>
      <c r="BK20" s="594"/>
      <c r="BL20" s="594"/>
      <c r="BM20" s="594"/>
      <c r="BN20" s="595"/>
      <c r="BO20" s="596">
        <v>6.3</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38349313</v>
      </c>
      <c r="CS20" s="594"/>
      <c r="CT20" s="594"/>
      <c r="CU20" s="594"/>
      <c r="CV20" s="594"/>
      <c r="CW20" s="594"/>
      <c r="CX20" s="594"/>
      <c r="CY20" s="595"/>
      <c r="CZ20" s="596">
        <v>100</v>
      </c>
      <c r="DA20" s="596"/>
      <c r="DB20" s="596"/>
      <c r="DC20" s="596"/>
      <c r="DD20" s="602">
        <v>2271690</v>
      </c>
      <c r="DE20" s="594"/>
      <c r="DF20" s="594"/>
      <c r="DG20" s="594"/>
      <c r="DH20" s="594"/>
      <c r="DI20" s="594"/>
      <c r="DJ20" s="594"/>
      <c r="DK20" s="594"/>
      <c r="DL20" s="594"/>
      <c r="DM20" s="594"/>
      <c r="DN20" s="594"/>
      <c r="DO20" s="594"/>
      <c r="DP20" s="595"/>
      <c r="DQ20" s="602">
        <v>27727549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19648</v>
      </c>
      <c r="S21" s="594"/>
      <c r="T21" s="594"/>
      <c r="U21" s="594"/>
      <c r="V21" s="594"/>
      <c r="W21" s="594"/>
      <c r="X21" s="594"/>
      <c r="Y21" s="595"/>
      <c r="Z21" s="596">
        <v>0</v>
      </c>
      <c r="AA21" s="596"/>
      <c r="AB21" s="596"/>
      <c r="AC21" s="596"/>
      <c r="AD21" s="597">
        <v>19648</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387359</v>
      </c>
      <c r="S22" s="594"/>
      <c r="T22" s="594"/>
      <c r="U22" s="594"/>
      <c r="V22" s="594"/>
      <c r="W22" s="594"/>
      <c r="X22" s="594"/>
      <c r="Y22" s="595"/>
      <c r="Z22" s="596">
        <v>1</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562518</v>
      </c>
      <c r="S23" s="594"/>
      <c r="T23" s="594"/>
      <c r="U23" s="594"/>
      <c r="V23" s="594"/>
      <c r="W23" s="594"/>
      <c r="X23" s="594"/>
      <c r="Y23" s="595"/>
      <c r="Z23" s="596">
        <v>1.4</v>
      </c>
      <c r="AA23" s="596"/>
      <c r="AB23" s="596"/>
      <c r="AC23" s="596"/>
      <c r="AD23" s="597">
        <v>85968</v>
      </c>
      <c r="AE23" s="597"/>
      <c r="AF23" s="597"/>
      <c r="AG23" s="597"/>
      <c r="AH23" s="597"/>
      <c r="AI23" s="597"/>
      <c r="AJ23" s="597"/>
      <c r="AK23" s="597"/>
      <c r="AL23" s="598">
        <v>0.4</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1325165</v>
      </c>
      <c r="BH23" s="594"/>
      <c r="BI23" s="594"/>
      <c r="BJ23" s="594"/>
      <c r="BK23" s="594"/>
      <c r="BL23" s="594"/>
      <c r="BM23" s="594"/>
      <c r="BN23" s="595"/>
      <c r="BO23" s="596">
        <v>6.3</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291484</v>
      </c>
      <c r="S24" s="594"/>
      <c r="T24" s="594"/>
      <c r="U24" s="594"/>
      <c r="V24" s="594"/>
      <c r="W24" s="594"/>
      <c r="X24" s="594"/>
      <c r="Y24" s="595"/>
      <c r="Z24" s="596">
        <v>0.7</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19512258</v>
      </c>
      <c r="CS24" s="583"/>
      <c r="CT24" s="583"/>
      <c r="CU24" s="583"/>
      <c r="CV24" s="583"/>
      <c r="CW24" s="583"/>
      <c r="CX24" s="583"/>
      <c r="CY24" s="584"/>
      <c r="CZ24" s="620">
        <v>50.9</v>
      </c>
      <c r="DA24" s="621"/>
      <c r="DB24" s="621"/>
      <c r="DC24" s="622"/>
      <c r="DD24" s="619">
        <v>12504365</v>
      </c>
      <c r="DE24" s="583"/>
      <c r="DF24" s="583"/>
      <c r="DG24" s="583"/>
      <c r="DH24" s="583"/>
      <c r="DI24" s="583"/>
      <c r="DJ24" s="583"/>
      <c r="DK24" s="584"/>
      <c r="DL24" s="619">
        <v>12504119</v>
      </c>
      <c r="DM24" s="583"/>
      <c r="DN24" s="583"/>
      <c r="DO24" s="583"/>
      <c r="DP24" s="583"/>
      <c r="DQ24" s="583"/>
      <c r="DR24" s="583"/>
      <c r="DS24" s="583"/>
      <c r="DT24" s="583"/>
      <c r="DU24" s="583"/>
      <c r="DV24" s="584"/>
      <c r="DW24" s="587">
        <v>48.8</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5592689</v>
      </c>
      <c r="S25" s="594"/>
      <c r="T25" s="594"/>
      <c r="U25" s="594"/>
      <c r="V25" s="594"/>
      <c r="W25" s="594"/>
      <c r="X25" s="594"/>
      <c r="Y25" s="595"/>
      <c r="Z25" s="596">
        <v>14.1</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6742804</v>
      </c>
      <c r="CS25" s="625"/>
      <c r="CT25" s="625"/>
      <c r="CU25" s="625"/>
      <c r="CV25" s="625"/>
      <c r="CW25" s="625"/>
      <c r="CX25" s="625"/>
      <c r="CY25" s="626"/>
      <c r="CZ25" s="627">
        <v>17.600000000000001</v>
      </c>
      <c r="DA25" s="628"/>
      <c r="DB25" s="628"/>
      <c r="DC25" s="629"/>
      <c r="DD25" s="602">
        <v>6201120</v>
      </c>
      <c r="DE25" s="625"/>
      <c r="DF25" s="625"/>
      <c r="DG25" s="625"/>
      <c r="DH25" s="625"/>
      <c r="DI25" s="625"/>
      <c r="DJ25" s="625"/>
      <c r="DK25" s="626"/>
      <c r="DL25" s="602">
        <v>6200925</v>
      </c>
      <c r="DM25" s="625"/>
      <c r="DN25" s="625"/>
      <c r="DO25" s="625"/>
      <c r="DP25" s="625"/>
      <c r="DQ25" s="625"/>
      <c r="DR25" s="625"/>
      <c r="DS25" s="625"/>
      <c r="DT25" s="625"/>
      <c r="DU25" s="625"/>
      <c r="DV25" s="626"/>
      <c r="DW25" s="598">
        <v>24.2</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v>52014</v>
      </c>
      <c r="S26" s="594"/>
      <c r="T26" s="594"/>
      <c r="U26" s="594"/>
      <c r="V26" s="594"/>
      <c r="W26" s="594"/>
      <c r="X26" s="594"/>
      <c r="Y26" s="595"/>
      <c r="Z26" s="596">
        <v>0.1</v>
      </c>
      <c r="AA26" s="596"/>
      <c r="AB26" s="596"/>
      <c r="AC26" s="596"/>
      <c r="AD26" s="597">
        <v>52014</v>
      </c>
      <c r="AE26" s="597"/>
      <c r="AF26" s="597"/>
      <c r="AG26" s="597"/>
      <c r="AH26" s="597"/>
      <c r="AI26" s="597"/>
      <c r="AJ26" s="597"/>
      <c r="AK26" s="597"/>
      <c r="AL26" s="598">
        <v>0.2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4622397</v>
      </c>
      <c r="CS26" s="594"/>
      <c r="CT26" s="594"/>
      <c r="CU26" s="594"/>
      <c r="CV26" s="594"/>
      <c r="CW26" s="594"/>
      <c r="CX26" s="594"/>
      <c r="CY26" s="595"/>
      <c r="CZ26" s="627">
        <v>12.1</v>
      </c>
      <c r="DA26" s="628"/>
      <c r="DB26" s="628"/>
      <c r="DC26" s="629"/>
      <c r="DD26" s="602">
        <v>4102161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2205606</v>
      </c>
      <c r="S27" s="594"/>
      <c r="T27" s="594"/>
      <c r="U27" s="594"/>
      <c r="V27" s="594"/>
      <c r="W27" s="594"/>
      <c r="X27" s="594"/>
      <c r="Y27" s="595"/>
      <c r="Z27" s="596">
        <v>5.6</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21194385</v>
      </c>
      <c r="BH27" s="594"/>
      <c r="BI27" s="594"/>
      <c r="BJ27" s="594"/>
      <c r="BK27" s="594"/>
      <c r="BL27" s="594"/>
      <c r="BM27" s="594"/>
      <c r="BN27" s="595"/>
      <c r="BO27" s="596">
        <v>100</v>
      </c>
      <c r="BP27" s="596"/>
      <c r="BQ27" s="596"/>
      <c r="BR27" s="596"/>
      <c r="BS27" s="602">
        <v>84033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9852129</v>
      </c>
      <c r="CS27" s="625"/>
      <c r="CT27" s="625"/>
      <c r="CU27" s="625"/>
      <c r="CV27" s="625"/>
      <c r="CW27" s="625"/>
      <c r="CX27" s="625"/>
      <c r="CY27" s="626"/>
      <c r="CZ27" s="627">
        <v>25.7</v>
      </c>
      <c r="DA27" s="628"/>
      <c r="DB27" s="628"/>
      <c r="DC27" s="629"/>
      <c r="DD27" s="602">
        <v>3395303</v>
      </c>
      <c r="DE27" s="625"/>
      <c r="DF27" s="625"/>
      <c r="DG27" s="625"/>
      <c r="DH27" s="625"/>
      <c r="DI27" s="625"/>
      <c r="DJ27" s="625"/>
      <c r="DK27" s="626"/>
      <c r="DL27" s="602">
        <v>3395252</v>
      </c>
      <c r="DM27" s="625"/>
      <c r="DN27" s="625"/>
      <c r="DO27" s="625"/>
      <c r="DP27" s="625"/>
      <c r="DQ27" s="625"/>
      <c r="DR27" s="625"/>
      <c r="DS27" s="625"/>
      <c r="DT27" s="625"/>
      <c r="DU27" s="625"/>
      <c r="DV27" s="626"/>
      <c r="DW27" s="598">
        <v>13.3</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50779</v>
      </c>
      <c r="S28" s="594"/>
      <c r="T28" s="594"/>
      <c r="U28" s="594"/>
      <c r="V28" s="594"/>
      <c r="W28" s="594"/>
      <c r="X28" s="594"/>
      <c r="Y28" s="595"/>
      <c r="Z28" s="596">
        <v>0.1</v>
      </c>
      <c r="AA28" s="596"/>
      <c r="AB28" s="596"/>
      <c r="AC28" s="596"/>
      <c r="AD28" s="597">
        <v>23641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2917325</v>
      </c>
      <c r="CS28" s="594"/>
      <c r="CT28" s="594"/>
      <c r="CU28" s="594"/>
      <c r="CV28" s="594"/>
      <c r="CW28" s="594"/>
      <c r="CX28" s="594"/>
      <c r="CY28" s="595"/>
      <c r="CZ28" s="627">
        <v>7.6</v>
      </c>
      <c r="DA28" s="628"/>
      <c r="DB28" s="628"/>
      <c r="DC28" s="629"/>
      <c r="DD28" s="602">
        <v>2907942</v>
      </c>
      <c r="DE28" s="594"/>
      <c r="DF28" s="594"/>
      <c r="DG28" s="594"/>
      <c r="DH28" s="594"/>
      <c r="DI28" s="594"/>
      <c r="DJ28" s="594"/>
      <c r="DK28" s="595"/>
      <c r="DL28" s="602">
        <v>2907942</v>
      </c>
      <c r="DM28" s="594"/>
      <c r="DN28" s="594"/>
      <c r="DO28" s="594"/>
      <c r="DP28" s="594"/>
      <c r="DQ28" s="594"/>
      <c r="DR28" s="594"/>
      <c r="DS28" s="594"/>
      <c r="DT28" s="594"/>
      <c r="DU28" s="594"/>
      <c r="DV28" s="595"/>
      <c r="DW28" s="598">
        <v>11.4</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11969</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2917289</v>
      </c>
      <c r="CS29" s="625"/>
      <c r="CT29" s="625"/>
      <c r="CU29" s="625"/>
      <c r="CV29" s="625"/>
      <c r="CW29" s="625"/>
      <c r="CX29" s="625"/>
      <c r="CY29" s="626"/>
      <c r="CZ29" s="627">
        <v>7.6</v>
      </c>
      <c r="DA29" s="628"/>
      <c r="DB29" s="628"/>
      <c r="DC29" s="629"/>
      <c r="DD29" s="602">
        <v>2907906</v>
      </c>
      <c r="DE29" s="625"/>
      <c r="DF29" s="625"/>
      <c r="DG29" s="625"/>
      <c r="DH29" s="625"/>
      <c r="DI29" s="625"/>
      <c r="DJ29" s="625"/>
      <c r="DK29" s="626"/>
      <c r="DL29" s="602">
        <v>2907906</v>
      </c>
      <c r="DM29" s="625"/>
      <c r="DN29" s="625"/>
      <c r="DO29" s="625"/>
      <c r="DP29" s="625"/>
      <c r="DQ29" s="625"/>
      <c r="DR29" s="625"/>
      <c r="DS29" s="625"/>
      <c r="DT29" s="625"/>
      <c r="DU29" s="625"/>
      <c r="DV29" s="626"/>
      <c r="DW29" s="598">
        <v>11.4</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121213</v>
      </c>
      <c r="S30" s="594"/>
      <c r="T30" s="594"/>
      <c r="U30" s="594"/>
      <c r="V30" s="594"/>
      <c r="W30" s="594"/>
      <c r="X30" s="594"/>
      <c r="Y30" s="595"/>
      <c r="Z30" s="596">
        <v>0.3</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98.5</v>
      </c>
      <c r="BH30" s="652"/>
      <c r="BI30" s="652"/>
      <c r="BJ30" s="652"/>
      <c r="BK30" s="652"/>
      <c r="BL30" s="652"/>
      <c r="BM30" s="588">
        <v>93.6</v>
      </c>
      <c r="BN30" s="652"/>
      <c r="BO30" s="652"/>
      <c r="BP30" s="652"/>
      <c r="BQ30" s="653"/>
      <c r="BR30" s="651">
        <v>98.2</v>
      </c>
      <c r="BS30" s="652"/>
      <c r="BT30" s="652"/>
      <c r="BU30" s="652"/>
      <c r="BV30" s="652"/>
      <c r="BW30" s="652"/>
      <c r="BX30" s="588">
        <v>92.4</v>
      </c>
      <c r="BY30" s="652"/>
      <c r="BZ30" s="652"/>
      <c r="CA30" s="652"/>
      <c r="CB30" s="653"/>
      <c r="CD30" s="656"/>
      <c r="CE30" s="657"/>
      <c r="CF30" s="607" t="s">
        <v>291</v>
      </c>
      <c r="CG30" s="608"/>
      <c r="CH30" s="608"/>
      <c r="CI30" s="608"/>
      <c r="CJ30" s="608"/>
      <c r="CK30" s="608"/>
      <c r="CL30" s="608"/>
      <c r="CM30" s="608"/>
      <c r="CN30" s="608"/>
      <c r="CO30" s="608"/>
      <c r="CP30" s="608"/>
      <c r="CQ30" s="609"/>
      <c r="CR30" s="593">
        <v>2571214</v>
      </c>
      <c r="CS30" s="594"/>
      <c r="CT30" s="594"/>
      <c r="CU30" s="594"/>
      <c r="CV30" s="594"/>
      <c r="CW30" s="594"/>
      <c r="CX30" s="594"/>
      <c r="CY30" s="595"/>
      <c r="CZ30" s="627">
        <v>6.7</v>
      </c>
      <c r="DA30" s="628"/>
      <c r="DB30" s="628"/>
      <c r="DC30" s="629"/>
      <c r="DD30" s="602">
        <v>2563184</v>
      </c>
      <c r="DE30" s="594"/>
      <c r="DF30" s="594"/>
      <c r="DG30" s="594"/>
      <c r="DH30" s="594"/>
      <c r="DI30" s="594"/>
      <c r="DJ30" s="594"/>
      <c r="DK30" s="595"/>
      <c r="DL30" s="602">
        <v>2563184</v>
      </c>
      <c r="DM30" s="594"/>
      <c r="DN30" s="594"/>
      <c r="DO30" s="594"/>
      <c r="DP30" s="594"/>
      <c r="DQ30" s="594"/>
      <c r="DR30" s="594"/>
      <c r="DS30" s="594"/>
      <c r="DT30" s="594"/>
      <c r="DU30" s="594"/>
      <c r="DV30" s="595"/>
      <c r="DW30" s="598">
        <v>10</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1598527</v>
      </c>
      <c r="S31" s="594"/>
      <c r="T31" s="594"/>
      <c r="U31" s="594"/>
      <c r="V31" s="594"/>
      <c r="W31" s="594"/>
      <c r="X31" s="594"/>
      <c r="Y31" s="595"/>
      <c r="Z31" s="596">
        <v>4</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98.2</v>
      </c>
      <c r="BH31" s="625"/>
      <c r="BI31" s="625"/>
      <c r="BJ31" s="625"/>
      <c r="BK31" s="625"/>
      <c r="BL31" s="625"/>
      <c r="BM31" s="599">
        <v>93.3</v>
      </c>
      <c r="BN31" s="649"/>
      <c r="BO31" s="649"/>
      <c r="BP31" s="649"/>
      <c r="BQ31" s="650"/>
      <c r="BR31" s="648">
        <v>98.1</v>
      </c>
      <c r="BS31" s="625"/>
      <c r="BT31" s="625"/>
      <c r="BU31" s="625"/>
      <c r="BV31" s="625"/>
      <c r="BW31" s="625"/>
      <c r="BX31" s="599">
        <v>91.9</v>
      </c>
      <c r="BY31" s="649"/>
      <c r="BZ31" s="649"/>
      <c r="CA31" s="649"/>
      <c r="CB31" s="650"/>
      <c r="CD31" s="656"/>
      <c r="CE31" s="657"/>
      <c r="CF31" s="607" t="s">
        <v>295</v>
      </c>
      <c r="CG31" s="608"/>
      <c r="CH31" s="608"/>
      <c r="CI31" s="608"/>
      <c r="CJ31" s="608"/>
      <c r="CK31" s="608"/>
      <c r="CL31" s="608"/>
      <c r="CM31" s="608"/>
      <c r="CN31" s="608"/>
      <c r="CO31" s="608"/>
      <c r="CP31" s="608"/>
      <c r="CQ31" s="609"/>
      <c r="CR31" s="593">
        <v>346075</v>
      </c>
      <c r="CS31" s="625"/>
      <c r="CT31" s="625"/>
      <c r="CU31" s="625"/>
      <c r="CV31" s="625"/>
      <c r="CW31" s="625"/>
      <c r="CX31" s="625"/>
      <c r="CY31" s="626"/>
      <c r="CZ31" s="627">
        <v>0.9</v>
      </c>
      <c r="DA31" s="628"/>
      <c r="DB31" s="628"/>
      <c r="DC31" s="629"/>
      <c r="DD31" s="602">
        <v>344722</v>
      </c>
      <c r="DE31" s="625"/>
      <c r="DF31" s="625"/>
      <c r="DG31" s="625"/>
      <c r="DH31" s="625"/>
      <c r="DI31" s="625"/>
      <c r="DJ31" s="625"/>
      <c r="DK31" s="626"/>
      <c r="DL31" s="602">
        <v>344722</v>
      </c>
      <c r="DM31" s="625"/>
      <c r="DN31" s="625"/>
      <c r="DO31" s="625"/>
      <c r="DP31" s="625"/>
      <c r="DQ31" s="625"/>
      <c r="DR31" s="625"/>
      <c r="DS31" s="625"/>
      <c r="DT31" s="625"/>
      <c r="DU31" s="625"/>
      <c r="DV31" s="626"/>
      <c r="DW31" s="598">
        <v>1.3</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884416</v>
      </c>
      <c r="S32" s="594"/>
      <c r="T32" s="594"/>
      <c r="U32" s="594"/>
      <c r="V32" s="594"/>
      <c r="W32" s="594"/>
      <c r="X32" s="594"/>
      <c r="Y32" s="595"/>
      <c r="Z32" s="596">
        <v>2.2000000000000002</v>
      </c>
      <c r="AA32" s="596"/>
      <c r="AB32" s="596"/>
      <c r="AC32" s="596"/>
      <c r="AD32" s="597">
        <v>2046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98.7</v>
      </c>
      <c r="BH32" s="661"/>
      <c r="BI32" s="661"/>
      <c r="BJ32" s="661"/>
      <c r="BK32" s="661"/>
      <c r="BL32" s="661"/>
      <c r="BM32" s="662">
        <v>93.4</v>
      </c>
      <c r="BN32" s="661"/>
      <c r="BO32" s="661"/>
      <c r="BP32" s="661"/>
      <c r="BQ32" s="663"/>
      <c r="BR32" s="660">
        <v>98.2</v>
      </c>
      <c r="BS32" s="661"/>
      <c r="BT32" s="661"/>
      <c r="BU32" s="661"/>
      <c r="BV32" s="661"/>
      <c r="BW32" s="661"/>
      <c r="BX32" s="662">
        <v>92.3</v>
      </c>
      <c r="BY32" s="661"/>
      <c r="BZ32" s="661"/>
      <c r="CA32" s="661"/>
      <c r="CB32" s="663"/>
      <c r="CD32" s="658"/>
      <c r="CE32" s="659"/>
      <c r="CF32" s="607" t="s">
        <v>298</v>
      </c>
      <c r="CG32" s="608"/>
      <c r="CH32" s="608"/>
      <c r="CI32" s="608"/>
      <c r="CJ32" s="608"/>
      <c r="CK32" s="608"/>
      <c r="CL32" s="608"/>
      <c r="CM32" s="608"/>
      <c r="CN32" s="608"/>
      <c r="CO32" s="608"/>
      <c r="CP32" s="608"/>
      <c r="CQ32" s="609"/>
      <c r="CR32" s="593">
        <v>36</v>
      </c>
      <c r="CS32" s="594"/>
      <c r="CT32" s="594"/>
      <c r="CU32" s="594"/>
      <c r="CV32" s="594"/>
      <c r="CW32" s="594"/>
      <c r="CX32" s="594"/>
      <c r="CY32" s="595"/>
      <c r="CZ32" s="627">
        <v>0</v>
      </c>
      <c r="DA32" s="628"/>
      <c r="DB32" s="628"/>
      <c r="DC32" s="629"/>
      <c r="DD32" s="602">
        <v>36</v>
      </c>
      <c r="DE32" s="594"/>
      <c r="DF32" s="594"/>
      <c r="DG32" s="594"/>
      <c r="DH32" s="594"/>
      <c r="DI32" s="594"/>
      <c r="DJ32" s="594"/>
      <c r="DK32" s="595"/>
      <c r="DL32" s="602">
        <v>36</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2880261</v>
      </c>
      <c r="S33" s="594"/>
      <c r="T33" s="594"/>
      <c r="U33" s="594"/>
      <c r="V33" s="594"/>
      <c r="W33" s="594"/>
      <c r="X33" s="594"/>
      <c r="Y33" s="595"/>
      <c r="Z33" s="596">
        <v>7.3</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16565365</v>
      </c>
      <c r="CS33" s="625"/>
      <c r="CT33" s="625"/>
      <c r="CU33" s="625"/>
      <c r="CV33" s="625"/>
      <c r="CW33" s="625"/>
      <c r="CX33" s="625"/>
      <c r="CY33" s="626"/>
      <c r="CZ33" s="627">
        <v>43.2</v>
      </c>
      <c r="DA33" s="628"/>
      <c r="DB33" s="628"/>
      <c r="DC33" s="629"/>
      <c r="DD33" s="602">
        <v>14505500</v>
      </c>
      <c r="DE33" s="625"/>
      <c r="DF33" s="625"/>
      <c r="DG33" s="625"/>
      <c r="DH33" s="625"/>
      <c r="DI33" s="625"/>
      <c r="DJ33" s="625"/>
      <c r="DK33" s="626"/>
      <c r="DL33" s="602">
        <v>10995383</v>
      </c>
      <c r="DM33" s="625"/>
      <c r="DN33" s="625"/>
      <c r="DO33" s="625"/>
      <c r="DP33" s="625"/>
      <c r="DQ33" s="625"/>
      <c r="DR33" s="625"/>
      <c r="DS33" s="625"/>
      <c r="DT33" s="625"/>
      <c r="DU33" s="625"/>
      <c r="DV33" s="626"/>
      <c r="DW33" s="598">
        <v>42.9</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6498792</v>
      </c>
      <c r="CS34" s="594"/>
      <c r="CT34" s="594"/>
      <c r="CU34" s="594"/>
      <c r="CV34" s="594"/>
      <c r="CW34" s="594"/>
      <c r="CX34" s="594"/>
      <c r="CY34" s="595"/>
      <c r="CZ34" s="627">
        <v>16.899999999999999</v>
      </c>
      <c r="DA34" s="628"/>
      <c r="DB34" s="628"/>
      <c r="DC34" s="629"/>
      <c r="DD34" s="602">
        <v>5219578</v>
      </c>
      <c r="DE34" s="594"/>
      <c r="DF34" s="594"/>
      <c r="DG34" s="594"/>
      <c r="DH34" s="594"/>
      <c r="DI34" s="594"/>
      <c r="DJ34" s="594"/>
      <c r="DK34" s="595"/>
      <c r="DL34" s="602">
        <v>5070720</v>
      </c>
      <c r="DM34" s="594"/>
      <c r="DN34" s="594"/>
      <c r="DO34" s="594"/>
      <c r="DP34" s="594"/>
      <c r="DQ34" s="594"/>
      <c r="DR34" s="594"/>
      <c r="DS34" s="594"/>
      <c r="DT34" s="594"/>
      <c r="DU34" s="594"/>
      <c r="DV34" s="595"/>
      <c r="DW34" s="598">
        <v>19.8</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2023261</v>
      </c>
      <c r="S35" s="594"/>
      <c r="T35" s="594"/>
      <c r="U35" s="594"/>
      <c r="V35" s="594"/>
      <c r="W35" s="594"/>
      <c r="X35" s="594"/>
      <c r="Y35" s="595"/>
      <c r="Z35" s="596">
        <v>5.0999999999999996</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5209802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629617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379265</v>
      </c>
      <c r="CS35" s="625"/>
      <c r="CT35" s="625"/>
      <c r="CU35" s="625"/>
      <c r="CV35" s="625"/>
      <c r="CW35" s="625"/>
      <c r="CX35" s="625"/>
      <c r="CY35" s="626"/>
      <c r="CZ35" s="627">
        <v>1</v>
      </c>
      <c r="DA35" s="628"/>
      <c r="DB35" s="628"/>
      <c r="DC35" s="629"/>
      <c r="DD35" s="602">
        <v>370669</v>
      </c>
      <c r="DE35" s="625"/>
      <c r="DF35" s="625"/>
      <c r="DG35" s="625"/>
      <c r="DH35" s="625"/>
      <c r="DI35" s="625"/>
      <c r="DJ35" s="625"/>
      <c r="DK35" s="626"/>
      <c r="DL35" s="602">
        <v>370669</v>
      </c>
      <c r="DM35" s="625"/>
      <c r="DN35" s="625"/>
      <c r="DO35" s="625"/>
      <c r="DP35" s="625"/>
      <c r="DQ35" s="625"/>
      <c r="DR35" s="625"/>
      <c r="DS35" s="625"/>
      <c r="DT35" s="625"/>
      <c r="DU35" s="625"/>
      <c r="DV35" s="626"/>
      <c r="DW35" s="598">
        <v>1.4</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39599117</v>
      </c>
      <c r="S36" s="666"/>
      <c r="T36" s="666"/>
      <c r="U36" s="666"/>
      <c r="V36" s="666"/>
      <c r="W36" s="666"/>
      <c r="X36" s="666"/>
      <c r="Y36" s="667"/>
      <c r="Z36" s="668">
        <v>100</v>
      </c>
      <c r="AA36" s="668"/>
      <c r="AB36" s="668"/>
      <c r="AC36" s="668"/>
      <c r="AD36" s="669">
        <v>23581372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591927</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-908558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3963274</v>
      </c>
      <c r="CS36" s="594"/>
      <c r="CT36" s="594"/>
      <c r="CU36" s="594"/>
      <c r="CV36" s="594"/>
      <c r="CW36" s="594"/>
      <c r="CX36" s="594"/>
      <c r="CY36" s="595"/>
      <c r="CZ36" s="627">
        <v>10.3</v>
      </c>
      <c r="DA36" s="628"/>
      <c r="DB36" s="628"/>
      <c r="DC36" s="629"/>
      <c r="DD36" s="602">
        <v>3595135</v>
      </c>
      <c r="DE36" s="594"/>
      <c r="DF36" s="594"/>
      <c r="DG36" s="594"/>
      <c r="DH36" s="594"/>
      <c r="DI36" s="594"/>
      <c r="DJ36" s="594"/>
      <c r="DK36" s="595"/>
      <c r="DL36" s="602">
        <v>2946589</v>
      </c>
      <c r="DM36" s="594"/>
      <c r="DN36" s="594"/>
      <c r="DO36" s="594"/>
      <c r="DP36" s="594"/>
      <c r="DQ36" s="594"/>
      <c r="DR36" s="594"/>
      <c r="DS36" s="594"/>
      <c r="DT36" s="594"/>
      <c r="DU36" s="594"/>
      <c r="DV36" s="595"/>
      <c r="DW36" s="598">
        <v>11.5</v>
      </c>
      <c r="DX36" s="623"/>
      <c r="DY36" s="623"/>
      <c r="DZ36" s="623"/>
      <c r="EA36" s="623"/>
      <c r="EB36" s="623"/>
      <c r="EC36" s="624"/>
    </row>
    <row r="37" spans="2:133" ht="11.25" customHeight="1">
      <c r="AQ37" s="672" t="s">
        <v>313</v>
      </c>
      <c r="AR37" s="673"/>
      <c r="AS37" s="673"/>
      <c r="AT37" s="673"/>
      <c r="AU37" s="673"/>
      <c r="AV37" s="673"/>
      <c r="AW37" s="673"/>
      <c r="AX37" s="673"/>
      <c r="AY37" s="674"/>
      <c r="AZ37" s="593">
        <v>350000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24957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1969019</v>
      </c>
      <c r="CS37" s="625"/>
      <c r="CT37" s="625"/>
      <c r="CU37" s="625"/>
      <c r="CV37" s="625"/>
      <c r="CW37" s="625"/>
      <c r="CX37" s="625"/>
      <c r="CY37" s="626"/>
      <c r="CZ37" s="627">
        <v>5.0999999999999996</v>
      </c>
      <c r="DA37" s="628"/>
      <c r="DB37" s="628"/>
      <c r="DC37" s="629"/>
      <c r="DD37" s="602">
        <v>1969019</v>
      </c>
      <c r="DE37" s="625"/>
      <c r="DF37" s="625"/>
      <c r="DG37" s="625"/>
      <c r="DH37" s="625"/>
      <c r="DI37" s="625"/>
      <c r="DJ37" s="625"/>
      <c r="DK37" s="626"/>
      <c r="DL37" s="602">
        <v>1969019</v>
      </c>
      <c r="DM37" s="625"/>
      <c r="DN37" s="625"/>
      <c r="DO37" s="625"/>
      <c r="DP37" s="625"/>
      <c r="DQ37" s="625"/>
      <c r="DR37" s="625"/>
      <c r="DS37" s="625"/>
      <c r="DT37" s="625"/>
      <c r="DU37" s="625"/>
      <c r="DV37" s="626"/>
      <c r="DW37" s="598">
        <v>7.7</v>
      </c>
      <c r="DX37" s="623"/>
      <c r="DY37" s="623"/>
      <c r="DZ37" s="623"/>
      <c r="EA37" s="623"/>
      <c r="EB37" s="623"/>
      <c r="EC37" s="624"/>
    </row>
    <row r="38" spans="2:133" ht="11.25" customHeight="1">
      <c r="AQ38" s="672" t="s">
        <v>316</v>
      </c>
      <c r="AR38" s="673"/>
      <c r="AS38" s="673"/>
      <c r="AT38" s="673"/>
      <c r="AU38" s="673"/>
      <c r="AV38" s="673"/>
      <c r="AW38" s="673"/>
      <c r="AX38" s="673"/>
      <c r="AY38" s="674"/>
      <c r="AZ38" s="593" t="s">
        <v>111</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43690</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5209802</v>
      </c>
      <c r="CS38" s="594"/>
      <c r="CT38" s="594"/>
      <c r="CU38" s="594"/>
      <c r="CV38" s="594"/>
      <c r="CW38" s="594"/>
      <c r="CX38" s="594"/>
      <c r="CY38" s="595"/>
      <c r="CZ38" s="627">
        <v>13.6</v>
      </c>
      <c r="DA38" s="628"/>
      <c r="DB38" s="628"/>
      <c r="DC38" s="629"/>
      <c r="DD38" s="602">
        <v>4927679</v>
      </c>
      <c r="DE38" s="594"/>
      <c r="DF38" s="594"/>
      <c r="DG38" s="594"/>
      <c r="DH38" s="594"/>
      <c r="DI38" s="594"/>
      <c r="DJ38" s="594"/>
      <c r="DK38" s="595"/>
      <c r="DL38" s="602">
        <v>2607405</v>
      </c>
      <c r="DM38" s="594"/>
      <c r="DN38" s="594"/>
      <c r="DO38" s="594"/>
      <c r="DP38" s="594"/>
      <c r="DQ38" s="594"/>
      <c r="DR38" s="594"/>
      <c r="DS38" s="594"/>
      <c r="DT38" s="594"/>
      <c r="DU38" s="594"/>
      <c r="DV38" s="595"/>
      <c r="DW38" s="598">
        <v>10.199999999999999</v>
      </c>
      <c r="DX38" s="623"/>
      <c r="DY38" s="623"/>
      <c r="DZ38" s="623"/>
      <c r="EA38" s="623"/>
      <c r="EB38" s="623"/>
      <c r="EC38" s="624"/>
    </row>
    <row r="39" spans="2:133" ht="11.25" customHeight="1">
      <c r="AQ39" s="672" t="s">
        <v>319</v>
      </c>
      <c r="AR39" s="673"/>
      <c r="AS39" s="673"/>
      <c r="AT39" s="673"/>
      <c r="AU39" s="673"/>
      <c r="AV39" s="673"/>
      <c r="AW39" s="673"/>
      <c r="AX39" s="673"/>
      <c r="AY39" s="674"/>
      <c r="AZ39" s="593" t="s">
        <v>111</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403232</v>
      </c>
      <c r="CS39" s="625"/>
      <c r="CT39" s="625"/>
      <c r="CU39" s="625"/>
      <c r="CV39" s="625"/>
      <c r="CW39" s="625"/>
      <c r="CX39" s="625"/>
      <c r="CY39" s="626"/>
      <c r="CZ39" s="627">
        <v>1.1000000000000001</v>
      </c>
      <c r="DA39" s="628"/>
      <c r="DB39" s="628"/>
      <c r="DC39" s="629"/>
      <c r="DD39" s="602">
        <v>392439</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1897859</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85</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111000</v>
      </c>
      <c r="CS40" s="594"/>
      <c r="CT40" s="594"/>
      <c r="CU40" s="594"/>
      <c r="CV40" s="594"/>
      <c r="CW40" s="594"/>
      <c r="CX40" s="594"/>
      <c r="CY40" s="595"/>
      <c r="CZ40" s="627">
        <v>0.3</v>
      </c>
      <c r="DA40" s="628"/>
      <c r="DB40" s="628"/>
      <c r="DC40" s="629"/>
      <c r="DD40" s="602" t="s">
        <v>111</v>
      </c>
      <c r="DE40" s="594"/>
      <c r="DF40" s="594"/>
      <c r="DG40" s="594"/>
      <c r="DH40" s="594"/>
      <c r="DI40" s="594"/>
      <c r="DJ40" s="594"/>
      <c r="DK40" s="595"/>
      <c r="DL40" s="602" t="s">
        <v>111</v>
      </c>
      <c r="DM40" s="594"/>
      <c r="DN40" s="594"/>
      <c r="DO40" s="594"/>
      <c r="DP40" s="594"/>
      <c r="DQ40" s="594"/>
      <c r="DR40" s="594"/>
      <c r="DS40" s="594"/>
      <c r="DT40" s="594"/>
      <c r="DU40" s="594"/>
      <c r="DV40" s="595"/>
      <c r="DW40" s="598" t="s">
        <v>111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2370016</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254</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2271690</v>
      </c>
      <c r="CS42" s="594"/>
      <c r="CT42" s="594"/>
      <c r="CU42" s="594"/>
      <c r="CV42" s="594"/>
      <c r="CW42" s="594"/>
      <c r="CX42" s="594"/>
      <c r="CY42" s="595"/>
      <c r="CZ42" s="627">
        <v>5.9</v>
      </c>
      <c r="DA42" s="676"/>
      <c r="DB42" s="676"/>
      <c r="DC42" s="677"/>
      <c r="DD42" s="602">
        <v>717684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189324</v>
      </c>
      <c r="CS43" s="625"/>
      <c r="CT43" s="625"/>
      <c r="CU43" s="625"/>
      <c r="CV43" s="625"/>
      <c r="CW43" s="625"/>
      <c r="CX43" s="625"/>
      <c r="CY43" s="626"/>
      <c r="CZ43" s="627">
        <v>0.5</v>
      </c>
      <c r="DA43" s="628"/>
      <c r="DB43" s="628"/>
      <c r="DC43" s="629"/>
      <c r="DD43" s="602">
        <v>189324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2271690</v>
      </c>
      <c r="CS44" s="594"/>
      <c r="CT44" s="594"/>
      <c r="CU44" s="594"/>
      <c r="CV44" s="594"/>
      <c r="CW44" s="594"/>
      <c r="CX44" s="594"/>
      <c r="CY44" s="595"/>
      <c r="CZ44" s="627">
        <v>5.9</v>
      </c>
      <c r="DA44" s="676"/>
      <c r="DB44" s="676"/>
      <c r="DC44" s="677"/>
      <c r="DD44" s="602">
        <v>717684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891743</v>
      </c>
      <c r="CS45" s="625"/>
      <c r="CT45" s="625"/>
      <c r="CU45" s="625"/>
      <c r="CV45" s="625"/>
      <c r="CW45" s="625"/>
      <c r="CX45" s="625"/>
      <c r="CY45" s="626"/>
      <c r="CZ45" s="627">
        <v>2.2999999999999998</v>
      </c>
      <c r="DA45" s="628"/>
      <c r="DB45" s="628"/>
      <c r="DC45" s="629"/>
      <c r="DD45" s="602">
        <v>55115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1379947</v>
      </c>
      <c r="CS46" s="594"/>
      <c r="CT46" s="594"/>
      <c r="CU46" s="594"/>
      <c r="CV46" s="594"/>
      <c r="CW46" s="594"/>
      <c r="CX46" s="594"/>
      <c r="CY46" s="595"/>
      <c r="CZ46" s="627">
        <v>3.6</v>
      </c>
      <c r="DA46" s="676"/>
      <c r="DB46" s="676"/>
      <c r="DC46" s="677"/>
      <c r="DD46" s="602">
        <v>662569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338</v>
      </c>
      <c r="CS47" s="625"/>
      <c r="CT47" s="625"/>
      <c r="CU47" s="625"/>
      <c r="CV47" s="625"/>
      <c r="CW47" s="625"/>
      <c r="CX47" s="625"/>
      <c r="CY47" s="626"/>
      <c r="CZ47" s="627" t="s">
        <v>338</v>
      </c>
      <c r="DA47" s="628"/>
      <c r="DB47" s="628"/>
      <c r="DC47" s="629"/>
      <c r="DD47" s="602" t="s">
        <v>338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338</v>
      </c>
      <c r="CS48" s="594"/>
      <c r="CT48" s="594"/>
      <c r="CU48" s="594"/>
      <c r="CV48" s="594"/>
      <c r="CW48" s="594"/>
      <c r="CX48" s="594"/>
      <c r="CY48" s="595"/>
      <c r="CZ48" s="627" t="s">
        <v>338</v>
      </c>
      <c r="DA48" s="676"/>
      <c r="DB48" s="676"/>
      <c r="DC48" s="677"/>
      <c r="DD48" s="602" t="s">
        <v>338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38349313</v>
      </c>
      <c r="CS49" s="661"/>
      <c r="CT49" s="661"/>
      <c r="CU49" s="661"/>
      <c r="CV49" s="661"/>
      <c r="CW49" s="661"/>
      <c r="CX49" s="661"/>
      <c r="CY49" s="688"/>
      <c r="CZ49" s="689">
        <v>100</v>
      </c>
      <c r="DA49" s="690"/>
      <c r="DB49" s="690"/>
      <c r="DC49" s="691"/>
      <c r="DD49" s="692">
        <v>27727549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39353</v>
      </c>
      <c r="R7" s="723"/>
      <c r="S7" s="723"/>
      <c r="T7" s="723"/>
      <c r="U7" s="723"/>
      <c r="V7" s="723">
        <v>38104</v>
      </c>
      <c r="W7" s="723"/>
      <c r="X7" s="723"/>
      <c r="Y7" s="723"/>
      <c r="Z7" s="723"/>
      <c r="AA7" s="723">
        <v>1250</v>
      </c>
      <c r="AB7" s="723"/>
      <c r="AC7" s="723"/>
      <c r="AD7" s="723"/>
      <c r="AE7" s="724"/>
      <c r="AF7" s="725">
        <v>1103</v>
      </c>
      <c r="AG7" s="726"/>
      <c r="AH7" s="726"/>
      <c r="AI7" s="726"/>
      <c r="AJ7" s="727"/>
      <c r="AK7" s="762">
        <v>19</v>
      </c>
      <c r="AL7" s="763"/>
      <c r="AM7" s="763"/>
      <c r="AN7" s="763"/>
      <c r="AO7" s="763"/>
      <c r="AP7" s="763">
        <v>32312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-59</v>
      </c>
      <c r="CI7" s="760"/>
      <c r="CJ7" s="760"/>
      <c r="CK7" s="760"/>
      <c r="CL7" s="761"/>
      <c r="CM7" s="759">
        <v>1638</v>
      </c>
      <c r="CN7" s="760"/>
      <c r="CO7" s="760"/>
      <c r="CP7" s="760"/>
      <c r="CQ7" s="761"/>
      <c r="CR7" s="759">
        <v>557</v>
      </c>
      <c r="CS7" s="760"/>
      <c r="CT7" s="760"/>
      <c r="CU7" s="760"/>
      <c r="CV7" s="761"/>
      <c r="CW7" s="759" t="s">
        <v>547</v>
      </c>
      <c r="CX7" s="760"/>
      <c r="CY7" s="760"/>
      <c r="CZ7" s="760"/>
      <c r="DA7" s="761"/>
      <c r="DB7" s="759" t="s">
        <v>547</v>
      </c>
      <c r="DC7" s="760"/>
      <c r="DD7" s="760"/>
      <c r="DE7" s="760"/>
      <c r="DF7" s="761"/>
      <c r="DG7" s="759" t="s">
        <v>547</v>
      </c>
      <c r="DH7" s="760"/>
      <c r="DI7" s="760"/>
      <c r="DJ7" s="760"/>
      <c r="DK7" s="761"/>
      <c r="DL7" s="759" t="s">
        <v>547</v>
      </c>
      <c r="DM7" s="760"/>
      <c r="DN7" s="760"/>
      <c r="DO7" s="760"/>
      <c r="DP7" s="761"/>
      <c r="DQ7" s="759" t="s">
        <v>547</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87</v>
      </c>
      <c r="R8" s="747"/>
      <c r="S8" s="747"/>
      <c r="T8" s="747"/>
      <c r="U8" s="747"/>
      <c r="V8" s="747">
        <v>43</v>
      </c>
      <c r="W8" s="747"/>
      <c r="X8" s="747"/>
      <c r="Y8" s="747"/>
      <c r="Z8" s="747"/>
      <c r="AA8" s="747">
        <v>44</v>
      </c>
      <c r="AB8" s="747"/>
      <c r="AC8" s="747"/>
      <c r="AD8" s="747"/>
      <c r="AE8" s="748"/>
      <c r="AF8" s="749">
        <v>44</v>
      </c>
      <c r="AG8" s="750"/>
      <c r="AH8" s="750"/>
      <c r="AI8" s="750"/>
      <c r="AJ8" s="751"/>
      <c r="AK8" s="752">
        <v>35</v>
      </c>
      <c r="AL8" s="753"/>
      <c r="AM8" s="753"/>
      <c r="AN8" s="753"/>
      <c r="AO8" s="753"/>
      <c r="AP8" s="753" t="s">
        <v>544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540</v>
      </c>
      <c r="BT8" s="757"/>
      <c r="BU8" s="757"/>
      <c r="BV8" s="757"/>
      <c r="BW8" s="757"/>
      <c r="BX8" s="757"/>
      <c r="BY8" s="757"/>
      <c r="BZ8" s="757"/>
      <c r="CA8" s="757"/>
      <c r="CB8" s="757"/>
      <c r="CC8" s="757"/>
      <c r="CD8" s="757"/>
      <c r="CE8" s="757"/>
      <c r="CF8" s="757"/>
      <c r="CG8" s="758"/>
      <c r="CH8" s="769">
        <v>-29</v>
      </c>
      <c r="CI8" s="770"/>
      <c r="CJ8" s="770"/>
      <c r="CK8" s="770"/>
      <c r="CL8" s="771"/>
      <c r="CM8" s="769">
        <v>728</v>
      </c>
      <c r="CN8" s="770"/>
      <c r="CO8" s="770"/>
      <c r="CP8" s="770"/>
      <c r="CQ8" s="771"/>
      <c r="CR8" s="769">
        <v>5</v>
      </c>
      <c r="CS8" s="770"/>
      <c r="CT8" s="770"/>
      <c r="CU8" s="770"/>
      <c r="CV8" s="771"/>
      <c r="CW8" s="769" t="s">
        <v>547</v>
      </c>
      <c r="CX8" s="770"/>
      <c r="CY8" s="770"/>
      <c r="CZ8" s="770"/>
      <c r="DA8" s="771"/>
      <c r="DB8" s="769" t="s">
        <v>547</v>
      </c>
      <c r="DC8" s="770"/>
      <c r="DD8" s="770"/>
      <c r="DE8" s="770"/>
      <c r="DF8" s="771"/>
      <c r="DG8" s="769">
        <v>53</v>
      </c>
      <c r="DH8" s="770"/>
      <c r="DI8" s="770"/>
      <c r="DJ8" s="770"/>
      <c r="DK8" s="771"/>
      <c r="DL8" s="769" t="s">
        <v>547</v>
      </c>
      <c r="DM8" s="770"/>
      <c r="DN8" s="770"/>
      <c r="DO8" s="770"/>
      <c r="DP8" s="771"/>
      <c r="DQ8" s="769" t="s">
        <v>547</v>
      </c>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503</v>
      </c>
      <c r="R9" s="747"/>
      <c r="S9" s="747"/>
      <c r="T9" s="747"/>
      <c r="U9" s="747"/>
      <c r="V9" s="747">
        <v>387</v>
      </c>
      <c r="W9" s="747"/>
      <c r="X9" s="747"/>
      <c r="Y9" s="747"/>
      <c r="Z9" s="747"/>
      <c r="AA9" s="747">
        <v>117</v>
      </c>
      <c r="AB9" s="747"/>
      <c r="AC9" s="747"/>
      <c r="AD9" s="747"/>
      <c r="AE9" s="748"/>
      <c r="AF9" s="749">
        <v>37</v>
      </c>
      <c r="AG9" s="750"/>
      <c r="AH9" s="750"/>
      <c r="AI9" s="750"/>
      <c r="AJ9" s="751"/>
      <c r="AK9" s="752">
        <v>214</v>
      </c>
      <c r="AL9" s="753"/>
      <c r="AM9" s="753"/>
      <c r="AN9" s="753"/>
      <c r="AO9" s="753"/>
      <c r="AP9" s="753" t="s">
        <v>545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366</v>
      </c>
      <c r="C10" s="744"/>
      <c r="D10" s="744"/>
      <c r="E10" s="744"/>
      <c r="F10" s="744"/>
      <c r="G10" s="744"/>
      <c r="H10" s="744"/>
      <c r="I10" s="744"/>
      <c r="J10" s="744"/>
      <c r="K10" s="744"/>
      <c r="L10" s="744"/>
      <c r="M10" s="744"/>
      <c r="N10" s="744"/>
      <c r="O10" s="744"/>
      <c r="P10" s="745"/>
      <c r="Q10" s="746">
        <v>502</v>
      </c>
      <c r="R10" s="747"/>
      <c r="S10" s="747"/>
      <c r="T10" s="747"/>
      <c r="U10" s="747"/>
      <c r="V10" s="747">
        <v>457</v>
      </c>
      <c r="W10" s="747"/>
      <c r="X10" s="747"/>
      <c r="Y10" s="747"/>
      <c r="Z10" s="747"/>
      <c r="AA10" s="747">
        <v>45</v>
      </c>
      <c r="AB10" s="747"/>
      <c r="AC10" s="747"/>
      <c r="AD10" s="747"/>
      <c r="AE10" s="748"/>
      <c r="AF10" s="749">
        <v>19</v>
      </c>
      <c r="AG10" s="750"/>
      <c r="AH10" s="750"/>
      <c r="AI10" s="750"/>
      <c r="AJ10" s="751"/>
      <c r="AK10" s="752">
        <v>370</v>
      </c>
      <c r="AL10" s="753"/>
      <c r="AM10" s="753"/>
      <c r="AN10" s="753"/>
      <c r="AO10" s="753"/>
      <c r="AP10" s="753" t="s">
        <v>545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367</v>
      </c>
      <c r="C11" s="744"/>
      <c r="D11" s="744"/>
      <c r="E11" s="744"/>
      <c r="F11" s="744"/>
      <c r="G11" s="744"/>
      <c r="H11" s="744"/>
      <c r="I11" s="744"/>
      <c r="J11" s="744"/>
      <c r="K11" s="744"/>
      <c r="L11" s="744"/>
      <c r="M11" s="744"/>
      <c r="N11" s="744"/>
      <c r="O11" s="744"/>
      <c r="P11" s="745"/>
      <c r="Q11" s="746">
        <v>256</v>
      </c>
      <c r="R11" s="747"/>
      <c r="S11" s="747"/>
      <c r="T11" s="747"/>
      <c r="U11" s="747"/>
      <c r="V11" s="747">
        <v>235</v>
      </c>
      <c r="W11" s="747"/>
      <c r="X11" s="747"/>
      <c r="Y11" s="747"/>
      <c r="Z11" s="747"/>
      <c r="AA11" s="747">
        <v>21</v>
      </c>
      <c r="AB11" s="747"/>
      <c r="AC11" s="747"/>
      <c r="AD11" s="747"/>
      <c r="AE11" s="748"/>
      <c r="AF11" s="749">
        <v>21</v>
      </c>
      <c r="AG11" s="750"/>
      <c r="AH11" s="750"/>
      <c r="AI11" s="750"/>
      <c r="AJ11" s="751"/>
      <c r="AK11" s="752">
        <v>138</v>
      </c>
      <c r="AL11" s="753"/>
      <c r="AM11" s="753"/>
      <c r="AN11" s="753"/>
      <c r="AO11" s="753"/>
      <c r="AP11" s="753" t="s">
        <v>545</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39945</v>
      </c>
      <c r="R23" s="782"/>
      <c r="S23" s="782"/>
      <c r="T23" s="782"/>
      <c r="U23" s="782"/>
      <c r="V23" s="782">
        <v>38468</v>
      </c>
      <c r="W23" s="782"/>
      <c r="X23" s="782"/>
      <c r="Y23" s="782"/>
      <c r="Z23" s="782"/>
      <c r="AA23" s="782">
        <v>1477</v>
      </c>
      <c r="AB23" s="782"/>
      <c r="AC23" s="782"/>
      <c r="AD23" s="782"/>
      <c r="AE23" s="783"/>
      <c r="AF23" s="784">
        <v>1225</v>
      </c>
      <c r="AG23" s="782"/>
      <c r="AH23" s="782"/>
      <c r="AI23" s="782"/>
      <c r="AJ23" s="785"/>
      <c r="AK23" s="786"/>
      <c r="AL23" s="787"/>
      <c r="AM23" s="787"/>
      <c r="AN23" s="787"/>
      <c r="AO23" s="787"/>
      <c r="AP23" s="782">
        <v>32312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17717</v>
      </c>
      <c r="R28" s="811"/>
      <c r="S28" s="811"/>
      <c r="T28" s="811"/>
      <c r="U28" s="811"/>
      <c r="V28" s="811">
        <v>17087</v>
      </c>
      <c r="W28" s="811"/>
      <c r="X28" s="811"/>
      <c r="Y28" s="811"/>
      <c r="Z28" s="811"/>
      <c r="AA28" s="811">
        <v>630</v>
      </c>
      <c r="AB28" s="811"/>
      <c r="AC28" s="811"/>
      <c r="AD28" s="811"/>
      <c r="AE28" s="812"/>
      <c r="AF28" s="813">
        <v>630</v>
      </c>
      <c r="AG28" s="811"/>
      <c r="AH28" s="811"/>
      <c r="AI28" s="811"/>
      <c r="AJ28" s="814"/>
      <c r="AK28" s="815">
        <v>1750</v>
      </c>
      <c r="AL28" s="806"/>
      <c r="AM28" s="806"/>
      <c r="AN28" s="806"/>
      <c r="AO28" s="806"/>
      <c r="AP28" s="806" t="s">
        <v>545</v>
      </c>
      <c r="AQ28" s="806"/>
      <c r="AR28" s="806"/>
      <c r="AS28" s="806"/>
      <c r="AT28" s="806"/>
      <c r="AU28" s="806" t="s">
        <v>545</v>
      </c>
      <c r="AV28" s="806"/>
      <c r="AW28" s="806"/>
      <c r="AX28" s="806"/>
      <c r="AY28" s="806"/>
      <c r="AZ28" s="807" t="s">
        <v>545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8085</v>
      </c>
      <c r="R29" s="747"/>
      <c r="S29" s="747"/>
      <c r="T29" s="747"/>
      <c r="U29" s="747"/>
      <c r="V29" s="747">
        <v>7629</v>
      </c>
      <c r="W29" s="747"/>
      <c r="X29" s="747"/>
      <c r="Y29" s="747"/>
      <c r="Z29" s="747"/>
      <c r="AA29" s="747">
        <v>456</v>
      </c>
      <c r="AB29" s="747"/>
      <c r="AC29" s="747"/>
      <c r="AD29" s="747"/>
      <c r="AE29" s="748"/>
      <c r="AF29" s="749">
        <v>456</v>
      </c>
      <c r="AG29" s="750"/>
      <c r="AH29" s="750"/>
      <c r="AI29" s="750"/>
      <c r="AJ29" s="751"/>
      <c r="AK29" s="818">
        <v>1046</v>
      </c>
      <c r="AL29" s="819"/>
      <c r="AM29" s="819"/>
      <c r="AN29" s="819"/>
      <c r="AO29" s="819"/>
      <c r="AP29" s="819" t="s">
        <v>545</v>
      </c>
      <c r="AQ29" s="819"/>
      <c r="AR29" s="819"/>
      <c r="AS29" s="819"/>
      <c r="AT29" s="819"/>
      <c r="AU29" s="819" t="s">
        <v>545</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1394</v>
      </c>
      <c r="R30" s="747"/>
      <c r="S30" s="747"/>
      <c r="T30" s="747"/>
      <c r="U30" s="747"/>
      <c r="V30" s="747">
        <v>1389</v>
      </c>
      <c r="W30" s="747"/>
      <c r="X30" s="747"/>
      <c r="Y30" s="747"/>
      <c r="Z30" s="747"/>
      <c r="AA30" s="747">
        <v>5</v>
      </c>
      <c r="AB30" s="747"/>
      <c r="AC30" s="747"/>
      <c r="AD30" s="747"/>
      <c r="AE30" s="748"/>
      <c r="AF30" s="749">
        <v>5</v>
      </c>
      <c r="AG30" s="750"/>
      <c r="AH30" s="750"/>
      <c r="AI30" s="750"/>
      <c r="AJ30" s="751"/>
      <c r="AK30" s="818">
        <v>237</v>
      </c>
      <c r="AL30" s="819"/>
      <c r="AM30" s="819"/>
      <c r="AN30" s="819"/>
      <c r="AO30" s="819"/>
      <c r="AP30" s="819" t="s">
        <v>545</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2936</v>
      </c>
      <c r="R31" s="747"/>
      <c r="S31" s="747"/>
      <c r="T31" s="747"/>
      <c r="U31" s="747"/>
      <c r="V31" s="747">
        <v>2549</v>
      </c>
      <c r="W31" s="747"/>
      <c r="X31" s="747"/>
      <c r="Y31" s="747"/>
      <c r="Z31" s="747"/>
      <c r="AA31" s="747">
        <v>387</v>
      </c>
      <c r="AB31" s="747"/>
      <c r="AC31" s="747"/>
      <c r="AD31" s="747"/>
      <c r="AE31" s="748"/>
      <c r="AF31" s="749">
        <v>3434</v>
      </c>
      <c r="AG31" s="750"/>
      <c r="AH31" s="750"/>
      <c r="AI31" s="750"/>
      <c r="AJ31" s="751"/>
      <c r="AK31" s="818" t="s">
        <v>545</v>
      </c>
      <c r="AL31" s="819"/>
      <c r="AM31" s="819"/>
      <c r="AN31" s="819"/>
      <c r="AO31" s="819"/>
      <c r="AP31" s="819">
        <v>2873</v>
      </c>
      <c r="AQ31" s="819"/>
      <c r="AR31" s="819"/>
      <c r="AS31" s="819"/>
      <c r="AT31" s="819"/>
      <c r="AU31" s="819">
        <v>66</v>
      </c>
      <c r="AV31" s="819"/>
      <c r="AW31" s="819"/>
      <c r="AX31" s="819"/>
      <c r="AY31" s="819"/>
      <c r="AZ31" s="820" t="s">
        <v>546</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1984</v>
      </c>
      <c r="R32" s="747"/>
      <c r="S32" s="747"/>
      <c r="T32" s="747"/>
      <c r="U32" s="747"/>
      <c r="V32" s="747">
        <v>1916</v>
      </c>
      <c r="W32" s="747"/>
      <c r="X32" s="747"/>
      <c r="Y32" s="747"/>
      <c r="Z32" s="747"/>
      <c r="AA32" s="747">
        <v>68</v>
      </c>
      <c r="AB32" s="747"/>
      <c r="AC32" s="747"/>
      <c r="AD32" s="747"/>
      <c r="AE32" s="748"/>
      <c r="AF32" s="749">
        <v>68</v>
      </c>
      <c r="AG32" s="750"/>
      <c r="AH32" s="750"/>
      <c r="AI32" s="750"/>
      <c r="AJ32" s="751"/>
      <c r="AK32" s="818">
        <v>350</v>
      </c>
      <c r="AL32" s="819"/>
      <c r="AM32" s="819"/>
      <c r="AN32" s="819"/>
      <c r="AO32" s="819"/>
      <c r="AP32" s="819">
        <v>9651</v>
      </c>
      <c r="AQ32" s="819"/>
      <c r="AR32" s="819"/>
      <c r="AS32" s="819"/>
      <c r="AT32" s="819"/>
      <c r="AU32" s="819">
        <v>2751</v>
      </c>
      <c r="AV32" s="819"/>
      <c r="AW32" s="819"/>
      <c r="AX32" s="819"/>
      <c r="AY32" s="819"/>
      <c r="AZ32" s="820" t="s">
        <v>545</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4593</v>
      </c>
      <c r="AG63" s="830"/>
      <c r="AH63" s="830"/>
      <c r="AI63" s="830"/>
      <c r="AJ63" s="831"/>
      <c r="AK63" s="832"/>
      <c r="AL63" s="827"/>
      <c r="AM63" s="827"/>
      <c r="AN63" s="827"/>
      <c r="AO63" s="827"/>
      <c r="AP63" s="830">
        <v>12524</v>
      </c>
      <c r="AQ63" s="830"/>
      <c r="AR63" s="830"/>
      <c r="AS63" s="830"/>
      <c r="AT63" s="830"/>
      <c r="AU63" s="830">
        <v>2817</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392</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243</v>
      </c>
      <c r="R68" s="854"/>
      <c r="S68" s="854"/>
      <c r="T68" s="854"/>
      <c r="U68" s="854"/>
      <c r="V68" s="854">
        <v>222</v>
      </c>
      <c r="W68" s="854"/>
      <c r="X68" s="854"/>
      <c r="Y68" s="854"/>
      <c r="Z68" s="854"/>
      <c r="AA68" s="854">
        <v>21</v>
      </c>
      <c r="AB68" s="854"/>
      <c r="AC68" s="854"/>
      <c r="AD68" s="854"/>
      <c r="AE68" s="854"/>
      <c r="AF68" s="854">
        <v>21</v>
      </c>
      <c r="AG68" s="854"/>
      <c r="AH68" s="854"/>
      <c r="AI68" s="854"/>
      <c r="AJ68" s="854"/>
      <c r="AK68" s="854" t="s">
        <v>545</v>
      </c>
      <c r="AL68" s="854"/>
      <c r="AM68" s="854"/>
      <c r="AN68" s="854"/>
      <c r="AO68" s="854"/>
      <c r="AP68" s="854" t="s">
        <v>545</v>
      </c>
      <c r="AQ68" s="854"/>
      <c r="AR68" s="854"/>
      <c r="AS68" s="854"/>
      <c r="AT68" s="854"/>
      <c r="AU68" s="854" t="s">
        <v>545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401</v>
      </c>
      <c r="R69" s="819"/>
      <c r="S69" s="819"/>
      <c r="T69" s="819"/>
      <c r="U69" s="819"/>
      <c r="V69" s="819">
        <v>379</v>
      </c>
      <c r="W69" s="819"/>
      <c r="X69" s="819"/>
      <c r="Y69" s="819"/>
      <c r="Z69" s="819"/>
      <c r="AA69" s="819">
        <v>22</v>
      </c>
      <c r="AB69" s="819"/>
      <c r="AC69" s="819"/>
      <c r="AD69" s="819"/>
      <c r="AE69" s="819"/>
      <c r="AF69" s="819">
        <v>22</v>
      </c>
      <c r="AG69" s="819"/>
      <c r="AH69" s="819"/>
      <c r="AI69" s="819"/>
      <c r="AJ69" s="819"/>
      <c r="AK69" s="819" t="s">
        <v>545</v>
      </c>
      <c r="AL69" s="819"/>
      <c r="AM69" s="819"/>
      <c r="AN69" s="819"/>
      <c r="AO69" s="819"/>
      <c r="AP69" s="819">
        <v>933</v>
      </c>
      <c r="AQ69" s="819"/>
      <c r="AR69" s="819"/>
      <c r="AS69" s="819"/>
      <c r="AT69" s="819"/>
      <c r="AU69" s="819">
        <v>352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1408</v>
      </c>
      <c r="R70" s="819"/>
      <c r="S70" s="819"/>
      <c r="T70" s="819"/>
      <c r="U70" s="819"/>
      <c r="V70" s="819">
        <v>1385</v>
      </c>
      <c r="W70" s="819"/>
      <c r="X70" s="819"/>
      <c r="Y70" s="819"/>
      <c r="Z70" s="819"/>
      <c r="AA70" s="819">
        <v>23</v>
      </c>
      <c r="AB70" s="819"/>
      <c r="AC70" s="819"/>
      <c r="AD70" s="819"/>
      <c r="AE70" s="819"/>
      <c r="AF70" s="819">
        <v>23</v>
      </c>
      <c r="AG70" s="819"/>
      <c r="AH70" s="819"/>
      <c r="AI70" s="819"/>
      <c r="AJ70" s="819"/>
      <c r="AK70" s="819" t="s">
        <v>545</v>
      </c>
      <c r="AL70" s="819"/>
      <c r="AM70" s="819"/>
      <c r="AN70" s="819"/>
      <c r="AO70" s="819"/>
      <c r="AP70" s="819" t="s">
        <v>545</v>
      </c>
      <c r="AQ70" s="819"/>
      <c r="AR70" s="819"/>
      <c r="AS70" s="819"/>
      <c r="AT70" s="819"/>
      <c r="AU70" s="819" t="s">
        <v>545</v>
      </c>
      <c r="AV70" s="819"/>
      <c r="AW70" s="819"/>
      <c r="AX70" s="819"/>
      <c r="AY70" s="819"/>
      <c r="AZ70" s="865" t="s">
        <v>541</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600986</v>
      </c>
      <c r="R71" s="819"/>
      <c r="S71" s="819"/>
      <c r="T71" s="819"/>
      <c r="U71" s="819"/>
      <c r="V71" s="819">
        <v>579982</v>
      </c>
      <c r="W71" s="819"/>
      <c r="X71" s="819"/>
      <c r="Y71" s="819"/>
      <c r="Z71" s="819"/>
      <c r="AA71" s="819">
        <v>21004</v>
      </c>
      <c r="AB71" s="819"/>
      <c r="AC71" s="819"/>
      <c r="AD71" s="819"/>
      <c r="AE71" s="819"/>
      <c r="AF71" s="819">
        <v>21004</v>
      </c>
      <c r="AG71" s="819"/>
      <c r="AH71" s="819"/>
      <c r="AI71" s="819"/>
      <c r="AJ71" s="819"/>
      <c r="AK71" s="819">
        <v>6841</v>
      </c>
      <c r="AL71" s="819"/>
      <c r="AM71" s="819"/>
      <c r="AN71" s="819"/>
      <c r="AO71" s="819"/>
      <c r="AP71" s="819" t="s">
        <v>545</v>
      </c>
      <c r="AQ71" s="819"/>
      <c r="AR71" s="819"/>
      <c r="AS71" s="819"/>
      <c r="AT71" s="819"/>
      <c r="AU71" s="819" t="s">
        <v>545</v>
      </c>
      <c r="AV71" s="819"/>
      <c r="AW71" s="819"/>
      <c r="AX71" s="819"/>
      <c r="AY71" s="819"/>
      <c r="AZ71" s="865" t="s">
        <v>542</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34897</v>
      </c>
      <c r="R72" s="819"/>
      <c r="S72" s="819"/>
      <c r="T72" s="819"/>
      <c r="U72" s="819"/>
      <c r="V72" s="819">
        <v>34814</v>
      </c>
      <c r="W72" s="819"/>
      <c r="X72" s="819"/>
      <c r="Y72" s="819"/>
      <c r="Z72" s="819"/>
      <c r="AA72" s="819">
        <v>83</v>
      </c>
      <c r="AB72" s="819"/>
      <c r="AC72" s="819"/>
      <c r="AD72" s="819"/>
      <c r="AE72" s="819"/>
      <c r="AF72" s="819">
        <v>83</v>
      </c>
      <c r="AG72" s="819"/>
      <c r="AH72" s="819"/>
      <c r="AI72" s="819"/>
      <c r="AJ72" s="819"/>
      <c r="AK72" s="819">
        <v>1022</v>
      </c>
      <c r="AL72" s="819"/>
      <c r="AM72" s="819"/>
      <c r="AN72" s="819"/>
      <c r="AO72" s="819"/>
      <c r="AP72" s="819" t="s">
        <v>545</v>
      </c>
      <c r="AQ72" s="819"/>
      <c r="AR72" s="819"/>
      <c r="AS72" s="819"/>
      <c r="AT72" s="819"/>
      <c r="AU72" s="819" t="s">
        <v>545</v>
      </c>
      <c r="AV72" s="819"/>
      <c r="AW72" s="819"/>
      <c r="AX72" s="819"/>
      <c r="AY72" s="819"/>
      <c r="AZ72" s="865" t="s">
        <v>541</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4">
        <v>328</v>
      </c>
      <c r="R73" s="819"/>
      <c r="S73" s="819"/>
      <c r="T73" s="819"/>
      <c r="U73" s="819"/>
      <c r="V73" s="819">
        <v>163</v>
      </c>
      <c r="W73" s="819"/>
      <c r="X73" s="819"/>
      <c r="Y73" s="819"/>
      <c r="Z73" s="819"/>
      <c r="AA73" s="819">
        <v>165</v>
      </c>
      <c r="AB73" s="819"/>
      <c r="AC73" s="819"/>
      <c r="AD73" s="819"/>
      <c r="AE73" s="819"/>
      <c r="AF73" s="819">
        <v>165</v>
      </c>
      <c r="AG73" s="819"/>
      <c r="AH73" s="819"/>
      <c r="AI73" s="819"/>
      <c r="AJ73" s="819"/>
      <c r="AK73" s="819" t="s">
        <v>545</v>
      </c>
      <c r="AL73" s="819"/>
      <c r="AM73" s="819"/>
      <c r="AN73" s="819"/>
      <c r="AO73" s="819"/>
      <c r="AP73" s="819" t="s">
        <v>545</v>
      </c>
      <c r="AQ73" s="819"/>
      <c r="AR73" s="819"/>
      <c r="AS73" s="819"/>
      <c r="AT73" s="819"/>
      <c r="AU73" s="819" t="s">
        <v>545</v>
      </c>
      <c r="AV73" s="819"/>
      <c r="AW73" s="819"/>
      <c r="AX73" s="819"/>
      <c r="AY73" s="819"/>
      <c r="AZ73" s="865" t="s">
        <v>543</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536</v>
      </c>
      <c r="C74" s="862"/>
      <c r="D74" s="862"/>
      <c r="E74" s="862"/>
      <c r="F74" s="862"/>
      <c r="G74" s="862"/>
      <c r="H74" s="862"/>
      <c r="I74" s="862"/>
      <c r="J74" s="862"/>
      <c r="K74" s="862"/>
      <c r="L74" s="862"/>
      <c r="M74" s="862"/>
      <c r="N74" s="862"/>
      <c r="O74" s="862"/>
      <c r="P74" s="863"/>
      <c r="Q74" s="864">
        <v>406</v>
      </c>
      <c r="R74" s="819"/>
      <c r="S74" s="819"/>
      <c r="T74" s="819"/>
      <c r="U74" s="819"/>
      <c r="V74" s="819">
        <v>393</v>
      </c>
      <c r="W74" s="819"/>
      <c r="X74" s="819"/>
      <c r="Y74" s="819"/>
      <c r="Z74" s="819"/>
      <c r="AA74" s="819">
        <v>14</v>
      </c>
      <c r="AB74" s="819"/>
      <c r="AC74" s="819"/>
      <c r="AD74" s="819"/>
      <c r="AE74" s="819"/>
      <c r="AF74" s="819">
        <v>14</v>
      </c>
      <c r="AG74" s="819"/>
      <c r="AH74" s="819"/>
      <c r="AI74" s="819"/>
      <c r="AJ74" s="819"/>
      <c r="AK74" s="819">
        <v>98</v>
      </c>
      <c r="AL74" s="819"/>
      <c r="AM74" s="819"/>
      <c r="AN74" s="819"/>
      <c r="AO74" s="819"/>
      <c r="AP74" s="819" t="s">
        <v>545</v>
      </c>
      <c r="AQ74" s="819"/>
      <c r="AR74" s="819"/>
      <c r="AS74" s="819"/>
      <c r="AT74" s="819"/>
      <c r="AU74" s="819" t="s">
        <v>545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537</v>
      </c>
      <c r="C75" s="862"/>
      <c r="D75" s="862"/>
      <c r="E75" s="862"/>
      <c r="F75" s="862"/>
      <c r="G75" s="862"/>
      <c r="H75" s="862"/>
      <c r="I75" s="862"/>
      <c r="J75" s="862"/>
      <c r="K75" s="862"/>
      <c r="L75" s="862"/>
      <c r="M75" s="862"/>
      <c r="N75" s="862"/>
      <c r="O75" s="862"/>
      <c r="P75" s="863"/>
      <c r="Q75" s="867">
        <v>67993</v>
      </c>
      <c r="R75" s="868"/>
      <c r="S75" s="868"/>
      <c r="T75" s="868"/>
      <c r="U75" s="818"/>
      <c r="V75" s="869">
        <v>65289</v>
      </c>
      <c r="W75" s="868"/>
      <c r="X75" s="868"/>
      <c r="Y75" s="868"/>
      <c r="Z75" s="818"/>
      <c r="AA75" s="869">
        <v>2704</v>
      </c>
      <c r="AB75" s="868"/>
      <c r="AC75" s="868"/>
      <c r="AD75" s="868"/>
      <c r="AE75" s="818"/>
      <c r="AF75" s="869">
        <v>2704</v>
      </c>
      <c r="AG75" s="868"/>
      <c r="AH75" s="868"/>
      <c r="AI75" s="868"/>
      <c r="AJ75" s="818"/>
      <c r="AK75" s="869" t="s">
        <v>545</v>
      </c>
      <c r="AL75" s="868"/>
      <c r="AM75" s="868"/>
      <c r="AN75" s="868"/>
      <c r="AO75" s="818"/>
      <c r="AP75" s="869" t="s">
        <v>545</v>
      </c>
      <c r="AQ75" s="868"/>
      <c r="AR75" s="868"/>
      <c r="AS75" s="868"/>
      <c r="AT75" s="818"/>
      <c r="AU75" s="869" t="s">
        <v>545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538</v>
      </c>
      <c r="C76" s="862"/>
      <c r="D76" s="862"/>
      <c r="E76" s="862"/>
      <c r="F76" s="862"/>
      <c r="G76" s="862"/>
      <c r="H76" s="862"/>
      <c r="I76" s="862"/>
      <c r="J76" s="862"/>
      <c r="K76" s="862"/>
      <c r="L76" s="862"/>
      <c r="M76" s="862"/>
      <c r="N76" s="862"/>
      <c r="O76" s="862"/>
      <c r="P76" s="863"/>
      <c r="Q76" s="867">
        <v>10712</v>
      </c>
      <c r="R76" s="868"/>
      <c r="S76" s="868"/>
      <c r="T76" s="868"/>
      <c r="U76" s="818"/>
      <c r="V76" s="869">
        <v>10464</v>
      </c>
      <c r="W76" s="868"/>
      <c r="X76" s="868"/>
      <c r="Y76" s="868"/>
      <c r="Z76" s="818"/>
      <c r="AA76" s="869">
        <v>247</v>
      </c>
      <c r="AB76" s="868"/>
      <c r="AC76" s="868"/>
      <c r="AD76" s="868"/>
      <c r="AE76" s="818"/>
      <c r="AF76" s="869">
        <v>247</v>
      </c>
      <c r="AG76" s="868"/>
      <c r="AH76" s="868"/>
      <c r="AI76" s="868"/>
      <c r="AJ76" s="818"/>
      <c r="AK76" s="869" t="s">
        <v>545</v>
      </c>
      <c r="AL76" s="868"/>
      <c r="AM76" s="868"/>
      <c r="AN76" s="868"/>
      <c r="AO76" s="818"/>
      <c r="AP76" s="869">
        <v>2845</v>
      </c>
      <c r="AQ76" s="868"/>
      <c r="AR76" s="868"/>
      <c r="AS76" s="868"/>
      <c r="AT76" s="818"/>
      <c r="AU76" s="869" t="s">
        <v>545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24283</v>
      </c>
      <c r="AG88" s="830"/>
      <c r="AH88" s="830"/>
      <c r="AI88" s="830"/>
      <c r="AJ88" s="830"/>
      <c r="AK88" s="827"/>
      <c r="AL88" s="827"/>
      <c r="AM88" s="827"/>
      <c r="AN88" s="827"/>
      <c r="AO88" s="827"/>
      <c r="AP88" s="830">
        <v>3778</v>
      </c>
      <c r="AQ88" s="830"/>
      <c r="AR88" s="830"/>
      <c r="AS88" s="830"/>
      <c r="AT88" s="830"/>
      <c r="AU88" s="830">
        <v>352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562</v>
      </c>
      <c r="CS102" s="838"/>
      <c r="CT102" s="838"/>
      <c r="CU102" s="838"/>
      <c r="CV102" s="881"/>
      <c r="CW102" s="880"/>
      <c r="CX102" s="838"/>
      <c r="CY102" s="838"/>
      <c r="CZ102" s="838"/>
      <c r="DA102" s="881"/>
      <c r="DB102" s="880"/>
      <c r="DC102" s="838"/>
      <c r="DD102" s="838"/>
      <c r="DE102" s="838"/>
      <c r="DF102" s="881"/>
      <c r="DG102" s="880">
        <v>53</v>
      </c>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285</v>
      </c>
      <c r="AG109" s="883"/>
      <c r="AH109" s="883"/>
      <c r="AI109" s="883"/>
      <c r="AJ109" s="884"/>
      <c r="AK109" s="882" t="s">
        <v>284</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285</v>
      </c>
      <c r="BW109" s="883"/>
      <c r="BX109" s="883"/>
      <c r="BY109" s="883"/>
      <c r="BZ109" s="884"/>
      <c r="CA109" s="882" t="s">
        <v>284</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285</v>
      </c>
      <c r="DM109" s="883"/>
      <c r="DN109" s="883"/>
      <c r="DO109" s="883"/>
      <c r="DP109" s="884"/>
      <c r="DQ109" s="882" t="s">
        <v>284</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3142982</v>
      </c>
      <c r="AB110" s="890"/>
      <c r="AC110" s="890"/>
      <c r="AD110" s="890"/>
      <c r="AE110" s="891"/>
      <c r="AF110" s="892">
        <v>2969057</v>
      </c>
      <c r="AG110" s="890"/>
      <c r="AH110" s="890"/>
      <c r="AI110" s="890"/>
      <c r="AJ110" s="891"/>
      <c r="AK110" s="892">
        <v>3036290</v>
      </c>
      <c r="AL110" s="890"/>
      <c r="AM110" s="890"/>
      <c r="AN110" s="890"/>
      <c r="AO110" s="891"/>
      <c r="AP110" s="893">
        <v>13.6</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31220323</v>
      </c>
      <c r="BR110" s="927"/>
      <c r="BS110" s="927"/>
      <c r="BT110" s="927"/>
      <c r="BU110" s="927"/>
      <c r="BV110" s="927">
        <v>32121850</v>
      </c>
      <c r="BW110" s="927"/>
      <c r="BX110" s="927"/>
      <c r="BY110" s="927"/>
      <c r="BZ110" s="927"/>
      <c r="CA110" s="927">
        <v>32312297</v>
      </c>
      <c r="CB110" s="927"/>
      <c r="CC110" s="927"/>
      <c r="CD110" s="927"/>
      <c r="CE110" s="927"/>
      <c r="CF110" s="941">
        <v>144.69999999999999</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359497</v>
      </c>
      <c r="BR111" s="920"/>
      <c r="BS111" s="920"/>
      <c r="BT111" s="920"/>
      <c r="BU111" s="920"/>
      <c r="BV111" s="920">
        <v>176853</v>
      </c>
      <c r="BW111" s="920"/>
      <c r="BX111" s="920"/>
      <c r="BY111" s="920"/>
      <c r="BZ111" s="920"/>
      <c r="CA111" s="920">
        <v>102557</v>
      </c>
      <c r="CB111" s="920"/>
      <c r="CC111" s="920"/>
      <c r="CD111" s="920"/>
      <c r="CE111" s="920"/>
      <c r="CF111" s="914">
        <v>0.5</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3635621</v>
      </c>
      <c r="BR112" s="920"/>
      <c r="BS112" s="920"/>
      <c r="BT112" s="920"/>
      <c r="BU112" s="920"/>
      <c r="BV112" s="920">
        <v>3037319</v>
      </c>
      <c r="BW112" s="920"/>
      <c r="BX112" s="920"/>
      <c r="BY112" s="920"/>
      <c r="BZ112" s="920"/>
      <c r="CA112" s="920">
        <v>2816657</v>
      </c>
      <c r="CB112" s="920"/>
      <c r="CC112" s="920"/>
      <c r="CD112" s="920"/>
      <c r="CE112" s="920"/>
      <c r="CF112" s="914">
        <v>12.6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403902</v>
      </c>
      <c r="AB113" s="934"/>
      <c r="AC113" s="934"/>
      <c r="AD113" s="934"/>
      <c r="AE113" s="935"/>
      <c r="AF113" s="936">
        <v>362582</v>
      </c>
      <c r="AG113" s="934"/>
      <c r="AH113" s="934"/>
      <c r="AI113" s="934"/>
      <c r="AJ113" s="935"/>
      <c r="AK113" s="936">
        <v>256430</v>
      </c>
      <c r="AL113" s="934"/>
      <c r="AM113" s="934"/>
      <c r="AN113" s="934"/>
      <c r="AO113" s="935"/>
      <c r="AP113" s="937">
        <v>1.1000000000000001</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452833</v>
      </c>
      <c r="BR113" s="920"/>
      <c r="BS113" s="920"/>
      <c r="BT113" s="920"/>
      <c r="BU113" s="920"/>
      <c r="BV113" s="920">
        <v>685444</v>
      </c>
      <c r="BW113" s="920"/>
      <c r="BX113" s="920"/>
      <c r="BY113" s="920"/>
      <c r="BZ113" s="920"/>
      <c r="CA113" s="920">
        <v>841551</v>
      </c>
      <c r="CB113" s="920"/>
      <c r="CC113" s="920"/>
      <c r="CD113" s="920"/>
      <c r="CE113" s="920"/>
      <c r="CF113" s="914">
        <v>3.8</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103463</v>
      </c>
      <c r="AB114" s="959"/>
      <c r="AC114" s="959"/>
      <c r="AD114" s="959"/>
      <c r="AE114" s="960"/>
      <c r="AF114" s="961">
        <v>60428</v>
      </c>
      <c r="AG114" s="959"/>
      <c r="AH114" s="959"/>
      <c r="AI114" s="959"/>
      <c r="AJ114" s="960"/>
      <c r="AK114" s="961">
        <v>50827</v>
      </c>
      <c r="AL114" s="959"/>
      <c r="AM114" s="959"/>
      <c r="AN114" s="959"/>
      <c r="AO114" s="960"/>
      <c r="AP114" s="962">
        <v>0.2</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6080684</v>
      </c>
      <c r="BR114" s="920"/>
      <c r="BS114" s="920"/>
      <c r="BT114" s="920"/>
      <c r="BU114" s="920"/>
      <c r="BV114" s="920">
        <v>5599798</v>
      </c>
      <c r="BW114" s="920"/>
      <c r="BX114" s="920"/>
      <c r="BY114" s="920"/>
      <c r="BZ114" s="920"/>
      <c r="CA114" s="920">
        <v>5088582</v>
      </c>
      <c r="CB114" s="920"/>
      <c r="CC114" s="920"/>
      <c r="CD114" s="920"/>
      <c r="CE114" s="920"/>
      <c r="CF114" s="914">
        <v>22.8</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188222</v>
      </c>
      <c r="AB115" s="934"/>
      <c r="AC115" s="934"/>
      <c r="AD115" s="934"/>
      <c r="AE115" s="935"/>
      <c r="AF115" s="936">
        <v>220018</v>
      </c>
      <c r="AG115" s="934"/>
      <c r="AH115" s="934"/>
      <c r="AI115" s="934"/>
      <c r="AJ115" s="935"/>
      <c r="AK115" s="936">
        <v>204965</v>
      </c>
      <c r="AL115" s="934"/>
      <c r="AM115" s="934"/>
      <c r="AN115" s="934"/>
      <c r="AO115" s="935"/>
      <c r="AP115" s="937">
        <v>0.9</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76481</v>
      </c>
      <c r="BR115" s="920"/>
      <c r="BS115" s="920"/>
      <c r="BT115" s="920"/>
      <c r="BU115" s="920"/>
      <c r="BV115" s="920">
        <v>58740</v>
      </c>
      <c r="BW115" s="920"/>
      <c r="BX115" s="920"/>
      <c r="BY115" s="920"/>
      <c r="BZ115" s="920"/>
      <c r="CA115" s="920">
        <v>34308</v>
      </c>
      <c r="CB115" s="920"/>
      <c r="CC115" s="920"/>
      <c r="CD115" s="920"/>
      <c r="CE115" s="920"/>
      <c r="CF115" s="914">
        <v>0.2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359497</v>
      </c>
      <c r="DH115" s="959"/>
      <c r="DI115" s="959"/>
      <c r="DJ115" s="959"/>
      <c r="DK115" s="960"/>
      <c r="DL115" s="961">
        <v>176853</v>
      </c>
      <c r="DM115" s="959"/>
      <c r="DN115" s="959"/>
      <c r="DO115" s="959"/>
      <c r="DP115" s="960"/>
      <c r="DQ115" s="961">
        <v>102557</v>
      </c>
      <c r="DR115" s="959"/>
      <c r="DS115" s="959"/>
      <c r="DT115" s="959"/>
      <c r="DU115" s="960"/>
      <c r="DV115" s="962">
        <v>0.5</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3838569</v>
      </c>
      <c r="AB117" s="966"/>
      <c r="AC117" s="966"/>
      <c r="AD117" s="966"/>
      <c r="AE117" s="967"/>
      <c r="AF117" s="965">
        <v>3612085</v>
      </c>
      <c r="AG117" s="966"/>
      <c r="AH117" s="966"/>
      <c r="AI117" s="966"/>
      <c r="AJ117" s="967"/>
      <c r="AK117" s="965">
        <v>3548512</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285</v>
      </c>
      <c r="AG118" s="883"/>
      <c r="AH118" s="883"/>
      <c r="AI118" s="883"/>
      <c r="AJ118" s="884"/>
      <c r="AK118" s="882" t="s">
        <v>284</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41825439</v>
      </c>
      <c r="BR118" s="986"/>
      <c r="BS118" s="986"/>
      <c r="BT118" s="986"/>
      <c r="BU118" s="986"/>
      <c r="BV118" s="986">
        <v>41680004</v>
      </c>
      <c r="BW118" s="986"/>
      <c r="BX118" s="986"/>
      <c r="BY118" s="986"/>
      <c r="BZ118" s="986"/>
      <c r="CA118" s="986">
        <v>41195952</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1518501</v>
      </c>
      <c r="BR119" s="927"/>
      <c r="BS119" s="927"/>
      <c r="BT119" s="927"/>
      <c r="BU119" s="927"/>
      <c r="BV119" s="927">
        <v>2494115</v>
      </c>
      <c r="BW119" s="927"/>
      <c r="BX119" s="927"/>
      <c r="BY119" s="927"/>
      <c r="BZ119" s="927"/>
      <c r="CA119" s="927">
        <v>2679834</v>
      </c>
      <c r="CB119" s="927"/>
      <c r="CC119" s="927"/>
      <c r="CD119" s="927"/>
      <c r="CE119" s="927"/>
      <c r="CF119" s="941">
        <v>12</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7421701</v>
      </c>
      <c r="BR120" s="920"/>
      <c r="BS120" s="920"/>
      <c r="BT120" s="920"/>
      <c r="BU120" s="920"/>
      <c r="BV120" s="920">
        <v>7720626</v>
      </c>
      <c r="BW120" s="920"/>
      <c r="BX120" s="920"/>
      <c r="BY120" s="920"/>
      <c r="BZ120" s="920"/>
      <c r="CA120" s="920">
        <v>7049069</v>
      </c>
      <c r="CB120" s="920"/>
      <c r="CC120" s="920"/>
      <c r="CD120" s="920"/>
      <c r="CE120" s="920"/>
      <c r="CF120" s="914">
        <v>31.6</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3543404</v>
      </c>
      <c r="DH120" s="927"/>
      <c r="DI120" s="927"/>
      <c r="DJ120" s="927"/>
      <c r="DK120" s="927"/>
      <c r="DL120" s="927">
        <v>2955444</v>
      </c>
      <c r="DM120" s="927"/>
      <c r="DN120" s="927"/>
      <c r="DO120" s="927"/>
      <c r="DP120" s="927"/>
      <c r="DQ120" s="927">
        <v>2750570</v>
      </c>
      <c r="DR120" s="927"/>
      <c r="DS120" s="927"/>
      <c r="DT120" s="927"/>
      <c r="DU120" s="927"/>
      <c r="DV120" s="928">
        <v>12.3</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28466847</v>
      </c>
      <c r="BR121" s="986"/>
      <c r="BS121" s="986"/>
      <c r="BT121" s="986"/>
      <c r="BU121" s="986"/>
      <c r="BV121" s="986">
        <v>29401646</v>
      </c>
      <c r="BW121" s="986"/>
      <c r="BX121" s="986"/>
      <c r="BY121" s="986"/>
      <c r="BZ121" s="986"/>
      <c r="CA121" s="986">
        <v>29491566</v>
      </c>
      <c r="CB121" s="986"/>
      <c r="CC121" s="986"/>
      <c r="CD121" s="986"/>
      <c r="CE121" s="986"/>
      <c r="CF121" s="1024">
        <v>132.1</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92217</v>
      </c>
      <c r="DH121" s="920"/>
      <c r="DI121" s="920"/>
      <c r="DJ121" s="920"/>
      <c r="DK121" s="920"/>
      <c r="DL121" s="920">
        <v>81875</v>
      </c>
      <c r="DM121" s="920"/>
      <c r="DN121" s="920"/>
      <c r="DO121" s="920"/>
      <c r="DP121" s="920"/>
      <c r="DQ121" s="920">
        <v>66087</v>
      </c>
      <c r="DR121" s="920"/>
      <c r="DS121" s="920"/>
      <c r="DT121" s="920"/>
      <c r="DU121" s="920"/>
      <c r="DV121" s="921">
        <v>0.3</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37407049</v>
      </c>
      <c r="BR122" s="1035"/>
      <c r="BS122" s="1035"/>
      <c r="BT122" s="1035"/>
      <c r="BU122" s="1035"/>
      <c r="BV122" s="1035">
        <v>39616387</v>
      </c>
      <c r="BW122" s="1035"/>
      <c r="BX122" s="1035"/>
      <c r="BY122" s="1035"/>
      <c r="BZ122" s="1035"/>
      <c r="CA122" s="1035">
        <v>39220469</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19.8</v>
      </c>
      <c r="BR123" s="1027"/>
      <c r="BS123" s="1027"/>
      <c r="BT123" s="1027"/>
      <c r="BU123" s="1027"/>
      <c r="BV123" s="1027">
        <v>9.1999999999999993</v>
      </c>
      <c r="BW123" s="1027"/>
      <c r="BX123" s="1027"/>
      <c r="BY123" s="1027"/>
      <c r="BZ123" s="1027"/>
      <c r="CA123" s="1027">
        <v>8.8000000000000007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188222</v>
      </c>
      <c r="AB126" s="959"/>
      <c r="AC126" s="959"/>
      <c r="AD126" s="959"/>
      <c r="AE126" s="960"/>
      <c r="AF126" s="961">
        <v>220018</v>
      </c>
      <c r="AG126" s="959"/>
      <c r="AH126" s="959"/>
      <c r="AI126" s="959"/>
      <c r="AJ126" s="960"/>
      <c r="AK126" s="961">
        <v>204965</v>
      </c>
      <c r="AL126" s="959"/>
      <c r="AM126" s="959"/>
      <c r="AN126" s="959"/>
      <c r="AO126" s="960"/>
      <c r="AP126" s="962">
        <v>0.9</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12.08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v>76481</v>
      </c>
      <c r="DH127" s="1048"/>
      <c r="DI127" s="1048"/>
      <c r="DJ127" s="1048"/>
      <c r="DK127" s="1048"/>
      <c r="DL127" s="1048">
        <v>58740</v>
      </c>
      <c r="DM127" s="1048"/>
      <c r="DN127" s="1048"/>
      <c r="DO127" s="1048"/>
      <c r="DP127" s="1048"/>
      <c r="DQ127" s="1048">
        <v>34308</v>
      </c>
      <c r="DR127" s="1048"/>
      <c r="DS127" s="1048"/>
      <c r="DT127" s="1048"/>
      <c r="DU127" s="1048"/>
      <c r="DV127" s="1049">
        <v>0.2</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682621</v>
      </c>
      <c r="AB128" s="1090"/>
      <c r="AC128" s="1090"/>
      <c r="AD128" s="1090"/>
      <c r="AE128" s="1091"/>
      <c r="AF128" s="1092">
        <v>792428</v>
      </c>
      <c r="AG128" s="1090"/>
      <c r="AH128" s="1090"/>
      <c r="AI128" s="1090"/>
      <c r="AJ128" s="1091"/>
      <c r="AK128" s="1092">
        <v>778869</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17.079999999999998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24870194</v>
      </c>
      <c r="AB129" s="959"/>
      <c r="AC129" s="959"/>
      <c r="AD129" s="959"/>
      <c r="AE129" s="960"/>
      <c r="AF129" s="961">
        <v>25008067</v>
      </c>
      <c r="AG129" s="959"/>
      <c r="AH129" s="959"/>
      <c r="AI129" s="959"/>
      <c r="AJ129" s="960"/>
      <c r="AK129" s="961">
        <v>25105449</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2570837</v>
      </c>
      <c r="AB130" s="959"/>
      <c r="AC130" s="959"/>
      <c r="AD130" s="959"/>
      <c r="AE130" s="960"/>
      <c r="AF130" s="961">
        <v>2665797</v>
      </c>
      <c r="AG130" s="959"/>
      <c r="AH130" s="959"/>
      <c r="AI130" s="959"/>
      <c r="AJ130" s="960"/>
      <c r="AK130" s="961">
        <v>2777491</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8.8000000000000007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22299357</v>
      </c>
      <c r="AB131" s="998"/>
      <c r="AC131" s="998"/>
      <c r="AD131" s="998"/>
      <c r="AE131" s="999"/>
      <c r="AF131" s="1000">
        <v>22342270</v>
      </c>
      <c r="AG131" s="998"/>
      <c r="AH131" s="998"/>
      <c r="AI131" s="998"/>
      <c r="AJ131" s="999"/>
      <c r="AK131" s="1000">
        <v>22327958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2.6238918010000001</v>
      </c>
      <c r="AB132" s="1104"/>
      <c r="AC132" s="1104"/>
      <c r="AD132" s="1104"/>
      <c r="AE132" s="1105"/>
      <c r="AF132" s="1106">
        <v>0.68864981000000003</v>
      </c>
      <c r="AG132" s="1104"/>
      <c r="AH132" s="1104"/>
      <c r="AI132" s="1104"/>
      <c r="AJ132" s="1105"/>
      <c r="AK132" s="1106">
        <v>-3.5148758000000002E-2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2.1</v>
      </c>
      <c r="AB133" s="1111"/>
      <c r="AC133" s="1111"/>
      <c r="AD133" s="1111"/>
      <c r="AE133" s="1112"/>
      <c r="AF133" s="1110">
        <v>1.4</v>
      </c>
      <c r="AG133" s="1111"/>
      <c r="AH133" s="1111"/>
      <c r="AI133" s="1111"/>
      <c r="AJ133" s="1112"/>
      <c r="AK133" s="1110">
        <v>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S63" zoomScaleNormal="100" zoomScaleSheetLayoutView="100" workbookViewId="0">
      <selection activeCell="P2" sqref="P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1"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6742804</v>
      </c>
      <c r="L9" s="264">
        <v>44966</v>
      </c>
      <c r="M9" s="265">
        <v>58961</v>
      </c>
      <c r="N9" s="266">
        <v>-23.7</v>
      </c>
    </row>
    <row r="10" spans="1:16">
      <c r="A10" s="248"/>
      <c r="B10" s="244"/>
      <c r="C10" s="244"/>
      <c r="D10" s="244"/>
      <c r="E10" s="244"/>
      <c r="F10" s="244"/>
      <c r="G10" s="1119" t="s">
        <v>473</v>
      </c>
      <c r="H10" s="1120"/>
      <c r="I10" s="1120"/>
      <c r="J10" s="1121"/>
      <c r="K10" s="267">
        <v>1011325</v>
      </c>
      <c r="L10" s="268">
        <v>6744</v>
      </c>
      <c r="M10" s="269">
        <v>3996</v>
      </c>
      <c r="N10" s="270">
        <v>68.8</v>
      </c>
    </row>
    <row r="11" spans="1:16" ht="13.5" customHeight="1">
      <c r="A11" s="248"/>
      <c r="B11" s="244"/>
      <c r="C11" s="244"/>
      <c r="D11" s="244"/>
      <c r="E11" s="244"/>
      <c r="F11" s="244"/>
      <c r="G11" s="1119" t="s">
        <v>474</v>
      </c>
      <c r="H11" s="1120"/>
      <c r="I11" s="1120"/>
      <c r="J11" s="1121"/>
      <c r="K11" s="267">
        <v>1477323</v>
      </c>
      <c r="L11" s="268">
        <v>9852</v>
      </c>
      <c r="M11" s="269">
        <v>3773</v>
      </c>
      <c r="N11" s="270">
        <v>161.1</v>
      </c>
    </row>
    <row r="12" spans="1:16" ht="13.5" customHeight="1">
      <c r="A12" s="248"/>
      <c r="B12" s="244"/>
      <c r="C12" s="244"/>
      <c r="D12" s="244"/>
      <c r="E12" s="244"/>
      <c r="F12" s="244"/>
      <c r="G12" s="1119" t="s">
        <v>475</v>
      </c>
      <c r="H12" s="1120"/>
      <c r="I12" s="1120"/>
      <c r="J12" s="1121"/>
      <c r="K12" s="267" t="s">
        <v>476</v>
      </c>
      <c r="L12" s="268" t="s">
        <v>476</v>
      </c>
      <c r="M12" s="269">
        <v>594</v>
      </c>
      <c r="N12" s="270" t="s">
        <v>476</v>
      </c>
    </row>
    <row r="13" spans="1:16" ht="13.5" customHeight="1">
      <c r="A13" s="248"/>
      <c r="B13" s="244"/>
      <c r="C13" s="244"/>
      <c r="D13" s="244"/>
      <c r="E13" s="244"/>
      <c r="F13" s="244"/>
      <c r="G13" s="1119" t="s">
        <v>477</v>
      </c>
      <c r="H13" s="1120"/>
      <c r="I13" s="1120"/>
      <c r="J13" s="1121"/>
      <c r="K13" s="267" t="s">
        <v>476</v>
      </c>
      <c r="L13" s="268" t="s">
        <v>476</v>
      </c>
      <c r="M13" s="269">
        <v>1</v>
      </c>
      <c r="N13" s="270" t="s">
        <v>476</v>
      </c>
    </row>
    <row r="14" spans="1:16" ht="13.5" customHeight="1">
      <c r="A14" s="248"/>
      <c r="B14" s="244"/>
      <c r="C14" s="244"/>
      <c r="D14" s="244"/>
      <c r="E14" s="244"/>
      <c r="F14" s="244"/>
      <c r="G14" s="1119" t="s">
        <v>478</v>
      </c>
      <c r="H14" s="1120"/>
      <c r="I14" s="1120"/>
      <c r="J14" s="1121"/>
      <c r="K14" s="267">
        <v>547721</v>
      </c>
      <c r="L14" s="268">
        <v>3653</v>
      </c>
      <c r="M14" s="269">
        <v>2438</v>
      </c>
      <c r="N14" s="270">
        <v>49.8</v>
      </c>
    </row>
    <row r="15" spans="1:16" ht="13.5" customHeight="1">
      <c r="A15" s="248"/>
      <c r="B15" s="244"/>
      <c r="C15" s="244"/>
      <c r="D15" s="244"/>
      <c r="E15" s="244"/>
      <c r="F15" s="244"/>
      <c r="G15" s="1119" t="s">
        <v>479</v>
      </c>
      <c r="H15" s="1120"/>
      <c r="I15" s="1120"/>
      <c r="J15" s="1121"/>
      <c r="K15" s="267">
        <v>189324</v>
      </c>
      <c r="L15" s="268">
        <v>1263</v>
      </c>
      <c r="M15" s="269">
        <v>1435</v>
      </c>
      <c r="N15" s="270">
        <v>-12</v>
      </c>
    </row>
    <row r="16" spans="1:16">
      <c r="A16" s="248"/>
      <c r="B16" s="244"/>
      <c r="C16" s="244"/>
      <c r="D16" s="244"/>
      <c r="E16" s="244"/>
      <c r="F16" s="244"/>
      <c r="G16" s="1122" t="s">
        <v>480</v>
      </c>
      <c r="H16" s="1123"/>
      <c r="I16" s="1123"/>
      <c r="J16" s="1124"/>
      <c r="K16" s="268">
        <v>-712683</v>
      </c>
      <c r="L16" s="268">
        <v>-4753</v>
      </c>
      <c r="M16" s="269">
        <v>-6041</v>
      </c>
      <c r="N16" s="270">
        <v>-21.3</v>
      </c>
    </row>
    <row r="17" spans="1:16">
      <c r="A17" s="248"/>
      <c r="B17" s="244"/>
      <c r="C17" s="244"/>
      <c r="D17" s="244"/>
      <c r="E17" s="244"/>
      <c r="F17" s="244"/>
      <c r="G17" s="1122" t="s">
        <v>169</v>
      </c>
      <c r="H17" s="1123"/>
      <c r="I17" s="1123"/>
      <c r="J17" s="1124"/>
      <c r="K17" s="268">
        <v>9255814</v>
      </c>
      <c r="L17" s="268">
        <v>61725</v>
      </c>
      <c r="M17" s="269">
        <v>65157</v>
      </c>
      <c r="N17" s="270">
        <v>-5.3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5.03</v>
      </c>
      <c r="L21" s="281">
        <v>6.38</v>
      </c>
      <c r="M21" s="282">
        <v>-1.35</v>
      </c>
      <c r="N21" s="249"/>
      <c r="O21" s="283"/>
      <c r="P21" s="279"/>
    </row>
    <row r="22" spans="1:16" s="284" customFormat="1">
      <c r="A22" s="279"/>
      <c r="B22" s="249"/>
      <c r="C22" s="249"/>
      <c r="D22" s="249"/>
      <c r="E22" s="249"/>
      <c r="F22" s="249"/>
      <c r="G22" s="1114" t="s">
        <v>486</v>
      </c>
      <c r="H22" s="1115"/>
      <c r="I22" s="1115"/>
      <c r="J22" s="1116"/>
      <c r="K22" s="285">
        <v>102.1</v>
      </c>
      <c r="L22" s="286">
        <v>99.2</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3036290</v>
      </c>
      <c r="L32" s="294">
        <v>20248</v>
      </c>
      <c r="M32" s="295">
        <v>38103</v>
      </c>
      <c r="N32" s="296">
        <v>-46.9</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v>32</v>
      </c>
      <c r="N34" s="296" t="s">
        <v>476</v>
      </c>
    </row>
    <row r="35" spans="1:16" ht="27" customHeight="1">
      <c r="A35" s="248"/>
      <c r="B35" s="244"/>
      <c r="C35" s="244"/>
      <c r="D35" s="244"/>
      <c r="E35" s="244"/>
      <c r="F35" s="244"/>
      <c r="G35" s="1130" t="s">
        <v>492</v>
      </c>
      <c r="H35" s="1131"/>
      <c r="I35" s="1131"/>
      <c r="J35" s="1132"/>
      <c r="K35" s="294">
        <v>256430</v>
      </c>
      <c r="L35" s="294">
        <v>1710</v>
      </c>
      <c r="M35" s="295">
        <v>9772</v>
      </c>
      <c r="N35" s="296">
        <v>-82.5</v>
      </c>
    </row>
    <row r="36" spans="1:16" ht="27" customHeight="1">
      <c r="A36" s="248"/>
      <c r="B36" s="244"/>
      <c r="C36" s="244"/>
      <c r="D36" s="244"/>
      <c r="E36" s="244"/>
      <c r="F36" s="244"/>
      <c r="G36" s="1130" t="s">
        <v>493</v>
      </c>
      <c r="H36" s="1131"/>
      <c r="I36" s="1131"/>
      <c r="J36" s="1132"/>
      <c r="K36" s="294">
        <v>50827</v>
      </c>
      <c r="L36" s="294">
        <v>339</v>
      </c>
      <c r="M36" s="295">
        <v>1367</v>
      </c>
      <c r="N36" s="296">
        <v>-75.2</v>
      </c>
    </row>
    <row r="37" spans="1:16" ht="13.5" customHeight="1">
      <c r="A37" s="248"/>
      <c r="B37" s="244"/>
      <c r="C37" s="244"/>
      <c r="D37" s="244"/>
      <c r="E37" s="244"/>
      <c r="F37" s="244"/>
      <c r="G37" s="1130" t="s">
        <v>494</v>
      </c>
      <c r="H37" s="1131"/>
      <c r="I37" s="1131"/>
      <c r="J37" s="1132"/>
      <c r="K37" s="294">
        <v>204965</v>
      </c>
      <c r="L37" s="294">
        <v>1367</v>
      </c>
      <c r="M37" s="295">
        <v>888</v>
      </c>
      <c r="N37" s="296">
        <v>53.9</v>
      </c>
    </row>
    <row r="38" spans="1:16" ht="27" customHeight="1">
      <c r="A38" s="248"/>
      <c r="B38" s="244"/>
      <c r="C38" s="244"/>
      <c r="D38" s="244"/>
      <c r="E38" s="244"/>
      <c r="F38" s="244"/>
      <c r="G38" s="1133" t="s">
        <v>495</v>
      </c>
      <c r="H38" s="1134"/>
      <c r="I38" s="1134"/>
      <c r="J38" s="1135"/>
      <c r="K38" s="297" t="s">
        <v>476</v>
      </c>
      <c r="L38" s="297" t="s">
        <v>476</v>
      </c>
      <c r="M38" s="298">
        <v>2</v>
      </c>
      <c r="N38" s="299" t="s">
        <v>476</v>
      </c>
      <c r="O38" s="293"/>
    </row>
    <row r="39" spans="1:16">
      <c r="A39" s="248"/>
      <c r="B39" s="244"/>
      <c r="C39" s="244"/>
      <c r="D39" s="244"/>
      <c r="E39" s="244"/>
      <c r="F39" s="244"/>
      <c r="G39" s="1133" t="s">
        <v>496</v>
      </c>
      <c r="H39" s="1134"/>
      <c r="I39" s="1134"/>
      <c r="J39" s="1135"/>
      <c r="K39" s="300">
        <v>-778869</v>
      </c>
      <c r="L39" s="300">
        <v>-5194</v>
      </c>
      <c r="M39" s="301">
        <v>-6931</v>
      </c>
      <c r="N39" s="302">
        <v>-25.1</v>
      </c>
      <c r="O39" s="293"/>
    </row>
    <row r="40" spans="1:16" ht="27" customHeight="1">
      <c r="A40" s="248"/>
      <c r="B40" s="244"/>
      <c r="C40" s="244"/>
      <c r="D40" s="244"/>
      <c r="E40" s="244"/>
      <c r="F40" s="244"/>
      <c r="G40" s="1130" t="s">
        <v>497</v>
      </c>
      <c r="H40" s="1131"/>
      <c r="I40" s="1131"/>
      <c r="J40" s="1132"/>
      <c r="K40" s="300">
        <v>-2777491</v>
      </c>
      <c r="L40" s="300">
        <v>-18523</v>
      </c>
      <c r="M40" s="301">
        <v>-31548</v>
      </c>
      <c r="N40" s="302">
        <v>-41.3</v>
      </c>
      <c r="O40" s="293"/>
    </row>
    <row r="41" spans="1:16">
      <c r="A41" s="248"/>
      <c r="B41" s="244"/>
      <c r="C41" s="244"/>
      <c r="D41" s="244"/>
      <c r="E41" s="244"/>
      <c r="F41" s="244"/>
      <c r="G41" s="1136" t="s">
        <v>279</v>
      </c>
      <c r="H41" s="1137"/>
      <c r="I41" s="1137"/>
      <c r="J41" s="1138"/>
      <c r="K41" s="294">
        <v>-7848</v>
      </c>
      <c r="L41" s="300">
        <v>-52</v>
      </c>
      <c r="M41" s="301">
        <v>11686</v>
      </c>
      <c r="N41" s="302">
        <v>-100.4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4128703</v>
      </c>
      <c r="J51" s="320">
        <v>27685</v>
      </c>
      <c r="K51" s="321">
        <v>30.5</v>
      </c>
      <c r="L51" s="322">
        <v>35965</v>
      </c>
      <c r="M51" s="323">
        <v>4.7</v>
      </c>
      <c r="N51" s="324">
        <v>25.8</v>
      </c>
    </row>
    <row r="52" spans="1:14">
      <c r="A52" s="248"/>
      <c r="B52" s="244"/>
      <c r="C52" s="244"/>
      <c r="D52" s="244"/>
      <c r="E52" s="244"/>
      <c r="F52" s="244"/>
      <c r="G52" s="325"/>
      <c r="H52" s="326" t="s">
        <v>508</v>
      </c>
      <c r="I52" s="327">
        <v>2389617</v>
      </c>
      <c r="J52" s="328">
        <v>16023</v>
      </c>
      <c r="K52" s="329">
        <v>0.8</v>
      </c>
      <c r="L52" s="330">
        <v>20136</v>
      </c>
      <c r="M52" s="331">
        <v>1.6</v>
      </c>
      <c r="N52" s="332">
        <v>-0.8</v>
      </c>
    </row>
    <row r="53" spans="1:14">
      <c r="A53" s="248"/>
      <c r="B53" s="244"/>
      <c r="C53" s="244"/>
      <c r="D53" s="244"/>
      <c r="E53" s="244"/>
      <c r="F53" s="244"/>
      <c r="G53" s="310" t="s">
        <v>509</v>
      </c>
      <c r="H53" s="311"/>
      <c r="I53" s="319">
        <v>3769856</v>
      </c>
      <c r="J53" s="320">
        <v>25333</v>
      </c>
      <c r="K53" s="321">
        <v>-8.5</v>
      </c>
      <c r="L53" s="322">
        <v>41433</v>
      </c>
      <c r="M53" s="323">
        <v>15.2</v>
      </c>
      <c r="N53" s="324">
        <v>-23.7</v>
      </c>
    </row>
    <row r="54" spans="1:14">
      <c r="A54" s="248"/>
      <c r="B54" s="244"/>
      <c r="C54" s="244"/>
      <c r="D54" s="244"/>
      <c r="E54" s="244"/>
      <c r="F54" s="244"/>
      <c r="G54" s="325"/>
      <c r="H54" s="326" t="s">
        <v>508</v>
      </c>
      <c r="I54" s="327">
        <v>2839565</v>
      </c>
      <c r="J54" s="328">
        <v>19082</v>
      </c>
      <c r="K54" s="329">
        <v>19.100000000000001</v>
      </c>
      <c r="L54" s="330">
        <v>22351</v>
      </c>
      <c r="M54" s="331">
        <v>11</v>
      </c>
      <c r="N54" s="332">
        <v>8.1</v>
      </c>
    </row>
    <row r="55" spans="1:14">
      <c r="A55" s="248"/>
      <c r="B55" s="244"/>
      <c r="C55" s="244"/>
      <c r="D55" s="244"/>
      <c r="E55" s="244"/>
      <c r="F55" s="244"/>
      <c r="G55" s="310" t="s">
        <v>510</v>
      </c>
      <c r="H55" s="311"/>
      <c r="I55" s="319">
        <v>3828658</v>
      </c>
      <c r="J55" s="320">
        <v>25511</v>
      </c>
      <c r="K55" s="321">
        <v>0.7</v>
      </c>
      <c r="L55" s="322">
        <v>43493</v>
      </c>
      <c r="M55" s="323">
        <v>5</v>
      </c>
      <c r="N55" s="324">
        <v>-4.3</v>
      </c>
    </row>
    <row r="56" spans="1:14">
      <c r="A56" s="248"/>
      <c r="B56" s="244"/>
      <c r="C56" s="244"/>
      <c r="D56" s="244"/>
      <c r="E56" s="244"/>
      <c r="F56" s="244"/>
      <c r="G56" s="325"/>
      <c r="H56" s="326" t="s">
        <v>508</v>
      </c>
      <c r="I56" s="327">
        <v>2075659</v>
      </c>
      <c r="J56" s="328">
        <v>13831</v>
      </c>
      <c r="K56" s="329">
        <v>-27.5</v>
      </c>
      <c r="L56" s="330">
        <v>23254</v>
      </c>
      <c r="M56" s="331">
        <v>4</v>
      </c>
      <c r="N56" s="332">
        <v>-31.5</v>
      </c>
    </row>
    <row r="57" spans="1:14">
      <c r="A57" s="248"/>
      <c r="B57" s="244"/>
      <c r="C57" s="244"/>
      <c r="D57" s="244"/>
      <c r="E57" s="244"/>
      <c r="F57" s="244"/>
      <c r="G57" s="310" t="s">
        <v>511</v>
      </c>
      <c r="H57" s="311"/>
      <c r="I57" s="319">
        <v>4017648</v>
      </c>
      <c r="J57" s="320">
        <v>26746</v>
      </c>
      <c r="K57" s="321">
        <v>4.8</v>
      </c>
      <c r="L57" s="322">
        <v>50840</v>
      </c>
      <c r="M57" s="323">
        <v>16.899999999999999</v>
      </c>
      <c r="N57" s="324">
        <v>-12.1</v>
      </c>
    </row>
    <row r="58" spans="1:14">
      <c r="A58" s="248"/>
      <c r="B58" s="244"/>
      <c r="C58" s="244"/>
      <c r="D58" s="244"/>
      <c r="E58" s="244"/>
      <c r="F58" s="244"/>
      <c r="G58" s="325"/>
      <c r="H58" s="326" t="s">
        <v>508</v>
      </c>
      <c r="I58" s="327">
        <v>1637435</v>
      </c>
      <c r="J58" s="328">
        <v>10901</v>
      </c>
      <c r="K58" s="329">
        <v>-21.2</v>
      </c>
      <c r="L58" s="330">
        <v>25367</v>
      </c>
      <c r="M58" s="331">
        <v>9.1</v>
      </c>
      <c r="N58" s="332">
        <v>-30.3</v>
      </c>
    </row>
    <row r="59" spans="1:14">
      <c r="A59" s="248"/>
      <c r="B59" s="244"/>
      <c r="C59" s="244"/>
      <c r="D59" s="244"/>
      <c r="E59" s="244"/>
      <c r="F59" s="244"/>
      <c r="G59" s="310" t="s">
        <v>512</v>
      </c>
      <c r="H59" s="311"/>
      <c r="I59" s="319">
        <v>2271690</v>
      </c>
      <c r="J59" s="320">
        <v>15149</v>
      </c>
      <c r="K59" s="321">
        <v>-43.4</v>
      </c>
      <c r="L59" s="322">
        <v>53605</v>
      </c>
      <c r="M59" s="323">
        <v>5.4</v>
      </c>
      <c r="N59" s="324">
        <v>-48.8</v>
      </c>
    </row>
    <row r="60" spans="1:14">
      <c r="A60" s="248"/>
      <c r="B60" s="244"/>
      <c r="C60" s="244"/>
      <c r="D60" s="244"/>
      <c r="E60" s="244"/>
      <c r="F60" s="244"/>
      <c r="G60" s="325"/>
      <c r="H60" s="326" t="s">
        <v>508</v>
      </c>
      <c r="I60" s="333">
        <v>1379947</v>
      </c>
      <c r="J60" s="328">
        <v>9203</v>
      </c>
      <c r="K60" s="329">
        <v>-15.6</v>
      </c>
      <c r="L60" s="330">
        <v>28343</v>
      </c>
      <c r="M60" s="331">
        <v>11.7</v>
      </c>
      <c r="N60" s="332">
        <v>-27.3</v>
      </c>
    </row>
    <row r="61" spans="1:14">
      <c r="A61" s="248"/>
      <c r="B61" s="244"/>
      <c r="C61" s="244"/>
      <c r="D61" s="244"/>
      <c r="E61" s="244"/>
      <c r="F61" s="244"/>
      <c r="G61" s="310" t="s">
        <v>513</v>
      </c>
      <c r="H61" s="334"/>
      <c r="I61" s="335">
        <v>3603311</v>
      </c>
      <c r="J61" s="336">
        <v>24085</v>
      </c>
      <c r="K61" s="337">
        <v>-3.2</v>
      </c>
      <c r="L61" s="338">
        <v>45067</v>
      </c>
      <c r="M61" s="339">
        <v>9.4</v>
      </c>
      <c r="N61" s="324">
        <v>-12.6</v>
      </c>
    </row>
    <row r="62" spans="1:14">
      <c r="A62" s="248"/>
      <c r="B62" s="244"/>
      <c r="C62" s="244"/>
      <c r="D62" s="244"/>
      <c r="E62" s="244"/>
      <c r="F62" s="244"/>
      <c r="G62" s="325"/>
      <c r="H62" s="326" t="s">
        <v>508</v>
      </c>
      <c r="I62" s="327">
        <v>2064445</v>
      </c>
      <c r="J62" s="328">
        <v>13808</v>
      </c>
      <c r="K62" s="329">
        <v>-8.9</v>
      </c>
      <c r="L62" s="330">
        <v>23890</v>
      </c>
      <c r="M62" s="331">
        <v>7.5</v>
      </c>
      <c r="N62" s="332">
        <v>-16.399999999999999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1"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7.6</v>
      </c>
      <c r="G47" s="12">
        <v>7.43</v>
      </c>
      <c r="H47" s="12">
        <v>3.72</v>
      </c>
      <c r="I47" s="12">
        <v>7.39</v>
      </c>
      <c r="J47" s="13">
        <v>8.61</v>
      </c>
    </row>
    <row r="48" spans="2:10" ht="57.75" customHeight="1">
      <c r="B48" s="14"/>
      <c r="C48" s="1141" t="s">
        <v>4</v>
      </c>
      <c r="D48" s="1141"/>
      <c r="E48" s="1142"/>
      <c r="F48" s="15">
        <v>3.82</v>
      </c>
      <c r="G48" s="16">
        <v>3.17</v>
      </c>
      <c r="H48" s="16">
        <v>4.24</v>
      </c>
      <c r="I48" s="16">
        <v>5.46</v>
      </c>
      <c r="J48" s="17">
        <v>4.3899999999999997</v>
      </c>
    </row>
    <row r="49" spans="2:10" ht="57.75" customHeight="1" thickBot="1">
      <c r="B49" s="18"/>
      <c r="C49" s="1143" t="s">
        <v>5</v>
      </c>
      <c r="D49" s="1143"/>
      <c r="E49" s="1144"/>
      <c r="F49" s="19">
        <v>3.46</v>
      </c>
      <c r="G49" s="20" t="s">
        <v>520</v>
      </c>
      <c r="H49" s="20" t="s">
        <v>521</v>
      </c>
      <c r="I49" s="20">
        <v>4.9400000000000004</v>
      </c>
      <c r="J49" s="21">
        <v>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70" zoomScaleNormal="70" zoomScaleSheetLayoutView="100" workbookViewId="0">
      <selection activeCell="A5" sqref="A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522</v>
      </c>
      <c r="D34" s="1151"/>
      <c r="E34" s="1152"/>
      <c r="F34" s="32">
        <v>10.01</v>
      </c>
      <c r="G34" s="33">
        <v>12.17</v>
      </c>
      <c r="H34" s="33">
        <v>13.7</v>
      </c>
      <c r="I34" s="33">
        <v>14.51</v>
      </c>
      <c r="J34" s="34">
        <v>13.67</v>
      </c>
      <c r="K34" s="22"/>
      <c r="L34" s="22"/>
      <c r="M34" s="22"/>
      <c r="N34" s="22"/>
      <c r="O34" s="22"/>
      <c r="P34" s="22"/>
    </row>
    <row r="35" spans="1:16" ht="39" customHeight="1">
      <c r="A35" s="22"/>
      <c r="B35" s="35"/>
      <c r="C35" s="1145" t="s">
        <v>523</v>
      </c>
      <c r="D35" s="1146"/>
      <c r="E35" s="1147"/>
      <c r="F35" s="36">
        <v>3.82</v>
      </c>
      <c r="G35" s="37">
        <v>3.16</v>
      </c>
      <c r="H35" s="37">
        <v>4.2300000000000004</v>
      </c>
      <c r="I35" s="37">
        <v>5.45</v>
      </c>
      <c r="J35" s="38">
        <v>4.3899999999999997</v>
      </c>
      <c r="K35" s="22"/>
      <c r="L35" s="22"/>
      <c r="M35" s="22"/>
      <c r="N35" s="22"/>
      <c r="O35" s="22"/>
      <c r="P35" s="22"/>
    </row>
    <row r="36" spans="1:16" ht="39" customHeight="1">
      <c r="A36" s="22"/>
      <c r="B36" s="35"/>
      <c r="C36" s="1145" t="s">
        <v>524</v>
      </c>
      <c r="D36" s="1146"/>
      <c r="E36" s="1147"/>
      <c r="F36" s="36">
        <v>0.8</v>
      </c>
      <c r="G36" s="37">
        <v>0.64</v>
      </c>
      <c r="H36" s="37">
        <v>1.39</v>
      </c>
      <c r="I36" s="37">
        <v>1.25</v>
      </c>
      <c r="J36" s="38">
        <v>2.5</v>
      </c>
      <c r="K36" s="22"/>
      <c r="L36" s="22"/>
      <c r="M36" s="22"/>
      <c r="N36" s="22"/>
      <c r="O36" s="22"/>
      <c r="P36" s="22"/>
    </row>
    <row r="37" spans="1:16" ht="39" customHeight="1">
      <c r="A37" s="22"/>
      <c r="B37" s="35"/>
      <c r="C37" s="1145" t="s">
        <v>525</v>
      </c>
      <c r="D37" s="1146"/>
      <c r="E37" s="1147"/>
      <c r="F37" s="36">
        <v>0.86</v>
      </c>
      <c r="G37" s="37">
        <v>0.71</v>
      </c>
      <c r="H37" s="37">
        <v>0.97</v>
      </c>
      <c r="I37" s="37">
        <v>1.17</v>
      </c>
      <c r="J37" s="38">
        <v>1.81</v>
      </c>
      <c r="K37" s="22"/>
      <c r="L37" s="22"/>
      <c r="M37" s="22"/>
      <c r="N37" s="22"/>
      <c r="O37" s="22"/>
      <c r="P37" s="22"/>
    </row>
    <row r="38" spans="1:16" ht="39" customHeight="1">
      <c r="A38" s="22"/>
      <c r="B38" s="35"/>
      <c r="C38" s="1145" t="s">
        <v>526</v>
      </c>
      <c r="D38" s="1146"/>
      <c r="E38" s="1147"/>
      <c r="F38" s="36">
        <v>0.56999999999999995</v>
      </c>
      <c r="G38" s="37">
        <v>0.31</v>
      </c>
      <c r="H38" s="37">
        <v>0.36</v>
      </c>
      <c r="I38" s="37">
        <v>0.31</v>
      </c>
      <c r="J38" s="38">
        <v>0.27</v>
      </c>
      <c r="K38" s="22"/>
      <c r="L38" s="22"/>
      <c r="M38" s="22"/>
      <c r="N38" s="22"/>
      <c r="O38" s="22"/>
      <c r="P38" s="22"/>
    </row>
    <row r="39" spans="1:16" ht="39" customHeight="1">
      <c r="A39" s="22"/>
      <c r="B39" s="35"/>
      <c r="C39" s="1145" t="s">
        <v>527</v>
      </c>
      <c r="D39" s="1146"/>
      <c r="E39" s="1147"/>
      <c r="F39" s="36">
        <v>0.2</v>
      </c>
      <c r="G39" s="37">
        <v>0.22</v>
      </c>
      <c r="H39" s="37">
        <v>0.12</v>
      </c>
      <c r="I39" s="37">
        <v>0.01</v>
      </c>
      <c r="J39" s="38">
        <v>0.17</v>
      </c>
      <c r="K39" s="22"/>
      <c r="L39" s="22"/>
      <c r="M39" s="22"/>
      <c r="N39" s="22"/>
      <c r="O39" s="22"/>
      <c r="P39" s="22"/>
    </row>
    <row r="40" spans="1:16" ht="39" customHeight="1">
      <c r="A40" s="22"/>
      <c r="B40" s="35"/>
      <c r="C40" s="1145" t="s">
        <v>528</v>
      </c>
      <c r="D40" s="1146"/>
      <c r="E40" s="1147"/>
      <c r="F40" s="36">
        <v>0.13</v>
      </c>
      <c r="G40" s="37">
        <v>0.16</v>
      </c>
      <c r="H40" s="37">
        <v>0.19</v>
      </c>
      <c r="I40" s="37">
        <v>0.15</v>
      </c>
      <c r="J40" s="38">
        <v>0.14000000000000001</v>
      </c>
      <c r="K40" s="22"/>
      <c r="L40" s="22"/>
      <c r="M40" s="22"/>
      <c r="N40" s="22"/>
      <c r="O40" s="22"/>
      <c r="P40" s="22"/>
    </row>
    <row r="41" spans="1:16" ht="39" customHeight="1">
      <c r="A41" s="22"/>
      <c r="B41" s="35"/>
      <c r="C41" s="1145" t="s">
        <v>529</v>
      </c>
      <c r="D41" s="1146"/>
      <c r="E41" s="1147"/>
      <c r="F41" s="36">
        <v>7.0000000000000007E-2</v>
      </c>
      <c r="G41" s="37">
        <v>0.13</v>
      </c>
      <c r="H41" s="37">
        <v>0.14000000000000001</v>
      </c>
      <c r="I41" s="37">
        <v>0.06</v>
      </c>
      <c r="J41" s="38">
        <v>0.08</v>
      </c>
      <c r="K41" s="22"/>
      <c r="L41" s="22"/>
      <c r="M41" s="22"/>
      <c r="N41" s="22"/>
      <c r="O41" s="22"/>
      <c r="P41" s="22"/>
    </row>
    <row r="42" spans="1:16" ht="39" customHeight="1">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531</v>
      </c>
      <c r="D43" s="1149"/>
      <c r="E43" s="1150"/>
      <c r="F43" s="41">
        <v>0.05</v>
      </c>
      <c r="G43" s="42">
        <v>0.1</v>
      </c>
      <c r="H43" s="42">
        <v>0.14000000000000001</v>
      </c>
      <c r="I43" s="42">
        <v>0.12</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 zoomScale="80" zoomScaleNormal="80" zoomScaleSheetLayoutView="55" workbookViewId="0">
      <selection activeCell="A5" sqref="A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3494</v>
      </c>
      <c r="L45" s="60">
        <v>3196</v>
      </c>
      <c r="M45" s="60">
        <v>3143</v>
      </c>
      <c r="N45" s="60">
        <v>2969</v>
      </c>
      <c r="O45" s="61">
        <v>3036</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531</v>
      </c>
      <c r="L48" s="64">
        <v>277</v>
      </c>
      <c r="M48" s="64">
        <v>404</v>
      </c>
      <c r="N48" s="64">
        <v>363</v>
      </c>
      <c r="O48" s="65">
        <v>256</v>
      </c>
      <c r="P48" s="48"/>
      <c r="Q48" s="48"/>
      <c r="R48" s="48"/>
      <c r="S48" s="48"/>
      <c r="T48" s="48"/>
      <c r="U48" s="48"/>
    </row>
    <row r="49" spans="1:21" ht="30.75" customHeight="1">
      <c r="A49" s="48"/>
      <c r="B49" s="1163"/>
      <c r="C49" s="1164"/>
      <c r="D49" s="62"/>
      <c r="E49" s="1155" t="s">
        <v>16</v>
      </c>
      <c r="F49" s="1155"/>
      <c r="G49" s="1155"/>
      <c r="H49" s="1155"/>
      <c r="I49" s="1155"/>
      <c r="J49" s="1156"/>
      <c r="K49" s="63">
        <v>174</v>
      </c>
      <c r="L49" s="64">
        <v>163</v>
      </c>
      <c r="M49" s="64">
        <v>103</v>
      </c>
      <c r="N49" s="64">
        <v>60</v>
      </c>
      <c r="O49" s="65">
        <v>51</v>
      </c>
      <c r="P49" s="48"/>
      <c r="Q49" s="48"/>
      <c r="R49" s="48"/>
      <c r="S49" s="48"/>
      <c r="T49" s="48"/>
      <c r="U49" s="48"/>
    </row>
    <row r="50" spans="1:21" ht="30.75" customHeight="1">
      <c r="A50" s="48"/>
      <c r="B50" s="1163"/>
      <c r="C50" s="1164"/>
      <c r="D50" s="62"/>
      <c r="E50" s="1155" t="s">
        <v>17</v>
      </c>
      <c r="F50" s="1155"/>
      <c r="G50" s="1155"/>
      <c r="H50" s="1155"/>
      <c r="I50" s="1155"/>
      <c r="J50" s="1156"/>
      <c r="K50" s="63">
        <v>93</v>
      </c>
      <c r="L50" s="64">
        <v>40</v>
      </c>
      <c r="M50" s="64">
        <v>188</v>
      </c>
      <c r="N50" s="64">
        <v>220</v>
      </c>
      <c r="O50" s="65">
        <v>205</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3696</v>
      </c>
      <c r="L52" s="64">
        <v>3452</v>
      </c>
      <c r="M52" s="64">
        <v>3254</v>
      </c>
      <c r="N52" s="64">
        <v>3458</v>
      </c>
      <c r="O52" s="65">
        <v>3556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596</v>
      </c>
      <c r="L53" s="69">
        <v>224</v>
      </c>
      <c r="M53" s="69">
        <v>584</v>
      </c>
      <c r="N53" s="69">
        <v>154</v>
      </c>
      <c r="O53" s="70">
        <v>-8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2016-04-22T06:05:22Z</cp:lastPrinted>
  <dcterms:created xsi:type="dcterms:W3CDTF">2016-02-15T00:58:23Z</dcterms:created>
  <dcterms:modified xsi:type="dcterms:W3CDTF">2016-04-25T04:44:30Z</dcterms:modified>
</cp:coreProperties>
</file>