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0"/>
  </bookViews>
  <sheets>
    <sheet name="決算期別法人区分別法人数（全法人）" sheetId="1" r:id="rId1"/>
  </sheets>
  <definedNames>
    <definedName name="_xlnm.Print_Area" localSheetId="0">'決算期別法人区分別法人数（全法人）'!$A$1:$X$43</definedName>
  </definedNames>
  <calcPr fullCalcOnLoad="1"/>
</workbook>
</file>

<file path=xl/sharedStrings.xml><?xml version="1.0" encoding="utf-8"?>
<sst xmlns="http://schemas.openxmlformats.org/spreadsheetml/2006/main" count="89" uniqueCount="49">
  <si>
    <t>2･8</t>
  </si>
  <si>
    <t>3･9</t>
  </si>
  <si>
    <t>4･10</t>
  </si>
  <si>
    <t>5･11</t>
  </si>
  <si>
    <t>6･12</t>
  </si>
  <si>
    <t>7･1</t>
  </si>
  <si>
    <t>区 　　分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</si>
  <si>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</si>
  <si>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</si>
  <si>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</si>
  <si>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</si>
  <si>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</si>
  <si>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</si>
  <si>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</si>
  <si>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</si>
  <si>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</si>
  <si>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</si>
  <si>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</si>
  <si>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</si>
  <si>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計</t>
  </si>
  <si>
    <t xml:space="preserve">月 </t>
  </si>
  <si>
    <t>合  計</t>
  </si>
  <si>
    <t>本県本店</t>
  </si>
  <si>
    <t>法</t>
  </si>
  <si>
    <t>他県本店</t>
  </si>
  <si>
    <t>人</t>
  </si>
  <si>
    <t>特</t>
  </si>
  <si>
    <t>別</t>
  </si>
  <si>
    <t>公</t>
  </si>
  <si>
    <t>益</t>
  </si>
  <si>
    <t>共</t>
  </si>
  <si>
    <t>清 算 法 人</t>
  </si>
  <si>
    <t>合  　計</t>
  </si>
  <si>
    <t>（うち外形）</t>
  </si>
  <si>
    <t>外 国 法 人 普 通</t>
  </si>
  <si>
    <t>外 国 法 人 以 外</t>
  </si>
  <si>
    <t>普通法人</t>
  </si>
  <si>
    <t>分割
法人</t>
  </si>
  <si>
    <t>県内法人</t>
  </si>
  <si>
    <t>計</t>
  </si>
  <si>
    <t>構成比（％）</t>
  </si>
  <si>
    <t>社団等
人格のない</t>
  </si>
  <si>
    <t>平成22年度</t>
  </si>
  <si>
    <t>平成23年度</t>
  </si>
  <si>
    <t>平成24年度</t>
  </si>
  <si>
    <t>１７　決算期別法人区分別法人数（全法人）</t>
  </si>
  <si>
    <t>平成25年度</t>
  </si>
  <si>
    <t>平成26年度</t>
  </si>
  <si>
    <t>(平成26年度の内訳)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</si>
</sst>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</numFmts>
  <fonts count="3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37" fontId="4" fillId="0" borderId="20" xfId="0" applyNumberFormat="1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37" fontId="4" fillId="0" borderId="29" xfId="0" applyNumberFormat="1" applyFont="1" applyBorder="1" applyAlignment="1" applyProtection="1">
      <alignment vertical="center"/>
      <protection/>
    </xf>
    <xf numFmtId="176" fontId="4" fillId="0" borderId="30" xfId="0" applyNumberFormat="1" applyFont="1" applyBorder="1" applyAlignment="1" applyProtection="1">
      <alignment vertical="center"/>
      <protection/>
    </xf>
    <xf numFmtId="176" fontId="4" fillId="0" borderId="31" xfId="0" applyNumberFormat="1" applyFont="1" applyBorder="1" applyAlignment="1" applyProtection="1">
      <alignment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4" fillId="0" borderId="33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distributed" vertical="center" indent="1"/>
      <protection/>
    </xf>
    <xf numFmtId="0" fontId="4" fillId="0" borderId="39" xfId="0" applyFont="1" applyBorder="1" applyAlignment="1" applyProtection="1">
      <alignment horizontal="distributed" vertical="center" indent="1"/>
      <protection/>
    </xf>
    <xf numFmtId="0" fontId="4" fillId="0" borderId="12" xfId="0" applyFont="1" applyBorder="1" applyAlignment="1" applyProtection="1">
      <alignment horizontal="distributed" vertical="center" indent="1"/>
      <protection/>
    </xf>
    <xf numFmtId="0" fontId="4" fillId="0" borderId="40" xfId="0" applyFont="1" applyBorder="1" applyAlignment="1" applyProtection="1">
      <alignment horizontal="distributed" vertical="center" indent="1"/>
      <protection/>
    </xf>
    <xf numFmtId="0" fontId="4" fillId="0" borderId="41" xfId="0" applyFont="1" applyBorder="1" applyAlignment="1" applyProtection="1">
      <alignment horizontal="distributed" vertical="center" indent="1"/>
      <protection/>
    </xf>
    <xf numFmtId="0" fontId="4" fillId="0" borderId="10" xfId="0" applyFont="1" applyBorder="1" applyAlignment="1" applyProtection="1">
      <alignment horizontal="distributed" vertical="center" indent="1"/>
      <protection/>
    </xf>
    <xf numFmtId="0" fontId="4" fillId="0" borderId="42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4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0" fontId="4" fillId="0" borderId="44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 quotePrefix="1">
      <alignment horizontal="distributed" vertical="center"/>
      <protection/>
    </xf>
    <xf numFmtId="0" fontId="4" fillId="0" borderId="45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center" vertical="distributed" textRotation="255" indent="1"/>
      <protection/>
    </xf>
    <xf numFmtId="0" fontId="4" fillId="0" borderId="22" xfId="0" applyFont="1" applyBorder="1" applyAlignment="1" applyProtection="1">
      <alignment horizontal="center" vertical="distributed" textRotation="255" indent="1"/>
      <protection/>
    </xf>
    <xf numFmtId="0" fontId="4" fillId="0" borderId="46" xfId="0" applyFont="1" applyBorder="1" applyAlignment="1" applyProtection="1">
      <alignment horizontal="center" vertical="distributed" textRotation="255" inden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distributed" vertical="center" indent="1"/>
      <protection/>
    </xf>
    <xf numFmtId="0" fontId="4" fillId="0" borderId="34" xfId="0" applyFont="1" applyBorder="1" applyAlignment="1" applyProtection="1">
      <alignment horizontal="distributed" vertical="center" indent="1"/>
      <protection/>
    </xf>
    <xf numFmtId="0" fontId="4" fillId="0" borderId="36" xfId="0" applyFont="1" applyBorder="1" applyAlignment="1" applyProtection="1">
      <alignment horizontal="distributed" vertical="center" indent="1"/>
      <protection/>
    </xf>
    <xf numFmtId="0" fontId="4" fillId="0" borderId="47" xfId="0" applyFont="1" applyBorder="1" applyAlignment="1" applyProtection="1">
      <alignment horizontal="distributed" vertical="center" indent="1"/>
      <protection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9" xfId="0" applyFont="1" applyBorder="1" applyAlignment="1" applyProtection="1">
      <alignment horizontal="center" vertical="distributed" textRotation="255" wrapText="1"/>
      <protection/>
    </xf>
    <xf numFmtId="0" fontId="4" fillId="0" borderId="22" xfId="0" applyFont="1" applyBorder="1" applyAlignment="1" applyProtection="1">
      <alignment horizontal="center" vertical="distributed" textRotation="255"/>
      <protection/>
    </xf>
    <xf numFmtId="0" fontId="4" fillId="0" borderId="46" xfId="0" applyFont="1" applyBorder="1" applyAlignment="1" applyProtection="1">
      <alignment horizontal="center" vertical="distributed" textRotation="255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4"/>
  <sheetViews>
    <sheetView showGridLines="0" tabSelected="1" defaultGridColor="0" view="pageBreakPreview" zoomScale="85" zoomScaleNormal="87" zoomScaleSheetLayoutView="85" zoomScalePageLayoutView="0" colorId="22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10.796875" defaultRowHeight="15"/>
  <cols>
    <col min="1" max="2" width="5.69921875" style="3" customWidth="1"/>
    <col min="3" max="3" width="13.3984375" style="3" customWidth="1"/>
    <col min="4" max="14" width="8.59765625" style="3" bestFit="1" customWidth="1"/>
    <col min="15" max="15" width="7.59765625" style="3" bestFit="1" customWidth="1"/>
    <col min="16" max="16" width="9.69921875" style="3" customWidth="1"/>
    <col min="17" max="23" width="5.69921875" style="3" customWidth="1"/>
    <col min="24" max="24" width="8.69921875" style="3" customWidth="1"/>
    <col min="25" max="16384" width="10.69921875" style="3" customWidth="1"/>
  </cols>
  <sheetData>
    <row r="1" spans="1:25" ht="18.75">
      <c r="A1" s="1" t="s">
        <v>45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8" customFormat="1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9"/>
      <c r="Y2" s="7"/>
    </row>
    <row r="3" spans="1:25" s="8" customFormat="1" ht="18.75" customHeight="1">
      <c r="A3" s="40" t="s">
        <v>6</v>
      </c>
      <c r="B3" s="41"/>
      <c r="C3" s="42"/>
      <c r="D3" s="9"/>
      <c r="E3" s="9"/>
      <c r="F3" s="9"/>
      <c r="G3" s="9"/>
      <c r="H3" s="9"/>
      <c r="I3" s="9"/>
      <c r="J3" s="9"/>
      <c r="K3" s="10"/>
      <c r="L3" s="10"/>
      <c r="M3" s="9"/>
      <c r="N3" s="9"/>
      <c r="O3" s="9"/>
      <c r="P3" s="9"/>
      <c r="Q3" s="11" t="s">
        <v>0</v>
      </c>
      <c r="R3" s="11" t="s">
        <v>1</v>
      </c>
      <c r="S3" s="11" t="s">
        <v>2</v>
      </c>
      <c r="T3" s="11" t="s">
        <v>3</v>
      </c>
      <c r="U3" s="11" t="s">
        <v>4</v>
      </c>
      <c r="V3" s="11" t="s">
        <v>5</v>
      </c>
      <c r="W3" s="9"/>
      <c r="X3" s="12"/>
      <c r="Y3" s="7"/>
    </row>
    <row r="4" spans="1:25" s="8" customFormat="1" ht="18.75" customHeight="1">
      <c r="A4" s="43"/>
      <c r="B4" s="44"/>
      <c r="C4" s="4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3" t="s">
        <v>14</v>
      </c>
      <c r="L4" s="13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6" t="s">
        <v>20</v>
      </c>
      <c r="R4" s="6" t="s">
        <v>20</v>
      </c>
      <c r="S4" s="6" t="s">
        <v>20</v>
      </c>
      <c r="T4" s="6" t="s">
        <v>20</v>
      </c>
      <c r="U4" s="6" t="s">
        <v>20</v>
      </c>
      <c r="V4" s="6" t="s">
        <v>20</v>
      </c>
      <c r="W4" s="4" t="s">
        <v>19</v>
      </c>
      <c r="X4" s="5" t="s">
        <v>21</v>
      </c>
      <c r="Y4" s="7"/>
    </row>
    <row r="5" spans="1:25" s="8" customFormat="1" ht="23.25" customHeight="1">
      <c r="A5" s="48" t="s">
        <v>42</v>
      </c>
      <c r="B5" s="49"/>
      <c r="C5" s="50"/>
      <c r="D5" s="14">
        <v>10548</v>
      </c>
      <c r="E5" s="14">
        <v>33132</v>
      </c>
      <c r="F5" s="14">
        <v>11408</v>
      </c>
      <c r="G5" s="14">
        <v>12286</v>
      </c>
      <c r="H5" s="14">
        <v>13324</v>
      </c>
      <c r="I5" s="14">
        <v>11749</v>
      </c>
      <c r="J5" s="14">
        <v>13913</v>
      </c>
      <c r="K5" s="15">
        <v>16687</v>
      </c>
      <c r="L5" s="15">
        <v>6947</v>
      </c>
      <c r="M5" s="14">
        <v>4731</v>
      </c>
      <c r="N5" s="14">
        <v>12062</v>
      </c>
      <c r="O5" s="14">
        <v>4912</v>
      </c>
      <c r="P5" s="14">
        <v>151699</v>
      </c>
      <c r="Q5" s="14">
        <v>0</v>
      </c>
      <c r="R5" s="14">
        <v>3</v>
      </c>
      <c r="S5" s="14">
        <v>0</v>
      </c>
      <c r="T5" s="14">
        <v>0</v>
      </c>
      <c r="U5" s="14">
        <v>1</v>
      </c>
      <c r="V5" s="14">
        <v>0</v>
      </c>
      <c r="W5" s="14">
        <v>4</v>
      </c>
      <c r="X5" s="16">
        <v>151703</v>
      </c>
      <c r="Y5" s="7"/>
    </row>
    <row r="6" spans="1:25" s="8" customFormat="1" ht="23.25" customHeight="1">
      <c r="A6" s="48" t="s">
        <v>43</v>
      </c>
      <c r="B6" s="49"/>
      <c r="C6" s="50"/>
      <c r="D6" s="14">
        <v>10567</v>
      </c>
      <c r="E6" s="14">
        <v>33437</v>
      </c>
      <c r="F6" s="14">
        <v>11379</v>
      </c>
      <c r="G6" s="14">
        <v>12298</v>
      </c>
      <c r="H6" s="14">
        <v>13434</v>
      </c>
      <c r="I6" s="14">
        <v>11866</v>
      </c>
      <c r="J6" s="14">
        <v>13936</v>
      </c>
      <c r="K6" s="15">
        <v>16771</v>
      </c>
      <c r="L6" s="15">
        <v>7101</v>
      </c>
      <c r="M6" s="14">
        <v>5066</v>
      </c>
      <c r="N6" s="14">
        <v>12234</v>
      </c>
      <c r="O6" s="14">
        <v>5004</v>
      </c>
      <c r="P6" s="14">
        <v>153093</v>
      </c>
      <c r="Q6" s="14">
        <v>0</v>
      </c>
      <c r="R6" s="14">
        <v>5</v>
      </c>
      <c r="S6" s="14">
        <v>0</v>
      </c>
      <c r="T6" s="14">
        <v>0</v>
      </c>
      <c r="U6" s="14">
        <v>2</v>
      </c>
      <c r="V6" s="14">
        <v>0</v>
      </c>
      <c r="W6" s="14">
        <v>7</v>
      </c>
      <c r="X6" s="16">
        <v>153100</v>
      </c>
      <c r="Y6" s="7"/>
    </row>
    <row r="7" spans="1:25" s="8" customFormat="1" ht="23.25" customHeight="1">
      <c r="A7" s="48" t="s">
        <v>44</v>
      </c>
      <c r="B7" s="49"/>
      <c r="C7" s="50"/>
      <c r="D7" s="14">
        <v>10550</v>
      </c>
      <c r="E7" s="14">
        <v>33236</v>
      </c>
      <c r="F7" s="14">
        <v>11302</v>
      </c>
      <c r="G7" s="14">
        <v>12248</v>
      </c>
      <c r="H7" s="14">
        <v>13463</v>
      </c>
      <c r="I7" s="14">
        <v>11830</v>
      </c>
      <c r="J7" s="14">
        <v>13868</v>
      </c>
      <c r="K7" s="15">
        <v>16671</v>
      </c>
      <c r="L7" s="15">
        <v>7121</v>
      </c>
      <c r="M7" s="14">
        <v>5182</v>
      </c>
      <c r="N7" s="14">
        <v>12144</v>
      </c>
      <c r="O7" s="14">
        <v>4975</v>
      </c>
      <c r="P7" s="14">
        <v>152590</v>
      </c>
      <c r="Q7" s="14">
        <v>1</v>
      </c>
      <c r="R7" s="14">
        <v>3</v>
      </c>
      <c r="S7" s="14">
        <v>0</v>
      </c>
      <c r="T7" s="14">
        <v>0</v>
      </c>
      <c r="U7" s="14">
        <v>1</v>
      </c>
      <c r="V7" s="14">
        <v>0</v>
      </c>
      <c r="W7" s="14">
        <v>5</v>
      </c>
      <c r="X7" s="16">
        <v>152595</v>
      </c>
      <c r="Y7" s="7"/>
    </row>
    <row r="8" spans="1:25" s="8" customFormat="1" ht="23.25" customHeight="1">
      <c r="A8" s="48" t="s">
        <v>46</v>
      </c>
      <c r="B8" s="49"/>
      <c r="C8" s="50"/>
      <c r="D8" s="14">
        <v>10596</v>
      </c>
      <c r="E8" s="14">
        <v>33332</v>
      </c>
      <c r="F8" s="14">
        <v>11284</v>
      </c>
      <c r="G8" s="14">
        <v>12238</v>
      </c>
      <c r="H8" s="14">
        <v>13528</v>
      </c>
      <c r="I8" s="14">
        <v>11852</v>
      </c>
      <c r="J8" s="14">
        <v>13858</v>
      </c>
      <c r="K8" s="15">
        <v>16792</v>
      </c>
      <c r="L8" s="15">
        <v>7188</v>
      </c>
      <c r="M8" s="14">
        <v>5321</v>
      </c>
      <c r="N8" s="14">
        <v>12229</v>
      </c>
      <c r="O8" s="14">
        <v>5070</v>
      </c>
      <c r="P8" s="14">
        <v>153288</v>
      </c>
      <c r="Q8" s="14">
        <v>1</v>
      </c>
      <c r="R8" s="14">
        <v>4</v>
      </c>
      <c r="S8" s="14">
        <v>0</v>
      </c>
      <c r="T8" s="14">
        <v>0</v>
      </c>
      <c r="U8" s="14">
        <v>2</v>
      </c>
      <c r="V8" s="14">
        <v>0</v>
      </c>
      <c r="W8" s="14">
        <v>7</v>
      </c>
      <c r="X8" s="16">
        <v>153295</v>
      </c>
      <c r="Y8" s="7"/>
    </row>
    <row r="9" spans="1:25" s="8" customFormat="1" ht="23.25" customHeight="1">
      <c r="A9" s="48" t="s">
        <v>47</v>
      </c>
      <c r="B9" s="49"/>
      <c r="C9" s="50"/>
      <c r="D9" s="14">
        <f aca="true" t="shared" si="0" ref="D9:O9">D42</f>
        <v>10640</v>
      </c>
      <c r="E9" s="14">
        <f t="shared" si="0"/>
        <v>33515</v>
      </c>
      <c r="F9" s="14">
        <f t="shared" si="0"/>
        <v>11383</v>
      </c>
      <c r="G9" s="14">
        <f t="shared" si="0"/>
        <v>12289</v>
      </c>
      <c r="H9" s="14">
        <f t="shared" si="0"/>
        <v>13656</v>
      </c>
      <c r="I9" s="14">
        <f t="shared" si="0"/>
        <v>11931</v>
      </c>
      <c r="J9" s="14">
        <f t="shared" si="0"/>
        <v>13900</v>
      </c>
      <c r="K9" s="15">
        <f t="shared" si="0"/>
        <v>16811</v>
      </c>
      <c r="L9" s="15">
        <f t="shared" si="0"/>
        <v>7278</v>
      </c>
      <c r="M9" s="14">
        <f t="shared" si="0"/>
        <v>5370</v>
      </c>
      <c r="N9" s="14">
        <f t="shared" si="0"/>
        <v>12290</v>
      </c>
      <c r="O9" s="14">
        <f t="shared" si="0"/>
        <v>5085</v>
      </c>
      <c r="P9" s="14">
        <f>SUM(D9:O9)</f>
        <v>154148</v>
      </c>
      <c r="Q9" s="14">
        <f aca="true" t="shared" si="1" ref="Q9:W9">Q42</f>
        <v>1</v>
      </c>
      <c r="R9" s="14">
        <f t="shared" si="1"/>
        <v>3</v>
      </c>
      <c r="S9" s="14">
        <f t="shared" si="1"/>
        <v>0</v>
      </c>
      <c r="T9" s="14">
        <f t="shared" si="1"/>
        <v>0</v>
      </c>
      <c r="U9" s="14">
        <f t="shared" si="1"/>
        <v>2</v>
      </c>
      <c r="V9" s="14">
        <f t="shared" si="1"/>
        <v>0</v>
      </c>
      <c r="W9" s="14">
        <f t="shared" si="1"/>
        <v>6</v>
      </c>
      <c r="X9" s="16">
        <f>P9+W9</f>
        <v>154154</v>
      </c>
      <c r="Y9" s="7"/>
    </row>
    <row r="10" spans="1:25" s="8" customFormat="1" ht="18.75" customHeight="1">
      <c r="A10" s="46" t="s">
        <v>48</v>
      </c>
      <c r="B10" s="47"/>
      <c r="C10" s="47"/>
      <c r="D10" s="35"/>
      <c r="E10" s="35"/>
      <c r="F10" s="35"/>
      <c r="G10" s="35"/>
      <c r="H10" s="35"/>
      <c r="I10" s="35"/>
      <c r="J10" s="35"/>
      <c r="K10" s="37"/>
      <c r="L10" s="38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7"/>
    </row>
    <row r="11" spans="1:25" s="8" customFormat="1" ht="20.25" customHeight="1">
      <c r="A11" s="55" t="s">
        <v>36</v>
      </c>
      <c r="B11" s="53" t="s">
        <v>38</v>
      </c>
      <c r="C11" s="54"/>
      <c r="D11" s="18">
        <v>8479</v>
      </c>
      <c r="E11" s="18">
        <v>19491</v>
      </c>
      <c r="F11" s="18">
        <v>9691</v>
      </c>
      <c r="G11" s="18">
        <v>10325</v>
      </c>
      <c r="H11" s="18">
        <v>11307</v>
      </c>
      <c r="I11" s="18">
        <v>9977</v>
      </c>
      <c r="J11" s="18">
        <v>11430</v>
      </c>
      <c r="K11" s="23">
        <v>13549</v>
      </c>
      <c r="L11" s="23">
        <v>6237</v>
      </c>
      <c r="M11" s="18">
        <v>4435</v>
      </c>
      <c r="N11" s="18">
        <v>9225</v>
      </c>
      <c r="O11" s="18">
        <v>4012</v>
      </c>
      <c r="P11" s="18">
        <f aca="true" t="shared" si="2" ref="P11:P42">SUM(D11:O11)</f>
        <v>118158</v>
      </c>
      <c r="Q11" s="18">
        <v>1</v>
      </c>
      <c r="R11" s="18">
        <v>2</v>
      </c>
      <c r="S11" s="18">
        <v>0</v>
      </c>
      <c r="T11" s="18">
        <v>0</v>
      </c>
      <c r="U11" s="18">
        <v>2</v>
      </c>
      <c r="V11" s="18">
        <v>0</v>
      </c>
      <c r="W11" s="18">
        <f aca="true" t="shared" si="3" ref="W11:W18">SUM(Q11:V11)</f>
        <v>5</v>
      </c>
      <c r="X11" s="19">
        <f aca="true" t="shared" si="4" ref="X11:X42">P11+W11</f>
        <v>118163</v>
      </c>
      <c r="Y11" s="7"/>
    </row>
    <row r="12" spans="1:25" s="8" customFormat="1" ht="20.25" customHeight="1">
      <c r="A12" s="56"/>
      <c r="B12" s="51" t="s">
        <v>33</v>
      </c>
      <c r="C12" s="52"/>
      <c r="D12" s="21">
        <v>2</v>
      </c>
      <c r="E12" s="21">
        <v>115</v>
      </c>
      <c r="F12" s="21">
        <v>6</v>
      </c>
      <c r="G12" s="21">
        <v>3</v>
      </c>
      <c r="H12" s="21">
        <v>6</v>
      </c>
      <c r="I12" s="21">
        <v>6</v>
      </c>
      <c r="J12" s="21">
        <v>9</v>
      </c>
      <c r="K12" s="24">
        <v>16</v>
      </c>
      <c r="L12" s="24">
        <v>6</v>
      </c>
      <c r="M12" s="21">
        <v>4</v>
      </c>
      <c r="N12" s="21">
        <v>24</v>
      </c>
      <c r="O12" s="21">
        <v>6</v>
      </c>
      <c r="P12" s="21">
        <f t="shared" si="2"/>
        <v>203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f t="shared" si="3"/>
        <v>0</v>
      </c>
      <c r="X12" s="22">
        <f t="shared" si="4"/>
        <v>203</v>
      </c>
      <c r="Y12" s="7"/>
    </row>
    <row r="13" spans="1:25" s="8" customFormat="1" ht="20.25" customHeight="1">
      <c r="A13" s="56"/>
      <c r="B13" s="58" t="s">
        <v>37</v>
      </c>
      <c r="C13" s="31" t="s">
        <v>22</v>
      </c>
      <c r="D13" s="18">
        <v>411</v>
      </c>
      <c r="E13" s="18">
        <v>1590</v>
      </c>
      <c r="F13" s="18">
        <v>365</v>
      </c>
      <c r="G13" s="18">
        <v>460</v>
      </c>
      <c r="H13" s="18">
        <v>521</v>
      </c>
      <c r="I13" s="18">
        <v>434</v>
      </c>
      <c r="J13" s="18">
        <v>504</v>
      </c>
      <c r="K13" s="23">
        <v>651</v>
      </c>
      <c r="L13" s="23">
        <v>222</v>
      </c>
      <c r="M13" s="18">
        <v>211</v>
      </c>
      <c r="N13" s="18">
        <v>528</v>
      </c>
      <c r="O13" s="18">
        <v>183</v>
      </c>
      <c r="P13" s="18">
        <f t="shared" si="2"/>
        <v>6080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f t="shared" si="3"/>
        <v>0</v>
      </c>
      <c r="X13" s="19">
        <f t="shared" si="4"/>
        <v>6080</v>
      </c>
      <c r="Y13" s="7"/>
    </row>
    <row r="14" spans="1:25" s="8" customFormat="1" ht="20.25" customHeight="1">
      <c r="A14" s="56"/>
      <c r="B14" s="59"/>
      <c r="C14" s="32" t="s">
        <v>33</v>
      </c>
      <c r="D14" s="21">
        <v>18</v>
      </c>
      <c r="E14" s="21">
        <v>171</v>
      </c>
      <c r="F14" s="21">
        <v>2</v>
      </c>
      <c r="G14" s="21">
        <v>7</v>
      </c>
      <c r="H14" s="21">
        <v>12</v>
      </c>
      <c r="I14" s="21">
        <v>2</v>
      </c>
      <c r="J14" s="21">
        <v>4</v>
      </c>
      <c r="K14" s="24">
        <v>21</v>
      </c>
      <c r="L14" s="24">
        <v>1</v>
      </c>
      <c r="M14" s="21">
        <v>2</v>
      </c>
      <c r="N14" s="21">
        <v>34</v>
      </c>
      <c r="O14" s="21">
        <v>3</v>
      </c>
      <c r="P14" s="21">
        <f t="shared" si="2"/>
        <v>277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f t="shared" si="3"/>
        <v>0</v>
      </c>
      <c r="X14" s="22">
        <f t="shared" si="4"/>
        <v>277</v>
      </c>
      <c r="Y14" s="7"/>
    </row>
    <row r="15" spans="1:25" s="8" customFormat="1" ht="20.25" customHeight="1">
      <c r="A15" s="56"/>
      <c r="B15" s="59"/>
      <c r="C15" s="31" t="s">
        <v>24</v>
      </c>
      <c r="D15" s="18">
        <v>1251</v>
      </c>
      <c r="E15" s="18">
        <v>6396</v>
      </c>
      <c r="F15" s="18">
        <v>803</v>
      </c>
      <c r="G15" s="18">
        <v>937</v>
      </c>
      <c r="H15" s="18">
        <v>1168</v>
      </c>
      <c r="I15" s="18">
        <v>855</v>
      </c>
      <c r="J15" s="18">
        <v>1178</v>
      </c>
      <c r="K15" s="23">
        <v>1635</v>
      </c>
      <c r="L15" s="23">
        <v>468</v>
      </c>
      <c r="M15" s="18">
        <v>438</v>
      </c>
      <c r="N15" s="18">
        <v>1720</v>
      </c>
      <c r="O15" s="18">
        <v>564</v>
      </c>
      <c r="P15" s="18">
        <f t="shared" si="2"/>
        <v>17413</v>
      </c>
      <c r="Q15" s="18">
        <v>0</v>
      </c>
      <c r="R15" s="18">
        <v>1</v>
      </c>
      <c r="S15" s="18">
        <v>0</v>
      </c>
      <c r="T15" s="18">
        <v>0</v>
      </c>
      <c r="U15" s="18">
        <v>0</v>
      </c>
      <c r="V15" s="18">
        <v>0</v>
      </c>
      <c r="W15" s="18">
        <f t="shared" si="3"/>
        <v>1</v>
      </c>
      <c r="X15" s="19">
        <f t="shared" si="4"/>
        <v>17414</v>
      </c>
      <c r="Y15" s="7"/>
    </row>
    <row r="16" spans="1:25" s="8" customFormat="1" ht="20.25" customHeight="1">
      <c r="A16" s="56"/>
      <c r="B16" s="60"/>
      <c r="C16" s="32" t="s">
        <v>33</v>
      </c>
      <c r="D16" s="21">
        <v>209</v>
      </c>
      <c r="E16" s="21">
        <v>2311</v>
      </c>
      <c r="F16" s="21">
        <v>32</v>
      </c>
      <c r="G16" s="21">
        <v>81</v>
      </c>
      <c r="H16" s="21">
        <v>101</v>
      </c>
      <c r="I16" s="21">
        <v>31</v>
      </c>
      <c r="J16" s="21">
        <v>67</v>
      </c>
      <c r="K16" s="24">
        <v>126</v>
      </c>
      <c r="L16" s="24">
        <v>38</v>
      </c>
      <c r="M16" s="21">
        <v>37</v>
      </c>
      <c r="N16" s="21">
        <v>381</v>
      </c>
      <c r="O16" s="21">
        <v>47</v>
      </c>
      <c r="P16" s="21">
        <f t="shared" si="2"/>
        <v>3461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f t="shared" si="3"/>
        <v>0</v>
      </c>
      <c r="X16" s="22">
        <f t="shared" si="4"/>
        <v>3461</v>
      </c>
      <c r="Y16" s="7"/>
    </row>
    <row r="17" spans="1:25" s="8" customFormat="1" ht="20.25" customHeight="1">
      <c r="A17" s="56"/>
      <c r="B17" s="53" t="s">
        <v>39</v>
      </c>
      <c r="C17" s="54"/>
      <c r="D17" s="18">
        <f>SUM(D11,D13,D15)</f>
        <v>10141</v>
      </c>
      <c r="E17" s="18">
        <f aca="true" t="shared" si="5" ref="E17:O17">SUM(E11,E13,E15)</f>
        <v>27477</v>
      </c>
      <c r="F17" s="18">
        <f t="shared" si="5"/>
        <v>10859</v>
      </c>
      <c r="G17" s="18">
        <f t="shared" si="5"/>
        <v>11722</v>
      </c>
      <c r="H17" s="18">
        <f t="shared" si="5"/>
        <v>12996</v>
      </c>
      <c r="I17" s="18">
        <f t="shared" si="5"/>
        <v>11266</v>
      </c>
      <c r="J17" s="18">
        <f t="shared" si="5"/>
        <v>13112</v>
      </c>
      <c r="K17" s="23">
        <f t="shared" si="5"/>
        <v>15835</v>
      </c>
      <c r="L17" s="23">
        <f t="shared" si="5"/>
        <v>6927</v>
      </c>
      <c r="M17" s="18">
        <f t="shared" si="5"/>
        <v>5084</v>
      </c>
      <c r="N17" s="18">
        <f t="shared" si="5"/>
        <v>11473</v>
      </c>
      <c r="O17" s="18">
        <f t="shared" si="5"/>
        <v>4759</v>
      </c>
      <c r="P17" s="18">
        <f t="shared" si="2"/>
        <v>141651</v>
      </c>
      <c r="Q17" s="18">
        <f aca="true" t="shared" si="6" ref="Q17:V18">SUM(Q11,Q13,Q15)</f>
        <v>1</v>
      </c>
      <c r="R17" s="18">
        <f t="shared" si="6"/>
        <v>3</v>
      </c>
      <c r="S17" s="18">
        <f t="shared" si="6"/>
        <v>0</v>
      </c>
      <c r="T17" s="18">
        <f t="shared" si="6"/>
        <v>0</v>
      </c>
      <c r="U17" s="18">
        <f t="shared" si="6"/>
        <v>2</v>
      </c>
      <c r="V17" s="18">
        <f t="shared" si="6"/>
        <v>0</v>
      </c>
      <c r="W17" s="18">
        <f t="shared" si="3"/>
        <v>6</v>
      </c>
      <c r="X17" s="19">
        <f t="shared" si="4"/>
        <v>141657</v>
      </c>
      <c r="Y17" s="7"/>
    </row>
    <row r="18" spans="1:25" s="8" customFormat="1" ht="20.25" customHeight="1">
      <c r="A18" s="57"/>
      <c r="B18" s="51" t="s">
        <v>33</v>
      </c>
      <c r="C18" s="61"/>
      <c r="D18" s="21">
        <f>SUM(D12,D14,D16)</f>
        <v>229</v>
      </c>
      <c r="E18" s="21">
        <f aca="true" t="shared" si="7" ref="E18:O18">SUM(E12,E14,E16)</f>
        <v>2597</v>
      </c>
      <c r="F18" s="21">
        <f t="shared" si="7"/>
        <v>40</v>
      </c>
      <c r="G18" s="21">
        <f t="shared" si="7"/>
        <v>91</v>
      </c>
      <c r="H18" s="21">
        <f t="shared" si="7"/>
        <v>119</v>
      </c>
      <c r="I18" s="21">
        <f t="shared" si="7"/>
        <v>39</v>
      </c>
      <c r="J18" s="21">
        <f t="shared" si="7"/>
        <v>80</v>
      </c>
      <c r="K18" s="24">
        <f t="shared" si="7"/>
        <v>163</v>
      </c>
      <c r="L18" s="24">
        <f t="shared" si="7"/>
        <v>45</v>
      </c>
      <c r="M18" s="21">
        <f t="shared" si="7"/>
        <v>43</v>
      </c>
      <c r="N18" s="21">
        <f t="shared" si="7"/>
        <v>439</v>
      </c>
      <c r="O18" s="21">
        <f t="shared" si="7"/>
        <v>56</v>
      </c>
      <c r="P18" s="21">
        <f t="shared" si="2"/>
        <v>3941</v>
      </c>
      <c r="Q18" s="21">
        <f t="shared" si="6"/>
        <v>0</v>
      </c>
      <c r="R18" s="21">
        <f t="shared" si="6"/>
        <v>0</v>
      </c>
      <c r="S18" s="21">
        <f t="shared" si="6"/>
        <v>0</v>
      </c>
      <c r="T18" s="21">
        <f t="shared" si="6"/>
        <v>0</v>
      </c>
      <c r="U18" s="21">
        <f t="shared" si="6"/>
        <v>0</v>
      </c>
      <c r="V18" s="21">
        <f t="shared" si="6"/>
        <v>0</v>
      </c>
      <c r="W18" s="21">
        <f t="shared" si="3"/>
        <v>0</v>
      </c>
      <c r="X18" s="22">
        <f t="shared" si="4"/>
        <v>3941</v>
      </c>
      <c r="Y18" s="7"/>
    </row>
    <row r="19" spans="1:25" s="8" customFormat="1" ht="20.25" customHeight="1">
      <c r="A19" s="17" t="s">
        <v>26</v>
      </c>
      <c r="B19" s="62" t="s">
        <v>38</v>
      </c>
      <c r="C19" s="63"/>
      <c r="D19" s="25">
        <v>118</v>
      </c>
      <c r="E19" s="25">
        <v>1167</v>
      </c>
      <c r="F19" s="25">
        <v>209</v>
      </c>
      <c r="G19" s="25">
        <v>192</v>
      </c>
      <c r="H19" s="25">
        <v>198</v>
      </c>
      <c r="I19" s="25">
        <v>302</v>
      </c>
      <c r="J19" s="25">
        <v>341</v>
      </c>
      <c r="K19" s="27">
        <v>324</v>
      </c>
      <c r="L19" s="27">
        <v>52</v>
      </c>
      <c r="M19" s="25">
        <v>34</v>
      </c>
      <c r="N19" s="25">
        <v>175</v>
      </c>
      <c r="O19" s="25">
        <v>20</v>
      </c>
      <c r="P19" s="25">
        <f t="shared" si="2"/>
        <v>3132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f aca="true" t="shared" si="8" ref="W19:W42">SUM(Q19:V19)</f>
        <v>0</v>
      </c>
      <c r="X19" s="26">
        <f t="shared" si="4"/>
        <v>3132</v>
      </c>
      <c r="Y19" s="7"/>
    </row>
    <row r="20" spans="1:25" s="8" customFormat="1" ht="20.25" customHeight="1">
      <c r="A20" s="20" t="s">
        <v>27</v>
      </c>
      <c r="B20" s="58" t="s">
        <v>37</v>
      </c>
      <c r="C20" s="33" t="s">
        <v>22</v>
      </c>
      <c r="D20" s="25">
        <v>6</v>
      </c>
      <c r="E20" s="25">
        <v>44</v>
      </c>
      <c r="F20" s="25">
        <v>4</v>
      </c>
      <c r="G20" s="25">
        <v>2</v>
      </c>
      <c r="H20" s="25">
        <v>5</v>
      </c>
      <c r="I20" s="25">
        <v>11</v>
      </c>
      <c r="J20" s="25">
        <v>12</v>
      </c>
      <c r="K20" s="27">
        <v>11</v>
      </c>
      <c r="L20" s="27">
        <v>1</v>
      </c>
      <c r="M20" s="25">
        <v>2</v>
      </c>
      <c r="N20" s="25">
        <v>4</v>
      </c>
      <c r="O20" s="25">
        <v>1</v>
      </c>
      <c r="P20" s="25">
        <f t="shared" si="2"/>
        <v>103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f t="shared" si="8"/>
        <v>0</v>
      </c>
      <c r="X20" s="26">
        <f t="shared" si="4"/>
        <v>103</v>
      </c>
      <c r="Y20" s="7"/>
    </row>
    <row r="21" spans="1:25" s="8" customFormat="1" ht="20.25" customHeight="1">
      <c r="A21" s="20" t="s">
        <v>23</v>
      </c>
      <c r="B21" s="60"/>
      <c r="C21" s="33" t="s">
        <v>24</v>
      </c>
      <c r="D21" s="25">
        <v>14</v>
      </c>
      <c r="E21" s="25">
        <v>93</v>
      </c>
      <c r="F21" s="25">
        <v>7</v>
      </c>
      <c r="G21" s="25">
        <v>7</v>
      </c>
      <c r="H21" s="25">
        <v>11</v>
      </c>
      <c r="I21" s="25">
        <v>13</v>
      </c>
      <c r="J21" s="25">
        <v>19</v>
      </c>
      <c r="K21" s="27">
        <v>13</v>
      </c>
      <c r="L21" s="27">
        <v>1</v>
      </c>
      <c r="M21" s="25">
        <v>3</v>
      </c>
      <c r="N21" s="25">
        <v>16</v>
      </c>
      <c r="O21" s="25">
        <v>0</v>
      </c>
      <c r="P21" s="25">
        <f t="shared" si="2"/>
        <v>197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f t="shared" si="8"/>
        <v>0</v>
      </c>
      <c r="X21" s="26">
        <f t="shared" si="4"/>
        <v>197</v>
      </c>
      <c r="Y21" s="7"/>
    </row>
    <row r="22" spans="1:25" s="8" customFormat="1" ht="20.25" customHeight="1">
      <c r="A22" s="20" t="s">
        <v>25</v>
      </c>
      <c r="B22" s="64" t="s">
        <v>39</v>
      </c>
      <c r="C22" s="65"/>
      <c r="D22" s="25">
        <f aca="true" t="shared" si="9" ref="D22:O22">SUM(D19:D21)</f>
        <v>138</v>
      </c>
      <c r="E22" s="25">
        <f t="shared" si="9"/>
        <v>1304</v>
      </c>
      <c r="F22" s="25">
        <f t="shared" si="9"/>
        <v>220</v>
      </c>
      <c r="G22" s="25">
        <f t="shared" si="9"/>
        <v>201</v>
      </c>
      <c r="H22" s="25">
        <f t="shared" si="9"/>
        <v>214</v>
      </c>
      <c r="I22" s="25">
        <f t="shared" si="9"/>
        <v>326</v>
      </c>
      <c r="J22" s="25">
        <f t="shared" si="9"/>
        <v>372</v>
      </c>
      <c r="K22" s="27">
        <f t="shared" si="9"/>
        <v>348</v>
      </c>
      <c r="L22" s="27">
        <f t="shared" si="9"/>
        <v>54</v>
      </c>
      <c r="M22" s="25">
        <f t="shared" si="9"/>
        <v>39</v>
      </c>
      <c r="N22" s="25">
        <f t="shared" si="9"/>
        <v>195</v>
      </c>
      <c r="O22" s="25">
        <f t="shared" si="9"/>
        <v>21</v>
      </c>
      <c r="P22" s="25">
        <f t="shared" si="2"/>
        <v>3432</v>
      </c>
      <c r="Q22" s="25">
        <f>SUM(Q19:Q21)</f>
        <v>0</v>
      </c>
      <c r="R22" s="25">
        <f>SUM(R19:R21)</f>
        <v>0</v>
      </c>
      <c r="S22" s="25">
        <v>0</v>
      </c>
      <c r="T22" s="25">
        <f>SUM(T19:T21)</f>
        <v>0</v>
      </c>
      <c r="U22" s="25">
        <f>SUM(U19:U21)</f>
        <v>0</v>
      </c>
      <c r="V22" s="25">
        <f>SUM(V19:V21)</f>
        <v>0</v>
      </c>
      <c r="W22" s="25">
        <f t="shared" si="8"/>
        <v>0</v>
      </c>
      <c r="X22" s="26">
        <f t="shared" si="4"/>
        <v>3432</v>
      </c>
      <c r="Y22" s="7"/>
    </row>
    <row r="23" spans="1:25" s="8" customFormat="1" ht="20.25" customHeight="1">
      <c r="A23" s="17" t="s">
        <v>28</v>
      </c>
      <c r="B23" s="62" t="s">
        <v>38</v>
      </c>
      <c r="C23" s="63"/>
      <c r="D23" s="25">
        <v>9</v>
      </c>
      <c r="E23" s="25">
        <v>3244</v>
      </c>
      <c r="F23" s="25">
        <v>11</v>
      </c>
      <c r="G23" s="25">
        <v>22</v>
      </c>
      <c r="H23" s="25">
        <v>23</v>
      </c>
      <c r="I23" s="25">
        <v>19</v>
      </c>
      <c r="J23" s="25">
        <v>17</v>
      </c>
      <c r="K23" s="27">
        <v>29</v>
      </c>
      <c r="L23" s="27">
        <v>13</v>
      </c>
      <c r="M23" s="25">
        <v>2</v>
      </c>
      <c r="N23" s="25">
        <v>97</v>
      </c>
      <c r="O23" s="25">
        <v>5</v>
      </c>
      <c r="P23" s="25">
        <f t="shared" si="2"/>
        <v>3491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f t="shared" si="8"/>
        <v>0</v>
      </c>
      <c r="X23" s="26">
        <f t="shared" si="4"/>
        <v>3491</v>
      </c>
      <c r="Y23" s="7"/>
    </row>
    <row r="24" spans="1:25" s="8" customFormat="1" ht="20.25" customHeight="1">
      <c r="A24" s="20" t="s">
        <v>29</v>
      </c>
      <c r="B24" s="58" t="s">
        <v>37</v>
      </c>
      <c r="C24" s="33" t="s">
        <v>22</v>
      </c>
      <c r="D24" s="25">
        <v>0</v>
      </c>
      <c r="E24" s="25">
        <v>34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7">
        <v>0</v>
      </c>
      <c r="L24" s="27">
        <v>0</v>
      </c>
      <c r="M24" s="25">
        <v>0</v>
      </c>
      <c r="N24" s="25">
        <v>1</v>
      </c>
      <c r="O24" s="25">
        <v>1</v>
      </c>
      <c r="P24" s="25">
        <f t="shared" si="2"/>
        <v>36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f t="shared" si="8"/>
        <v>0</v>
      </c>
      <c r="X24" s="26">
        <f t="shared" si="4"/>
        <v>36</v>
      </c>
      <c r="Y24" s="7"/>
    </row>
    <row r="25" spans="1:25" s="8" customFormat="1" ht="20.25" customHeight="1">
      <c r="A25" s="20" t="s">
        <v>23</v>
      </c>
      <c r="B25" s="60"/>
      <c r="C25" s="33" t="s">
        <v>24</v>
      </c>
      <c r="D25" s="25">
        <v>1</v>
      </c>
      <c r="E25" s="25">
        <v>163</v>
      </c>
      <c r="F25" s="25">
        <v>0</v>
      </c>
      <c r="G25" s="25">
        <v>3</v>
      </c>
      <c r="H25" s="25">
        <v>4</v>
      </c>
      <c r="I25" s="25">
        <v>1</v>
      </c>
      <c r="J25" s="25">
        <v>2</v>
      </c>
      <c r="K25" s="27">
        <v>1</v>
      </c>
      <c r="L25" s="27">
        <v>1</v>
      </c>
      <c r="M25" s="25">
        <v>1</v>
      </c>
      <c r="N25" s="25">
        <v>5</v>
      </c>
      <c r="O25" s="25">
        <v>0</v>
      </c>
      <c r="P25" s="25">
        <f t="shared" si="2"/>
        <v>182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f t="shared" si="8"/>
        <v>0</v>
      </c>
      <c r="X25" s="26">
        <f t="shared" si="4"/>
        <v>182</v>
      </c>
      <c r="Y25" s="7"/>
    </row>
    <row r="26" spans="1:25" s="8" customFormat="1" ht="20.25" customHeight="1">
      <c r="A26" s="20" t="s">
        <v>25</v>
      </c>
      <c r="B26" s="64" t="s">
        <v>39</v>
      </c>
      <c r="C26" s="65"/>
      <c r="D26" s="25">
        <f aca="true" t="shared" si="10" ref="D26:O26">SUM(D23:D25)</f>
        <v>10</v>
      </c>
      <c r="E26" s="25">
        <f t="shared" si="10"/>
        <v>3441</v>
      </c>
      <c r="F26" s="25">
        <f t="shared" si="10"/>
        <v>11</v>
      </c>
      <c r="G26" s="25">
        <f t="shared" si="10"/>
        <v>25</v>
      </c>
      <c r="H26" s="25">
        <f t="shared" si="10"/>
        <v>27</v>
      </c>
      <c r="I26" s="25">
        <f t="shared" si="10"/>
        <v>20</v>
      </c>
      <c r="J26" s="25">
        <f t="shared" si="10"/>
        <v>19</v>
      </c>
      <c r="K26" s="27">
        <f t="shared" si="10"/>
        <v>30</v>
      </c>
      <c r="L26" s="27">
        <f t="shared" si="10"/>
        <v>14</v>
      </c>
      <c r="M26" s="25">
        <f t="shared" si="10"/>
        <v>3</v>
      </c>
      <c r="N26" s="25">
        <f t="shared" si="10"/>
        <v>103</v>
      </c>
      <c r="O26" s="25">
        <f t="shared" si="10"/>
        <v>6</v>
      </c>
      <c r="P26" s="25">
        <f t="shared" si="2"/>
        <v>3709</v>
      </c>
      <c r="Q26" s="25">
        <f aca="true" t="shared" si="11" ref="Q26:V26">SUM(Q23:Q25)</f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5">
        <f t="shared" si="8"/>
        <v>0</v>
      </c>
      <c r="X26" s="26">
        <f t="shared" si="4"/>
        <v>3709</v>
      </c>
      <c r="Y26" s="7"/>
    </row>
    <row r="27" spans="1:25" s="8" customFormat="1" ht="20.25" customHeight="1">
      <c r="A27" s="17" t="s">
        <v>28</v>
      </c>
      <c r="B27" s="62" t="s">
        <v>38</v>
      </c>
      <c r="C27" s="63"/>
      <c r="D27" s="25">
        <v>0</v>
      </c>
      <c r="E27" s="25">
        <v>34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7">
        <v>0</v>
      </c>
      <c r="L27" s="27">
        <v>0</v>
      </c>
      <c r="M27" s="25">
        <v>0</v>
      </c>
      <c r="N27" s="25">
        <v>0</v>
      </c>
      <c r="O27" s="25">
        <v>0</v>
      </c>
      <c r="P27" s="25">
        <f t="shared" si="2"/>
        <v>34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f t="shared" si="8"/>
        <v>0</v>
      </c>
      <c r="X27" s="26">
        <f t="shared" si="4"/>
        <v>34</v>
      </c>
      <c r="Y27" s="7"/>
    </row>
    <row r="28" spans="1:25" s="8" customFormat="1" ht="20.25" customHeight="1">
      <c r="A28" s="20" t="s">
        <v>30</v>
      </c>
      <c r="B28" s="58" t="s">
        <v>37</v>
      </c>
      <c r="C28" s="33" t="s">
        <v>22</v>
      </c>
      <c r="D28" s="25">
        <v>0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7">
        <v>0</v>
      </c>
      <c r="L28" s="27">
        <v>0</v>
      </c>
      <c r="M28" s="25">
        <v>0</v>
      </c>
      <c r="N28" s="25">
        <v>0</v>
      </c>
      <c r="O28" s="25">
        <v>0</v>
      </c>
      <c r="P28" s="25">
        <f t="shared" si="2"/>
        <v>1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f t="shared" si="8"/>
        <v>0</v>
      </c>
      <c r="X28" s="26">
        <f t="shared" si="4"/>
        <v>1</v>
      </c>
      <c r="Y28" s="7"/>
    </row>
    <row r="29" spans="1:25" s="8" customFormat="1" ht="20.25" customHeight="1">
      <c r="A29" s="20" t="s">
        <v>23</v>
      </c>
      <c r="B29" s="60"/>
      <c r="C29" s="33" t="s">
        <v>24</v>
      </c>
      <c r="D29" s="25">
        <v>0</v>
      </c>
      <c r="E29" s="25">
        <v>9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7">
        <v>0</v>
      </c>
      <c r="L29" s="27">
        <v>0</v>
      </c>
      <c r="M29" s="25">
        <v>0</v>
      </c>
      <c r="N29" s="25">
        <v>0</v>
      </c>
      <c r="O29" s="25">
        <v>0</v>
      </c>
      <c r="P29" s="25">
        <f t="shared" si="2"/>
        <v>9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f t="shared" si="8"/>
        <v>0</v>
      </c>
      <c r="X29" s="26">
        <f t="shared" si="4"/>
        <v>9</v>
      </c>
      <c r="Y29" s="7"/>
    </row>
    <row r="30" spans="1:25" s="8" customFormat="1" ht="20.25" customHeight="1">
      <c r="A30" s="20" t="s">
        <v>25</v>
      </c>
      <c r="B30" s="64" t="s">
        <v>39</v>
      </c>
      <c r="C30" s="65"/>
      <c r="D30" s="25">
        <f aca="true" t="shared" si="12" ref="D30:O30">SUM(D27:D29)</f>
        <v>0</v>
      </c>
      <c r="E30" s="25">
        <f t="shared" si="12"/>
        <v>44</v>
      </c>
      <c r="F30" s="25">
        <f t="shared" si="12"/>
        <v>0</v>
      </c>
      <c r="G30" s="25">
        <f t="shared" si="12"/>
        <v>0</v>
      </c>
      <c r="H30" s="25">
        <f t="shared" si="12"/>
        <v>0</v>
      </c>
      <c r="I30" s="25">
        <f t="shared" si="12"/>
        <v>0</v>
      </c>
      <c r="J30" s="25">
        <f t="shared" si="12"/>
        <v>0</v>
      </c>
      <c r="K30" s="27">
        <f t="shared" si="12"/>
        <v>0</v>
      </c>
      <c r="L30" s="27">
        <f t="shared" si="12"/>
        <v>0</v>
      </c>
      <c r="M30" s="25">
        <f t="shared" si="12"/>
        <v>0</v>
      </c>
      <c r="N30" s="25">
        <f t="shared" si="12"/>
        <v>0</v>
      </c>
      <c r="O30" s="25">
        <f t="shared" si="12"/>
        <v>0</v>
      </c>
      <c r="P30" s="25">
        <f t="shared" si="2"/>
        <v>44</v>
      </c>
      <c r="Q30" s="25">
        <f aca="true" t="shared" si="13" ref="Q30:V30">SUM(Q27:Q29)</f>
        <v>0</v>
      </c>
      <c r="R30" s="25">
        <f t="shared" si="13"/>
        <v>0</v>
      </c>
      <c r="S30" s="25">
        <f t="shared" si="13"/>
        <v>0</v>
      </c>
      <c r="T30" s="25">
        <f t="shared" si="13"/>
        <v>0</v>
      </c>
      <c r="U30" s="25">
        <f t="shared" si="13"/>
        <v>0</v>
      </c>
      <c r="V30" s="25">
        <f t="shared" si="13"/>
        <v>0</v>
      </c>
      <c r="W30" s="25">
        <f t="shared" si="8"/>
        <v>0</v>
      </c>
      <c r="X30" s="26">
        <f t="shared" si="4"/>
        <v>44</v>
      </c>
      <c r="Y30" s="7"/>
    </row>
    <row r="31" spans="1:25" s="8" customFormat="1" ht="20.25" customHeight="1">
      <c r="A31" s="72" t="s">
        <v>41</v>
      </c>
      <c r="B31" s="62" t="s">
        <v>38</v>
      </c>
      <c r="C31" s="63"/>
      <c r="D31" s="25">
        <v>16</v>
      </c>
      <c r="E31" s="25">
        <v>210</v>
      </c>
      <c r="F31" s="25">
        <v>6</v>
      </c>
      <c r="G31" s="25">
        <v>4</v>
      </c>
      <c r="H31" s="25">
        <v>8</v>
      </c>
      <c r="I31" s="25">
        <v>11</v>
      </c>
      <c r="J31" s="25">
        <v>13</v>
      </c>
      <c r="K31" s="27">
        <v>17</v>
      </c>
      <c r="L31" s="27">
        <v>7</v>
      </c>
      <c r="M31" s="25">
        <v>8</v>
      </c>
      <c r="N31" s="25">
        <v>35</v>
      </c>
      <c r="O31" s="25">
        <v>9</v>
      </c>
      <c r="P31" s="25">
        <f t="shared" si="2"/>
        <v>344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f t="shared" si="8"/>
        <v>0</v>
      </c>
      <c r="X31" s="26">
        <f t="shared" si="4"/>
        <v>344</v>
      </c>
      <c r="Y31" s="7"/>
    </row>
    <row r="32" spans="1:25" s="8" customFormat="1" ht="20.25" customHeight="1">
      <c r="A32" s="73"/>
      <c r="B32" s="58" t="s">
        <v>37</v>
      </c>
      <c r="C32" s="33" t="s">
        <v>22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7">
        <v>0</v>
      </c>
      <c r="L32" s="27">
        <v>0</v>
      </c>
      <c r="M32" s="25">
        <v>0</v>
      </c>
      <c r="N32" s="25">
        <v>0</v>
      </c>
      <c r="O32" s="25">
        <v>0</v>
      </c>
      <c r="P32" s="25">
        <f t="shared" si="2"/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f t="shared" si="8"/>
        <v>0</v>
      </c>
      <c r="X32" s="26">
        <f t="shared" si="4"/>
        <v>0</v>
      </c>
      <c r="Y32" s="7"/>
    </row>
    <row r="33" spans="1:25" s="8" customFormat="1" ht="20.25" customHeight="1">
      <c r="A33" s="73"/>
      <c r="B33" s="60"/>
      <c r="C33" s="33" t="s">
        <v>24</v>
      </c>
      <c r="D33" s="25">
        <v>0</v>
      </c>
      <c r="E33" s="25">
        <v>4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7">
        <v>0</v>
      </c>
      <c r="L33" s="27">
        <v>0</v>
      </c>
      <c r="M33" s="25">
        <v>0</v>
      </c>
      <c r="N33" s="25">
        <v>0</v>
      </c>
      <c r="O33" s="25">
        <v>0</v>
      </c>
      <c r="P33" s="25">
        <f t="shared" si="2"/>
        <v>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 t="shared" si="8"/>
        <v>0</v>
      </c>
      <c r="X33" s="26">
        <f t="shared" si="4"/>
        <v>5</v>
      </c>
      <c r="Y33" s="7"/>
    </row>
    <row r="34" spans="1:25" s="8" customFormat="1" ht="20.25" customHeight="1">
      <c r="A34" s="74"/>
      <c r="B34" s="64" t="s">
        <v>39</v>
      </c>
      <c r="C34" s="65"/>
      <c r="D34" s="25">
        <f aca="true" t="shared" si="14" ref="D34:O34">SUM(D31:D33)</f>
        <v>16</v>
      </c>
      <c r="E34" s="25">
        <f t="shared" si="14"/>
        <v>214</v>
      </c>
      <c r="F34" s="25">
        <f t="shared" si="14"/>
        <v>6</v>
      </c>
      <c r="G34" s="25">
        <f t="shared" si="14"/>
        <v>4</v>
      </c>
      <c r="H34" s="25">
        <f t="shared" si="14"/>
        <v>9</v>
      </c>
      <c r="I34" s="25">
        <f t="shared" si="14"/>
        <v>11</v>
      </c>
      <c r="J34" s="25">
        <f t="shared" si="14"/>
        <v>13</v>
      </c>
      <c r="K34" s="27">
        <f t="shared" si="14"/>
        <v>17</v>
      </c>
      <c r="L34" s="27">
        <f t="shared" si="14"/>
        <v>7</v>
      </c>
      <c r="M34" s="25">
        <f t="shared" si="14"/>
        <v>8</v>
      </c>
      <c r="N34" s="25">
        <f t="shared" si="14"/>
        <v>35</v>
      </c>
      <c r="O34" s="25">
        <f t="shared" si="14"/>
        <v>9</v>
      </c>
      <c r="P34" s="25">
        <f t="shared" si="2"/>
        <v>349</v>
      </c>
      <c r="Q34" s="25">
        <f aca="true" t="shared" si="15" ref="Q34:V34">SUM(Q31:Q33)</f>
        <v>0</v>
      </c>
      <c r="R34" s="25">
        <f t="shared" si="15"/>
        <v>0</v>
      </c>
      <c r="S34" s="25">
        <f t="shared" si="15"/>
        <v>0</v>
      </c>
      <c r="T34" s="25">
        <f t="shared" si="15"/>
        <v>0</v>
      </c>
      <c r="U34" s="25">
        <f t="shared" si="15"/>
        <v>0</v>
      </c>
      <c r="V34" s="25">
        <f t="shared" si="15"/>
        <v>0</v>
      </c>
      <c r="W34" s="25">
        <f t="shared" si="8"/>
        <v>0</v>
      </c>
      <c r="X34" s="26">
        <f t="shared" si="4"/>
        <v>349</v>
      </c>
      <c r="Y34" s="7"/>
    </row>
    <row r="35" spans="1:25" s="8" customFormat="1" ht="20.25" customHeight="1">
      <c r="A35" s="75" t="s">
        <v>19</v>
      </c>
      <c r="B35" s="62" t="s">
        <v>38</v>
      </c>
      <c r="C35" s="63"/>
      <c r="D35" s="25">
        <f aca="true" t="shared" si="16" ref="D35:O35">SUM(D11,D19,D23,D27,D31)</f>
        <v>8622</v>
      </c>
      <c r="E35" s="25">
        <f t="shared" si="16"/>
        <v>24146</v>
      </c>
      <c r="F35" s="25">
        <f t="shared" si="16"/>
        <v>9917</v>
      </c>
      <c r="G35" s="25">
        <f t="shared" si="16"/>
        <v>10543</v>
      </c>
      <c r="H35" s="25">
        <f t="shared" si="16"/>
        <v>11536</v>
      </c>
      <c r="I35" s="25">
        <f t="shared" si="16"/>
        <v>10309</v>
      </c>
      <c r="J35" s="25">
        <f t="shared" si="16"/>
        <v>11801</v>
      </c>
      <c r="K35" s="25">
        <f t="shared" si="16"/>
        <v>13919</v>
      </c>
      <c r="L35" s="27">
        <f t="shared" si="16"/>
        <v>6309</v>
      </c>
      <c r="M35" s="25">
        <f t="shared" si="16"/>
        <v>4479</v>
      </c>
      <c r="N35" s="25">
        <f t="shared" si="16"/>
        <v>9532</v>
      </c>
      <c r="O35" s="25">
        <f t="shared" si="16"/>
        <v>4046</v>
      </c>
      <c r="P35" s="25">
        <f t="shared" si="2"/>
        <v>125159</v>
      </c>
      <c r="Q35" s="25">
        <f aca="true" t="shared" si="17" ref="Q35:W35">SUM(Q11,Q19,Q23,Q27,Q31)</f>
        <v>1</v>
      </c>
      <c r="R35" s="25">
        <f t="shared" si="17"/>
        <v>2</v>
      </c>
      <c r="S35" s="25">
        <f t="shared" si="17"/>
        <v>0</v>
      </c>
      <c r="T35" s="25">
        <f t="shared" si="17"/>
        <v>0</v>
      </c>
      <c r="U35" s="25">
        <f t="shared" si="17"/>
        <v>2</v>
      </c>
      <c r="V35" s="25">
        <f t="shared" si="17"/>
        <v>0</v>
      </c>
      <c r="W35" s="25">
        <f t="shared" si="17"/>
        <v>5</v>
      </c>
      <c r="X35" s="26">
        <f t="shared" si="4"/>
        <v>125164</v>
      </c>
      <c r="Y35" s="7"/>
    </row>
    <row r="36" spans="1:25" s="8" customFormat="1" ht="20.25" customHeight="1">
      <c r="A36" s="76"/>
      <c r="B36" s="58" t="s">
        <v>37</v>
      </c>
      <c r="C36" s="33" t="s">
        <v>22</v>
      </c>
      <c r="D36" s="25">
        <f aca="true" t="shared" si="18" ref="D36:O36">SUM(D13,D20,D24,D28,D32)</f>
        <v>417</v>
      </c>
      <c r="E36" s="25">
        <f t="shared" si="18"/>
        <v>1669</v>
      </c>
      <c r="F36" s="25">
        <f t="shared" si="18"/>
        <v>369</v>
      </c>
      <c r="G36" s="25">
        <f t="shared" si="18"/>
        <v>462</v>
      </c>
      <c r="H36" s="25">
        <f t="shared" si="18"/>
        <v>526</v>
      </c>
      <c r="I36" s="25">
        <f t="shared" si="18"/>
        <v>445</v>
      </c>
      <c r="J36" s="25">
        <f t="shared" si="18"/>
        <v>516</v>
      </c>
      <c r="K36" s="25">
        <f t="shared" si="18"/>
        <v>662</v>
      </c>
      <c r="L36" s="27">
        <f t="shared" si="18"/>
        <v>223</v>
      </c>
      <c r="M36" s="25">
        <f t="shared" si="18"/>
        <v>213</v>
      </c>
      <c r="N36" s="25">
        <f t="shared" si="18"/>
        <v>533</v>
      </c>
      <c r="O36" s="25">
        <f t="shared" si="18"/>
        <v>185</v>
      </c>
      <c r="P36" s="25">
        <f t="shared" si="2"/>
        <v>6220</v>
      </c>
      <c r="Q36" s="25">
        <f aca="true" t="shared" si="19" ref="Q36:W36">SUM(Q13,Q20,Q24,Q28,Q32)</f>
        <v>0</v>
      </c>
      <c r="R36" s="25">
        <f t="shared" si="19"/>
        <v>0</v>
      </c>
      <c r="S36" s="25">
        <f t="shared" si="19"/>
        <v>0</v>
      </c>
      <c r="T36" s="25">
        <f t="shared" si="19"/>
        <v>0</v>
      </c>
      <c r="U36" s="25">
        <f t="shared" si="19"/>
        <v>0</v>
      </c>
      <c r="V36" s="25">
        <f t="shared" si="19"/>
        <v>0</v>
      </c>
      <c r="W36" s="25">
        <f t="shared" si="19"/>
        <v>0</v>
      </c>
      <c r="X36" s="26">
        <f t="shared" si="4"/>
        <v>6220</v>
      </c>
      <c r="Y36" s="7"/>
    </row>
    <row r="37" spans="1:25" s="8" customFormat="1" ht="20.25" customHeight="1">
      <c r="A37" s="76"/>
      <c r="B37" s="60"/>
      <c r="C37" s="33" t="s">
        <v>24</v>
      </c>
      <c r="D37" s="25">
        <f aca="true" t="shared" si="20" ref="D37:O37">SUM(D15,D21,D25,D29,D33)</f>
        <v>1266</v>
      </c>
      <c r="E37" s="25">
        <f t="shared" si="20"/>
        <v>6665</v>
      </c>
      <c r="F37" s="25">
        <f t="shared" si="20"/>
        <v>810</v>
      </c>
      <c r="G37" s="25">
        <f t="shared" si="20"/>
        <v>947</v>
      </c>
      <c r="H37" s="25">
        <f t="shared" si="20"/>
        <v>1184</v>
      </c>
      <c r="I37" s="25">
        <f t="shared" si="20"/>
        <v>869</v>
      </c>
      <c r="J37" s="25">
        <f t="shared" si="20"/>
        <v>1199</v>
      </c>
      <c r="K37" s="25">
        <f t="shared" si="20"/>
        <v>1649</v>
      </c>
      <c r="L37" s="27">
        <f t="shared" si="20"/>
        <v>470</v>
      </c>
      <c r="M37" s="25">
        <f t="shared" si="20"/>
        <v>442</v>
      </c>
      <c r="N37" s="25">
        <f t="shared" si="20"/>
        <v>1741</v>
      </c>
      <c r="O37" s="25">
        <f t="shared" si="20"/>
        <v>564</v>
      </c>
      <c r="P37" s="25">
        <f t="shared" si="2"/>
        <v>17806</v>
      </c>
      <c r="Q37" s="25">
        <f aca="true" t="shared" si="21" ref="Q37:W37">SUM(Q15,Q21,Q25,Q29,Q33)</f>
        <v>0</v>
      </c>
      <c r="R37" s="25">
        <f t="shared" si="21"/>
        <v>1</v>
      </c>
      <c r="S37" s="25">
        <f t="shared" si="21"/>
        <v>0</v>
      </c>
      <c r="T37" s="25">
        <f t="shared" si="21"/>
        <v>0</v>
      </c>
      <c r="U37" s="25">
        <f t="shared" si="21"/>
        <v>0</v>
      </c>
      <c r="V37" s="25">
        <f t="shared" si="21"/>
        <v>0</v>
      </c>
      <c r="W37" s="25">
        <f t="shared" si="21"/>
        <v>1</v>
      </c>
      <c r="X37" s="26">
        <f t="shared" si="4"/>
        <v>17807</v>
      </c>
      <c r="Y37" s="7"/>
    </row>
    <row r="38" spans="1:25" s="8" customFormat="1" ht="20.25" customHeight="1">
      <c r="A38" s="77"/>
      <c r="B38" s="64" t="s">
        <v>39</v>
      </c>
      <c r="C38" s="65"/>
      <c r="D38" s="25">
        <f aca="true" t="shared" si="22" ref="D38:O38">SUM(D35:D37)</f>
        <v>10305</v>
      </c>
      <c r="E38" s="25">
        <f t="shared" si="22"/>
        <v>32480</v>
      </c>
      <c r="F38" s="25">
        <f t="shared" si="22"/>
        <v>11096</v>
      </c>
      <c r="G38" s="25">
        <f t="shared" si="22"/>
        <v>11952</v>
      </c>
      <c r="H38" s="25">
        <f t="shared" si="22"/>
        <v>13246</v>
      </c>
      <c r="I38" s="25">
        <f t="shared" si="22"/>
        <v>11623</v>
      </c>
      <c r="J38" s="25">
        <f t="shared" si="22"/>
        <v>13516</v>
      </c>
      <c r="K38" s="27">
        <f t="shared" si="22"/>
        <v>16230</v>
      </c>
      <c r="L38" s="34">
        <f t="shared" si="22"/>
        <v>7002</v>
      </c>
      <c r="M38" s="25">
        <f t="shared" si="22"/>
        <v>5134</v>
      </c>
      <c r="N38" s="25">
        <f t="shared" si="22"/>
        <v>11806</v>
      </c>
      <c r="O38" s="25">
        <f t="shared" si="22"/>
        <v>4795</v>
      </c>
      <c r="P38" s="25">
        <f t="shared" si="2"/>
        <v>149185</v>
      </c>
      <c r="Q38" s="25">
        <f aca="true" t="shared" si="23" ref="Q38:V38">SUM(Q35:Q37)</f>
        <v>1</v>
      </c>
      <c r="R38" s="25">
        <f t="shared" si="23"/>
        <v>3</v>
      </c>
      <c r="S38" s="25">
        <f t="shared" si="23"/>
        <v>0</v>
      </c>
      <c r="T38" s="25">
        <f t="shared" si="23"/>
        <v>0</v>
      </c>
      <c r="U38" s="25">
        <f t="shared" si="23"/>
        <v>2</v>
      </c>
      <c r="V38" s="25">
        <f t="shared" si="23"/>
        <v>0</v>
      </c>
      <c r="W38" s="25">
        <f t="shared" si="8"/>
        <v>6</v>
      </c>
      <c r="X38" s="26">
        <f t="shared" si="4"/>
        <v>149191</v>
      </c>
      <c r="Y38" s="7"/>
    </row>
    <row r="39" spans="1:25" s="8" customFormat="1" ht="20.25" customHeight="1">
      <c r="A39" s="66" t="s">
        <v>34</v>
      </c>
      <c r="B39" s="67"/>
      <c r="C39" s="68"/>
      <c r="D39" s="25">
        <v>0</v>
      </c>
      <c r="E39" s="25">
        <v>9</v>
      </c>
      <c r="F39" s="25">
        <v>3</v>
      </c>
      <c r="G39" s="25">
        <v>5</v>
      </c>
      <c r="H39" s="25">
        <v>6</v>
      </c>
      <c r="I39" s="25">
        <v>2</v>
      </c>
      <c r="J39" s="25">
        <v>1</v>
      </c>
      <c r="K39" s="27">
        <v>2</v>
      </c>
      <c r="L39" s="27">
        <v>1</v>
      </c>
      <c r="M39" s="25">
        <v>2</v>
      </c>
      <c r="N39" s="25">
        <v>27</v>
      </c>
      <c r="O39" s="25">
        <v>1</v>
      </c>
      <c r="P39" s="25">
        <f t="shared" si="2"/>
        <v>59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f t="shared" si="8"/>
        <v>0</v>
      </c>
      <c r="X39" s="26">
        <f t="shared" si="4"/>
        <v>59</v>
      </c>
      <c r="Y39" s="7"/>
    </row>
    <row r="40" spans="1:25" s="8" customFormat="1" ht="20.25" customHeight="1">
      <c r="A40" s="66" t="s">
        <v>35</v>
      </c>
      <c r="B40" s="67"/>
      <c r="C40" s="68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7">
        <v>0</v>
      </c>
      <c r="L40" s="27">
        <v>0</v>
      </c>
      <c r="M40" s="25">
        <v>0</v>
      </c>
      <c r="N40" s="25">
        <v>0</v>
      </c>
      <c r="O40" s="25">
        <v>0</v>
      </c>
      <c r="P40" s="25">
        <f t="shared" si="2"/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f t="shared" si="8"/>
        <v>0</v>
      </c>
      <c r="X40" s="26">
        <f t="shared" si="4"/>
        <v>0</v>
      </c>
      <c r="Y40" s="7"/>
    </row>
    <row r="41" spans="1:25" s="8" customFormat="1" ht="20.25" customHeight="1">
      <c r="A41" s="66" t="s">
        <v>31</v>
      </c>
      <c r="B41" s="67"/>
      <c r="C41" s="68"/>
      <c r="D41" s="25">
        <v>335</v>
      </c>
      <c r="E41" s="25">
        <v>1026</v>
      </c>
      <c r="F41" s="25">
        <v>284</v>
      </c>
      <c r="G41" s="25">
        <v>332</v>
      </c>
      <c r="H41" s="25">
        <v>404</v>
      </c>
      <c r="I41" s="25">
        <v>306</v>
      </c>
      <c r="J41" s="25">
        <v>383</v>
      </c>
      <c r="K41" s="27">
        <v>579</v>
      </c>
      <c r="L41" s="27">
        <v>275</v>
      </c>
      <c r="M41" s="25">
        <v>234</v>
      </c>
      <c r="N41" s="25">
        <v>457</v>
      </c>
      <c r="O41" s="25">
        <v>289</v>
      </c>
      <c r="P41" s="25">
        <f t="shared" si="2"/>
        <v>4904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f t="shared" si="8"/>
        <v>0</v>
      </c>
      <c r="X41" s="26">
        <f t="shared" si="4"/>
        <v>4904</v>
      </c>
      <c r="Y41" s="7"/>
    </row>
    <row r="42" spans="1:25" s="8" customFormat="1" ht="20.25" customHeight="1">
      <c r="A42" s="66" t="s">
        <v>32</v>
      </c>
      <c r="B42" s="67"/>
      <c r="C42" s="68"/>
      <c r="D42" s="25">
        <f aca="true" t="shared" si="24" ref="D42:O42">SUM(D38:D41)</f>
        <v>10640</v>
      </c>
      <c r="E42" s="25">
        <f t="shared" si="24"/>
        <v>33515</v>
      </c>
      <c r="F42" s="25">
        <f t="shared" si="24"/>
        <v>11383</v>
      </c>
      <c r="G42" s="25">
        <f t="shared" si="24"/>
        <v>12289</v>
      </c>
      <c r="H42" s="25">
        <f t="shared" si="24"/>
        <v>13656</v>
      </c>
      <c r="I42" s="25">
        <f t="shared" si="24"/>
        <v>11931</v>
      </c>
      <c r="J42" s="25">
        <f t="shared" si="24"/>
        <v>13900</v>
      </c>
      <c r="K42" s="27">
        <f t="shared" si="24"/>
        <v>16811</v>
      </c>
      <c r="L42" s="27">
        <f t="shared" si="24"/>
        <v>7278</v>
      </c>
      <c r="M42" s="25">
        <f t="shared" si="24"/>
        <v>5370</v>
      </c>
      <c r="N42" s="25">
        <f t="shared" si="24"/>
        <v>12290</v>
      </c>
      <c r="O42" s="25">
        <f t="shared" si="24"/>
        <v>5085</v>
      </c>
      <c r="P42" s="25">
        <f t="shared" si="2"/>
        <v>154148</v>
      </c>
      <c r="Q42" s="25">
        <f aca="true" t="shared" si="25" ref="Q42:V42">SUM(Q38:Q41)</f>
        <v>1</v>
      </c>
      <c r="R42" s="25">
        <f t="shared" si="25"/>
        <v>3</v>
      </c>
      <c r="S42" s="25">
        <f t="shared" si="25"/>
        <v>0</v>
      </c>
      <c r="T42" s="25">
        <f t="shared" si="25"/>
        <v>0</v>
      </c>
      <c r="U42" s="25">
        <f t="shared" si="25"/>
        <v>2</v>
      </c>
      <c r="V42" s="25">
        <f t="shared" si="25"/>
        <v>0</v>
      </c>
      <c r="W42" s="25">
        <f t="shared" si="8"/>
        <v>6</v>
      </c>
      <c r="X42" s="26">
        <f t="shared" si="4"/>
        <v>154154</v>
      </c>
      <c r="Y42" s="7"/>
    </row>
    <row r="43" spans="1:25" s="8" customFormat="1" ht="20.25" customHeight="1" thickBot="1">
      <c r="A43" s="69" t="s">
        <v>40</v>
      </c>
      <c r="B43" s="70"/>
      <c r="C43" s="71"/>
      <c r="D43" s="28">
        <f>ROUND(D42/$X$42*100,1)</f>
        <v>6.9</v>
      </c>
      <c r="E43" s="28">
        <f>ROUND(E42/$X$42*100,1)</f>
        <v>21.7</v>
      </c>
      <c r="F43" s="28">
        <f>ROUND(F42/$X$42*100,1)</f>
        <v>7.4</v>
      </c>
      <c r="G43" s="28">
        <f>ROUND(G42/$X$42*100,1)</f>
        <v>8</v>
      </c>
      <c r="H43" s="28">
        <f aca="true" t="shared" si="26" ref="H43:M43">ROUND(H42/$X$42*100,1)</f>
        <v>8.9</v>
      </c>
      <c r="I43" s="28">
        <f t="shared" si="26"/>
        <v>7.7</v>
      </c>
      <c r="J43" s="28">
        <f t="shared" si="26"/>
        <v>9</v>
      </c>
      <c r="K43" s="29">
        <f t="shared" si="26"/>
        <v>10.9</v>
      </c>
      <c r="L43" s="29">
        <f t="shared" si="26"/>
        <v>4.7</v>
      </c>
      <c r="M43" s="28">
        <f t="shared" si="26"/>
        <v>3.5</v>
      </c>
      <c r="N43" s="28">
        <f>ROUND(N42/$X$42*100,1)</f>
        <v>8</v>
      </c>
      <c r="O43" s="28">
        <f>ROUND(O42/$X$42*100,1)</f>
        <v>3.3</v>
      </c>
      <c r="P43" s="28">
        <f>SUM(D43:O43)</f>
        <v>100</v>
      </c>
      <c r="Q43" s="28">
        <f aca="true" t="shared" si="27" ref="Q43:W43">Q42/$X$42*100</f>
        <v>0.0006487019474032461</v>
      </c>
      <c r="R43" s="28">
        <f>R42/$X$42*100</f>
        <v>0.0019461058422097382</v>
      </c>
      <c r="S43" s="28">
        <f t="shared" si="27"/>
        <v>0</v>
      </c>
      <c r="T43" s="28">
        <f t="shared" si="27"/>
        <v>0</v>
      </c>
      <c r="U43" s="28">
        <f t="shared" si="27"/>
        <v>0.0012974038948064923</v>
      </c>
      <c r="V43" s="28">
        <f t="shared" si="27"/>
        <v>0</v>
      </c>
      <c r="W43" s="28">
        <f t="shared" si="27"/>
        <v>0.0038922116844194764</v>
      </c>
      <c r="X43" s="30">
        <f>X42/$X$42*100</f>
        <v>100</v>
      </c>
      <c r="Y43" s="7"/>
    </row>
    <row r="44" spans="1:2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/>
  <mergeCells count="35">
    <mergeCell ref="A42:C42"/>
    <mergeCell ref="A43:C43"/>
    <mergeCell ref="A31:A34"/>
    <mergeCell ref="A35:A38"/>
    <mergeCell ref="B38:C38"/>
    <mergeCell ref="A39:C39"/>
    <mergeCell ref="A40:C40"/>
    <mergeCell ref="A41:C41"/>
    <mergeCell ref="B32:B33"/>
    <mergeCell ref="B34:C34"/>
    <mergeCell ref="B24:B25"/>
    <mergeCell ref="B22:C22"/>
    <mergeCell ref="B23:C23"/>
    <mergeCell ref="B26:C26"/>
    <mergeCell ref="B35:C35"/>
    <mergeCell ref="B36:B37"/>
    <mergeCell ref="B27:C27"/>
    <mergeCell ref="B28:B29"/>
    <mergeCell ref="B30:C30"/>
    <mergeCell ref="B31:C31"/>
    <mergeCell ref="B12:C12"/>
    <mergeCell ref="B11:C11"/>
    <mergeCell ref="A11:A18"/>
    <mergeCell ref="B13:B16"/>
    <mergeCell ref="B20:B21"/>
    <mergeCell ref="B17:C17"/>
    <mergeCell ref="B18:C18"/>
    <mergeCell ref="B19:C19"/>
    <mergeCell ref="A3:C4"/>
    <mergeCell ref="A10:C10"/>
    <mergeCell ref="A9:C9"/>
    <mergeCell ref="A7:C7"/>
    <mergeCell ref="A6:C6"/>
    <mergeCell ref="A5:C5"/>
    <mergeCell ref="A8:C8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2015-09-16T03:12:47Z</cp:lastPrinted>
  <dcterms:created xsi:type="dcterms:W3CDTF">2004-10-01T04:22:57Z</dcterms:created>
  <dcterms:modified xsi:type="dcterms:W3CDTF">2017-01-06T02:25:41Z</dcterms:modified>
  <cp:category/>
  <cp:version/>
  <cp:contentType/>
  <cp:contentStatus/>
</cp:coreProperties>
</file>