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20" windowWidth="10995" windowHeight="6540" activeTab="0"/>
  </bookViews>
  <sheets>
    <sheet name="分割法人の所得金額" sheetId="1" r:id="rId1"/>
  </sheets>
  <definedNames>
    <definedName name="_xlnm.Print_Area" localSheetId="0">'分割法人の所得金額'!$A$1:$J$59</definedName>
  </definedNames>
  <calcPr fullCalcOnLoad="1" refMode="R1C1"/>
</workbook>
</file>

<file path=xl/comments1.xml><?xml version="1.0" encoding="utf-8"?>
<comments xmlns="http://schemas.openxmlformats.org/spreadsheetml/2006/main">
  <authors>
    <author>01F00PC069</author>
  </authors>
  <commentList>
    <comment ref="F25" authorId="0">
      <text>
        <r>
          <rPr>
            <b/>
            <sz val="12"/>
            <rFont val="ＭＳ Ｐゴシック"/>
            <family val="3"/>
          </rPr>
          <t>県内法人の数字について
17表と19表の数字が一致していることを
確認して入力すること。
17表と19表の県内法人の数字は一致するはずだが、
17表はcsvファイルから、19表は申告書から作成して
いるため、数字が違う可能性もゼロではない。
（課税状況調では17表と19表の表間突合はなしのため）
数字が一致していない場合は19表から数字を入力する
方がよさそうである。
＜参考＞
17表は埼玉県の事業税額に対応する数字
19表は埼玉県に本社がある法人の数字（他県分も含む）
よって、分割法人の数字は17表と19表で一致しない。
（他県の調定額分ずれることになる）</t>
        </r>
      </text>
    </comment>
  </commentList>
</comments>
</file>

<file path=xl/sharedStrings.xml><?xml version="1.0" encoding="utf-8"?>
<sst xmlns="http://schemas.openxmlformats.org/spreadsheetml/2006/main" count="99" uniqueCount="83">
  <si>
    <t>総 務 省 統 計</t>
  </si>
  <si>
    <t xml:space="preserve"> </t>
  </si>
  <si>
    <t>合　　　　　　　計</t>
  </si>
  <si>
    <t>法 人 数</t>
  </si>
  <si>
    <t>事業年度数</t>
  </si>
  <si>
    <t>所得金額</t>
  </si>
  <si>
    <t>所  得  金  額</t>
  </si>
  <si>
    <t>　</t>
  </si>
  <si>
    <t xml:space="preserve"> (千円)</t>
  </si>
  <si>
    <t>①</t>
  </si>
  <si>
    <t>②</t>
  </si>
  <si>
    <t>③</t>
  </si>
  <si>
    <t>④</t>
  </si>
  <si>
    <t>⑤</t>
  </si>
  <si>
    <t>区　　　分</t>
  </si>
  <si>
    <t>法　人　数</t>
  </si>
  <si>
    <t>収 入 金 額</t>
  </si>
  <si>
    <t>電気供給業</t>
  </si>
  <si>
    <t>ガス供給業</t>
  </si>
  <si>
    <t>生命保険業</t>
  </si>
  <si>
    <t>損害保険業</t>
  </si>
  <si>
    <t>区　　　　    分</t>
  </si>
  <si>
    <t>申告法人数　Ａ</t>
  </si>
  <si>
    <t>欠損法人数　Ｂ</t>
  </si>
  <si>
    <t>欠損率　Ｂ／Ａ</t>
  </si>
  <si>
    <t>資本金１千万以上１億円未満</t>
  </si>
  <si>
    <t>計</t>
  </si>
  <si>
    <t>収 入 金 額（千円）</t>
  </si>
  <si>
    <t>総　務　省　統　計</t>
  </si>
  <si>
    <t>前年度欠損率　　</t>
  </si>
  <si>
    <t>少額短期保険業</t>
  </si>
  <si>
    <t>区　　　分</t>
  </si>
  <si>
    <t>本県本店分</t>
  </si>
  <si>
    <t>他県本店分</t>
  </si>
  <si>
    <t>他県本店分</t>
  </si>
  <si>
    <t>県内法人</t>
  </si>
  <si>
    <t>合計</t>
  </si>
  <si>
    <t>（ ①＋④ ）</t>
  </si>
  <si>
    <t>分割後の本県</t>
  </si>
  <si>
    <t>分の所得金額</t>
  </si>
  <si>
    <t>（ ②＋⑤ ）</t>
  </si>
  <si>
    <t>（ ③＋⑥ ）</t>
  </si>
  <si>
    <t>（千円）</t>
  </si>
  <si>
    <t xml:space="preserve">　⑥　（千円） </t>
  </si>
  <si>
    <t>② （千円）</t>
  </si>
  <si>
    <t>④ （千円）</t>
  </si>
  <si>
    <t>（ ②＋④＋⑥ ）</t>
  </si>
  <si>
    <t>（ ①＋③＋⑤ ）</t>
  </si>
  <si>
    <t>資本金１千万円未満　　　　</t>
  </si>
  <si>
    <t>資本金１億円　　　　　　　</t>
  </si>
  <si>
    <t>資本金１億円超10億円未満　</t>
  </si>
  <si>
    <t>資本金10億円以上　　　　　</t>
  </si>
  <si>
    <t>平成22年度</t>
  </si>
  <si>
    <t xml:space="preserve"> 外形対象法人
 除く法人 </t>
  </si>
  <si>
    <t>平成23年度</t>
  </si>
  <si>
    <t>平 成 22 年 度</t>
  </si>
  <si>
    <t>平成24年度</t>
  </si>
  <si>
    <t>平成22年度</t>
  </si>
  <si>
    <t>平成23年度</t>
  </si>
  <si>
    <t>平 成 23 年 度</t>
  </si>
  <si>
    <t>平成25年度</t>
  </si>
  <si>
    <t>平成24年度</t>
  </si>
  <si>
    <t>平 成 24 年 度</t>
  </si>
  <si>
    <t>外形対象法人</t>
  </si>
  <si>
    <t xml:space="preserve"> (注) 上記の法人は、２以上の都道府県に事務所又は事業所を有する普通法人（清算</t>
  </si>
  <si>
    <t>　　　法人を除く）である。</t>
  </si>
  <si>
    <t>　 　 を除く)に対応する所得金額である。</t>
  </si>
  <si>
    <t>　</t>
  </si>
  <si>
    <t>１３　分割法人の所得金額</t>
  </si>
  <si>
    <t>１４　収入金額課税法人</t>
  </si>
  <si>
    <t>１５　資本金別法人数（全法人）</t>
  </si>
  <si>
    <t>平成26年度</t>
  </si>
  <si>
    <t>（平成２６年度の内訳）</t>
  </si>
  <si>
    <t>　　　また、所得金額は２６年度において確定した法人の事業税(中間申告に係る税額</t>
  </si>
  <si>
    <t>平成25年度</t>
  </si>
  <si>
    <t>平成26年度</t>
  </si>
  <si>
    <t>（平成２６年度の内訳）</t>
  </si>
  <si>
    <t>平 成 25 年 度</t>
  </si>
  <si>
    <t>平 成 26 年 度</t>
  </si>
  <si>
    <t xml:space="preserve"> (注) 収入金額は、平成２６年度において確定した法人の事業税額(中間申告に</t>
  </si>
  <si>
    <t>　　  係る税額を除く)に対応する収入金額である。</t>
  </si>
  <si>
    <t xml:space="preserve"> (注) 申告法人数は、申告のあった事業年度ののべ数であり、総務省統計とは</t>
  </si>
  <si>
    <t>　　　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</si>
</sst>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7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Continuous" vertical="center"/>
      <protection/>
    </xf>
    <xf numFmtId="0" fontId="44" fillId="0" borderId="12" xfId="0" applyFont="1" applyBorder="1" applyAlignment="1" applyProtection="1">
      <alignment horizontal="centerContinuous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distributed" vertical="center" indent="1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right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horizontal="right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37" fontId="43" fillId="0" borderId="16" xfId="0" applyNumberFormat="1" applyFont="1" applyBorder="1" applyAlignment="1" applyProtection="1">
      <alignment vertical="center"/>
      <protection/>
    </xf>
    <xf numFmtId="37" fontId="43" fillId="0" borderId="16" xfId="0" applyNumberFormat="1" applyFont="1" applyBorder="1" applyAlignment="1" applyProtection="1">
      <alignment horizontal="right" vertical="center" indent="1"/>
      <protection/>
    </xf>
    <xf numFmtId="37" fontId="43" fillId="0" borderId="17" xfId="0" applyNumberFormat="1" applyFont="1" applyBorder="1" applyAlignment="1" applyProtection="1">
      <alignment vertical="center"/>
      <protection/>
    </xf>
    <xf numFmtId="37" fontId="43" fillId="0" borderId="18" xfId="0" applyNumberFormat="1" applyFont="1" applyBorder="1" applyAlignment="1" applyProtection="1">
      <alignment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37" fontId="43" fillId="0" borderId="19" xfId="0" applyNumberFormat="1" applyFont="1" applyBorder="1" applyAlignment="1" applyProtection="1">
      <alignment vertical="center"/>
      <protection/>
    </xf>
    <xf numFmtId="37" fontId="43" fillId="0" borderId="19" xfId="0" applyNumberFormat="1" applyFont="1" applyBorder="1" applyAlignment="1" applyProtection="1">
      <alignment horizontal="right" vertical="center" indent="1"/>
      <protection/>
    </xf>
    <xf numFmtId="37" fontId="43" fillId="0" borderId="20" xfId="0" applyNumberFormat="1" applyFont="1" applyBorder="1" applyAlignment="1" applyProtection="1">
      <alignment vertical="center"/>
      <protection/>
    </xf>
    <xf numFmtId="37" fontId="43" fillId="0" borderId="21" xfId="0" applyNumberFormat="1" applyFont="1" applyBorder="1" applyAlignment="1" applyProtection="1">
      <alignment vertical="center"/>
      <protection/>
    </xf>
    <xf numFmtId="0" fontId="44" fillId="0" borderId="24" xfId="0" applyFont="1" applyBorder="1" applyAlignment="1" applyProtection="1">
      <alignment horizontal="left" vertical="center"/>
      <protection/>
    </xf>
    <xf numFmtId="37" fontId="43" fillId="0" borderId="25" xfId="0" applyNumberFormat="1" applyFont="1" applyBorder="1" applyAlignment="1" applyProtection="1">
      <alignment vertical="center"/>
      <protection/>
    </xf>
    <xf numFmtId="37" fontId="43" fillId="0" borderId="25" xfId="0" applyNumberFormat="1" applyFont="1" applyBorder="1" applyAlignment="1" applyProtection="1">
      <alignment horizontal="right" vertical="center" indent="1"/>
      <protection/>
    </xf>
    <xf numFmtId="37" fontId="43" fillId="0" borderId="26" xfId="0" applyNumberFormat="1" applyFont="1" applyBorder="1" applyAlignment="1" applyProtection="1">
      <alignment horizontal="right" vertical="center" indent="1"/>
      <protection/>
    </xf>
    <xf numFmtId="37" fontId="43" fillId="0" borderId="27" xfId="0" applyNumberFormat="1" applyFont="1" applyBorder="1" applyAlignment="1" applyProtection="1">
      <alignment vertical="center"/>
      <protection/>
    </xf>
    <xf numFmtId="37" fontId="43" fillId="0" borderId="28" xfId="0" applyNumberFormat="1" applyFont="1" applyBorder="1" applyAlignment="1" applyProtection="1">
      <alignment vertical="center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29" xfId="0" applyFont="1" applyFill="1" applyBorder="1" applyAlignment="1" applyProtection="1">
      <alignment vertical="center" wrapText="1"/>
      <protection/>
    </xf>
    <xf numFmtId="37" fontId="43" fillId="0" borderId="30" xfId="0" applyNumberFormat="1" applyFont="1" applyFill="1" applyBorder="1" applyAlignment="1" applyProtection="1">
      <alignment vertical="center"/>
      <protection/>
    </xf>
    <xf numFmtId="37" fontId="43" fillId="0" borderId="30" xfId="0" applyNumberFormat="1" applyFont="1" applyFill="1" applyBorder="1" applyAlignment="1" applyProtection="1">
      <alignment horizontal="right" vertical="center" indent="1"/>
      <protection/>
    </xf>
    <xf numFmtId="37" fontId="43" fillId="0" borderId="31" xfId="0" applyNumberFormat="1" applyFont="1" applyFill="1" applyBorder="1" applyAlignment="1" applyProtection="1">
      <alignment vertical="center"/>
      <protection/>
    </xf>
    <xf numFmtId="37" fontId="43" fillId="0" borderId="32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 quotePrefix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vertical="center"/>
      <protection/>
    </xf>
    <xf numFmtId="37" fontId="43" fillId="0" borderId="34" xfId="0" applyNumberFormat="1" applyFont="1" applyBorder="1" applyAlignment="1" applyProtection="1">
      <alignment vertical="center"/>
      <protection/>
    </xf>
    <xf numFmtId="0" fontId="44" fillId="0" borderId="23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horizontal="center" vertical="center"/>
      <protection/>
    </xf>
    <xf numFmtId="37" fontId="43" fillId="0" borderId="17" xfId="0" applyNumberFormat="1" applyFont="1" applyBorder="1" applyAlignment="1" applyProtection="1">
      <alignment horizontal="right" vertical="center" indent="1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37" fontId="43" fillId="0" borderId="19" xfId="0" applyNumberFormat="1" applyFont="1" applyFill="1" applyBorder="1" applyAlignment="1" applyProtection="1">
      <alignment horizontal="right" vertical="center" indent="1"/>
      <protection/>
    </xf>
    <xf numFmtId="37" fontId="43" fillId="0" borderId="19" xfId="0" applyNumberFormat="1" applyFont="1" applyFill="1" applyBorder="1" applyAlignment="1" applyProtection="1">
      <alignment vertical="center"/>
      <protection/>
    </xf>
    <xf numFmtId="37" fontId="43" fillId="0" borderId="20" xfId="0" applyNumberFormat="1" applyFont="1" applyFill="1" applyBorder="1" applyAlignment="1" applyProtection="1">
      <alignment horizontal="right" vertical="center" indent="1"/>
      <protection/>
    </xf>
    <xf numFmtId="37" fontId="43" fillId="0" borderId="21" xfId="0" applyNumberFormat="1" applyFont="1" applyFill="1" applyBorder="1" applyAlignment="1" applyProtection="1">
      <alignment vertical="center"/>
      <protection/>
    </xf>
    <xf numFmtId="0" fontId="44" fillId="0" borderId="35" xfId="0" applyFont="1" applyBorder="1" applyAlignment="1" applyProtection="1">
      <alignment vertical="center"/>
      <protection/>
    </xf>
    <xf numFmtId="37" fontId="43" fillId="0" borderId="36" xfId="0" applyNumberFormat="1" applyFont="1" applyBorder="1" applyAlignment="1" applyProtection="1">
      <alignment vertical="center"/>
      <protection/>
    </xf>
    <xf numFmtId="37" fontId="43" fillId="0" borderId="36" xfId="0" applyNumberFormat="1" applyFont="1" applyBorder="1" applyAlignment="1" applyProtection="1">
      <alignment horizontal="right" vertical="center" indent="1"/>
      <protection/>
    </xf>
    <xf numFmtId="37" fontId="43" fillId="0" borderId="26" xfId="0" applyNumberFormat="1" applyFont="1" applyBorder="1" applyAlignment="1" applyProtection="1">
      <alignment vertical="center"/>
      <protection/>
    </xf>
    <xf numFmtId="37" fontId="43" fillId="0" borderId="27" xfId="0" applyNumberFormat="1" applyFont="1" applyBorder="1" applyAlignment="1" applyProtection="1">
      <alignment horizontal="right" vertical="center" indent="1"/>
      <protection/>
    </xf>
    <xf numFmtId="0" fontId="44" fillId="0" borderId="23" xfId="0" applyFont="1" applyBorder="1" applyAlignment="1" applyProtection="1">
      <alignment horizontal="distributed" vertical="center"/>
      <protection/>
    </xf>
    <xf numFmtId="37" fontId="43" fillId="0" borderId="10" xfId="0" applyNumberFormat="1" applyFont="1" applyBorder="1" applyAlignment="1" applyProtection="1">
      <alignment horizontal="right" vertical="center" indent="1"/>
      <protection/>
    </xf>
    <xf numFmtId="37" fontId="43" fillId="0" borderId="20" xfId="0" applyNumberFormat="1" applyFont="1" applyBorder="1" applyAlignment="1" applyProtection="1">
      <alignment horizontal="right" vertical="center" indent="1"/>
      <protection/>
    </xf>
    <xf numFmtId="0" fontId="44" fillId="0" borderId="37" xfId="0" applyFont="1" applyBorder="1" applyAlignment="1" applyProtection="1">
      <alignment horizontal="distributed" vertical="center"/>
      <protection/>
    </xf>
    <xf numFmtId="0" fontId="44" fillId="0" borderId="29" xfId="0" applyFont="1" applyBorder="1" applyAlignment="1" applyProtection="1">
      <alignment horizontal="distributed" vertical="center"/>
      <protection/>
    </xf>
    <xf numFmtId="37" fontId="43" fillId="0" borderId="30" xfId="0" applyNumberFormat="1" applyFont="1" applyBorder="1" applyAlignment="1" applyProtection="1">
      <alignment horizontal="right" vertical="center" indent="1"/>
      <protection/>
    </xf>
    <xf numFmtId="37" fontId="43" fillId="0" borderId="30" xfId="0" applyNumberFormat="1" applyFont="1" applyBorder="1" applyAlignment="1" applyProtection="1">
      <alignment vertical="center"/>
      <protection/>
    </xf>
    <xf numFmtId="37" fontId="43" fillId="0" borderId="31" xfId="0" applyNumberFormat="1" applyFont="1" applyBorder="1" applyAlignment="1" applyProtection="1">
      <alignment horizontal="right" vertical="center" indent="1"/>
      <protection/>
    </xf>
    <xf numFmtId="37" fontId="43" fillId="0" borderId="32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176" fontId="43" fillId="0" borderId="0" xfId="0" applyNumberFormat="1" applyFont="1" applyAlignment="1" applyProtection="1">
      <alignment vertical="center"/>
      <protection/>
    </xf>
    <xf numFmtId="0" fontId="43" fillId="0" borderId="38" xfId="0" applyFont="1" applyBorder="1" applyAlignment="1" applyProtection="1">
      <alignment horizontal="center" vertical="center"/>
      <protection/>
    </xf>
    <xf numFmtId="176" fontId="43" fillId="0" borderId="27" xfId="0" applyNumberFormat="1" applyFont="1" applyBorder="1" applyAlignment="1" applyProtection="1">
      <alignment horizontal="right" vertical="center"/>
      <protection/>
    </xf>
    <xf numFmtId="176" fontId="43" fillId="0" borderId="25" xfId="0" applyNumberFormat="1" applyFont="1" applyBorder="1" applyAlignment="1" applyProtection="1">
      <alignment horizontal="left" vertical="center"/>
      <protection/>
    </xf>
    <xf numFmtId="176" fontId="43" fillId="0" borderId="25" xfId="0" applyNumberFormat="1" applyFont="1" applyBorder="1" applyAlignment="1" applyProtection="1">
      <alignment horizontal="right" vertical="center"/>
      <protection/>
    </xf>
    <xf numFmtId="176" fontId="43" fillId="0" borderId="28" xfId="0" applyNumberFormat="1" applyFont="1" applyBorder="1" applyAlignment="1" applyProtection="1">
      <alignment horizontal="left" vertical="center"/>
      <protection/>
    </xf>
    <xf numFmtId="176" fontId="43" fillId="0" borderId="39" xfId="0" applyNumberFormat="1" applyFont="1" applyBorder="1" applyAlignment="1" applyProtection="1">
      <alignment horizontal="center" vertical="center"/>
      <protection/>
    </xf>
    <xf numFmtId="176" fontId="43" fillId="0" borderId="18" xfId="0" applyNumberFormat="1" applyFont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3" fillId="0" borderId="40" xfId="0" applyFont="1" applyBorder="1" applyAlignment="1" applyProtection="1">
      <alignment horizontal="distributed" vertical="center" indent="1"/>
      <protection/>
    </xf>
    <xf numFmtId="0" fontId="43" fillId="0" borderId="41" xfId="0" applyFont="1" applyBorder="1" applyAlignment="1" applyProtection="1">
      <alignment horizontal="distributed" vertical="center" indent="1"/>
      <protection/>
    </xf>
    <xf numFmtId="0" fontId="43" fillId="0" borderId="42" xfId="0" applyFont="1" applyBorder="1" applyAlignment="1" applyProtection="1">
      <alignment horizontal="distributed" vertical="center" indent="1"/>
      <protection/>
    </xf>
    <xf numFmtId="0" fontId="43" fillId="0" borderId="24" xfId="0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 vertical="center"/>
      <protection/>
    </xf>
    <xf numFmtId="0" fontId="43" fillId="0" borderId="26" xfId="0" applyFont="1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distributed" vertical="center" indent="1"/>
      <protection/>
    </xf>
    <xf numFmtId="0" fontId="44" fillId="0" borderId="44" xfId="0" applyFont="1" applyBorder="1" applyAlignment="1" applyProtection="1">
      <alignment horizontal="distributed" vertical="center" indent="1"/>
      <protection/>
    </xf>
    <xf numFmtId="0" fontId="44" fillId="0" borderId="38" xfId="0" applyFont="1" applyBorder="1" applyAlignment="1" applyProtection="1">
      <alignment horizontal="distributed" vertical="center" indent="1"/>
      <protection/>
    </xf>
    <xf numFmtId="0" fontId="43" fillId="0" borderId="34" xfId="0" applyFont="1" applyBorder="1" applyAlignment="1" applyProtection="1">
      <alignment horizontal="distributed" vertical="center" indent="3"/>
      <protection/>
    </xf>
    <xf numFmtId="0" fontId="43" fillId="0" borderId="0" xfId="0" applyFont="1" applyAlignment="1" applyProtection="1">
      <alignment horizontal="distributed" vertical="center" indent="3"/>
      <protection/>
    </xf>
    <xf numFmtId="0" fontId="43" fillId="0" borderId="16" xfId="0" applyFont="1" applyBorder="1" applyAlignment="1" applyProtection="1">
      <alignment horizontal="distributed" vertical="center" indent="3"/>
      <protection/>
    </xf>
    <xf numFmtId="176" fontId="43" fillId="0" borderId="27" xfId="0" applyNumberFormat="1" applyFont="1" applyBorder="1" applyAlignment="1" applyProtection="1">
      <alignment horizontal="center" vertical="center"/>
      <protection/>
    </xf>
    <xf numFmtId="176" fontId="43" fillId="0" borderId="26" xfId="0" applyNumberFormat="1" applyFont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176" fontId="43" fillId="0" borderId="43" xfId="0" applyNumberFormat="1" applyFont="1" applyBorder="1" applyAlignment="1" applyProtection="1">
      <alignment horizontal="center" vertical="center"/>
      <protection/>
    </xf>
    <xf numFmtId="176" fontId="43" fillId="0" borderId="38" xfId="0" applyNumberFormat="1" applyFont="1" applyBorder="1" applyAlignment="1" applyProtection="1">
      <alignment horizontal="center" vertical="center"/>
      <protection/>
    </xf>
    <xf numFmtId="176" fontId="43" fillId="0" borderId="16" xfId="0" applyNumberFormat="1" applyFont="1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distributed" vertical="center" indent="2"/>
      <protection/>
    </xf>
    <xf numFmtId="0" fontId="44" fillId="0" borderId="45" xfId="0" applyFont="1" applyBorder="1" applyAlignment="1" applyProtection="1">
      <alignment horizontal="distributed" vertical="center" indent="2"/>
      <protection/>
    </xf>
    <xf numFmtId="0" fontId="43" fillId="0" borderId="46" xfId="0" applyFont="1" applyBorder="1" applyAlignment="1" applyProtection="1">
      <alignment horizontal="distributed" vertical="center" indent="3"/>
      <protection/>
    </xf>
    <xf numFmtId="0" fontId="43" fillId="0" borderId="44" xfId="0" applyFont="1" applyBorder="1" applyAlignment="1" applyProtection="1">
      <alignment horizontal="distributed" vertical="center" indent="3"/>
      <protection/>
    </xf>
    <xf numFmtId="0" fontId="43" fillId="0" borderId="38" xfId="0" applyFont="1" applyBorder="1" applyAlignment="1" applyProtection="1">
      <alignment horizontal="distributed" vertical="center" indent="3"/>
      <protection/>
    </xf>
    <xf numFmtId="176" fontId="43" fillId="0" borderId="45" xfId="0" applyNumberFormat="1" applyFont="1" applyBorder="1" applyAlignment="1" applyProtection="1">
      <alignment horizontal="center" vertical="center"/>
      <protection/>
    </xf>
    <xf numFmtId="176" fontId="43" fillId="0" borderId="28" xfId="0" applyNumberFormat="1" applyFont="1" applyBorder="1" applyAlignment="1" applyProtection="1">
      <alignment horizontal="center" vertical="center"/>
      <protection/>
    </xf>
    <xf numFmtId="176" fontId="43" fillId="0" borderId="47" xfId="0" applyNumberFormat="1" applyFont="1" applyBorder="1" applyAlignment="1" applyProtection="1">
      <alignment horizontal="center" vertical="center"/>
      <protection/>
    </xf>
    <xf numFmtId="176" fontId="43" fillId="0" borderId="42" xfId="0" applyNumberFormat="1" applyFont="1" applyBorder="1" applyAlignment="1" applyProtection="1">
      <alignment horizontal="center" vertical="center"/>
      <protection/>
    </xf>
    <xf numFmtId="176" fontId="43" fillId="0" borderId="48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9"/>
  <sheetViews>
    <sheetView showGridLines="0" tabSelected="1" defaultGridColor="0" view="pageBreakPreview" zoomScaleNormal="87" zoomScaleSheetLayoutView="100" zoomScalePageLayoutView="0" colorId="22" workbookViewId="0" topLeftCell="A43">
      <selection activeCell="A2" sqref="A2"/>
    </sheetView>
  </sheetViews>
  <sheetFormatPr defaultColWidth="10.796875" defaultRowHeight="15"/>
  <cols>
    <col min="1" max="1" width="14.59765625" style="3" customWidth="1"/>
    <col min="2" max="2" width="10.69921875" style="3" customWidth="1"/>
    <col min="3" max="3" width="16.3984375" style="3" customWidth="1"/>
    <col min="4" max="4" width="15.19921875" style="3" customWidth="1"/>
    <col min="5" max="5" width="15.5" style="3" customWidth="1"/>
    <col min="6" max="6" width="10.5" style="3" customWidth="1"/>
    <col min="7" max="7" width="17.19921875" style="3" bestFit="1" customWidth="1"/>
    <col min="8" max="8" width="13.59765625" style="3" customWidth="1"/>
    <col min="9" max="9" width="21.59765625" style="3" bestFit="1" customWidth="1"/>
    <col min="10" max="10" width="15.69921875" style="3" customWidth="1"/>
    <col min="11" max="16384" width="10.69921875" style="3" customWidth="1"/>
  </cols>
  <sheetData>
    <row r="1" spans="1:11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4" t="s">
        <v>0</v>
      </c>
      <c r="K2" s="2"/>
    </row>
    <row r="3" spans="1:11" ht="3.75" customHeight="1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6.5" customHeight="1">
      <c r="A4" s="83" t="s">
        <v>31</v>
      </c>
      <c r="B4" s="92" t="s">
        <v>32</v>
      </c>
      <c r="C4" s="93"/>
      <c r="D4" s="94"/>
      <c r="E4" s="92" t="s">
        <v>33</v>
      </c>
      <c r="F4" s="93"/>
      <c r="G4" s="94"/>
      <c r="H4" s="5" t="s">
        <v>2</v>
      </c>
      <c r="I4" s="5"/>
      <c r="J4" s="6"/>
      <c r="K4" s="7"/>
    </row>
    <row r="5" spans="1:11" s="8" customFormat="1" ht="15.75" customHeight="1">
      <c r="A5" s="84"/>
      <c r="B5" s="9" t="s">
        <v>3</v>
      </c>
      <c r="C5" s="9" t="s">
        <v>4</v>
      </c>
      <c r="D5" s="9" t="s">
        <v>5</v>
      </c>
      <c r="E5" s="9" t="s">
        <v>3</v>
      </c>
      <c r="F5" s="10" t="s">
        <v>4</v>
      </c>
      <c r="G5" s="9" t="s">
        <v>38</v>
      </c>
      <c r="H5" s="9" t="s">
        <v>3</v>
      </c>
      <c r="I5" s="11" t="s">
        <v>4</v>
      </c>
      <c r="J5" s="12" t="s">
        <v>6</v>
      </c>
      <c r="K5" s="7"/>
    </row>
    <row r="6" spans="1:11" s="8" customFormat="1" ht="12" customHeight="1">
      <c r="A6" s="84"/>
      <c r="B6" s="13"/>
      <c r="C6" s="14" t="s">
        <v>7</v>
      </c>
      <c r="D6" s="15" t="s">
        <v>8</v>
      </c>
      <c r="E6" s="13"/>
      <c r="F6" s="16" t="s">
        <v>7</v>
      </c>
      <c r="G6" s="14" t="s">
        <v>39</v>
      </c>
      <c r="H6" s="14" t="s">
        <v>37</v>
      </c>
      <c r="I6" s="14" t="s">
        <v>40</v>
      </c>
      <c r="J6" s="17" t="s">
        <v>41</v>
      </c>
      <c r="K6" s="7"/>
    </row>
    <row r="7" spans="1:11" s="8" customFormat="1" ht="12" customHeight="1">
      <c r="A7" s="85"/>
      <c r="B7" s="18" t="s">
        <v>9</v>
      </c>
      <c r="C7" s="18" t="s">
        <v>10</v>
      </c>
      <c r="D7" s="18" t="s">
        <v>11</v>
      </c>
      <c r="E7" s="18" t="s">
        <v>12</v>
      </c>
      <c r="F7" s="19" t="s">
        <v>13</v>
      </c>
      <c r="G7" s="18" t="s">
        <v>43</v>
      </c>
      <c r="H7" s="20"/>
      <c r="I7" s="20"/>
      <c r="J7" s="21" t="s">
        <v>42</v>
      </c>
      <c r="K7" s="7"/>
    </row>
    <row r="8" spans="1:11" s="8" customFormat="1" ht="15.75" customHeight="1">
      <c r="A8" s="22" t="s">
        <v>52</v>
      </c>
      <c r="B8" s="23">
        <v>5594</v>
      </c>
      <c r="C8" s="24">
        <v>5639</v>
      </c>
      <c r="D8" s="23">
        <v>239968123</v>
      </c>
      <c r="E8" s="24">
        <v>17946</v>
      </c>
      <c r="F8" s="25">
        <v>18159</v>
      </c>
      <c r="G8" s="23">
        <v>697310852</v>
      </c>
      <c r="H8" s="24">
        <v>23540</v>
      </c>
      <c r="I8" s="24">
        <v>23798</v>
      </c>
      <c r="J8" s="26">
        <v>937278975</v>
      </c>
      <c r="K8" s="7"/>
    </row>
    <row r="9" spans="1:11" s="8" customFormat="1" ht="15.75" customHeight="1">
      <c r="A9" s="22" t="s">
        <v>54</v>
      </c>
      <c r="B9" s="23">
        <v>5528</v>
      </c>
      <c r="C9" s="24">
        <v>5559</v>
      </c>
      <c r="D9" s="23">
        <v>224333253</v>
      </c>
      <c r="E9" s="24">
        <v>17732</v>
      </c>
      <c r="F9" s="25">
        <v>17903</v>
      </c>
      <c r="G9" s="23">
        <v>722056124</v>
      </c>
      <c r="H9" s="24">
        <v>23260</v>
      </c>
      <c r="I9" s="24">
        <v>23462</v>
      </c>
      <c r="J9" s="26">
        <v>946389377</v>
      </c>
      <c r="K9" s="7"/>
    </row>
    <row r="10" spans="1:11" s="8" customFormat="1" ht="15.75" customHeight="1">
      <c r="A10" s="22" t="s">
        <v>56</v>
      </c>
      <c r="B10" s="23">
        <v>5670</v>
      </c>
      <c r="C10" s="24">
        <v>5701</v>
      </c>
      <c r="D10" s="23">
        <v>262773326</v>
      </c>
      <c r="E10" s="24">
        <v>17729</v>
      </c>
      <c r="F10" s="25">
        <v>17931</v>
      </c>
      <c r="G10" s="23">
        <v>776740474</v>
      </c>
      <c r="H10" s="24">
        <v>23399</v>
      </c>
      <c r="I10" s="24">
        <v>23632</v>
      </c>
      <c r="J10" s="26">
        <v>1039513800</v>
      </c>
      <c r="K10" s="7"/>
    </row>
    <row r="11" spans="1:11" s="8" customFormat="1" ht="15.75" customHeight="1">
      <c r="A11" s="22" t="s">
        <v>60</v>
      </c>
      <c r="B11" s="23">
        <v>5660</v>
      </c>
      <c r="C11" s="24">
        <v>5678</v>
      </c>
      <c r="D11" s="23">
        <v>262146960</v>
      </c>
      <c r="E11" s="24">
        <v>17849</v>
      </c>
      <c r="F11" s="25">
        <v>18041</v>
      </c>
      <c r="G11" s="23">
        <v>874149380</v>
      </c>
      <c r="H11" s="24">
        <v>23509</v>
      </c>
      <c r="I11" s="24">
        <v>23719</v>
      </c>
      <c r="J11" s="26">
        <v>1136296340</v>
      </c>
      <c r="K11" s="7"/>
    </row>
    <row r="12" spans="1:11" s="8" customFormat="1" ht="15.75" customHeight="1">
      <c r="A12" s="27" t="s">
        <v>71</v>
      </c>
      <c r="B12" s="28">
        <f>SUM(B14:B15)</f>
        <v>5786</v>
      </c>
      <c r="C12" s="29">
        <f aca="true" t="shared" si="0" ref="C12:J12">SUM(C14:C15)</f>
        <v>5823</v>
      </c>
      <c r="D12" s="28">
        <f t="shared" si="0"/>
        <v>270243166</v>
      </c>
      <c r="E12" s="29">
        <f t="shared" si="0"/>
        <v>18045</v>
      </c>
      <c r="F12" s="30">
        <f t="shared" si="0"/>
        <v>18211</v>
      </c>
      <c r="G12" s="28">
        <f t="shared" si="0"/>
        <v>1008526525</v>
      </c>
      <c r="H12" s="29">
        <f t="shared" si="0"/>
        <v>23831</v>
      </c>
      <c r="I12" s="29">
        <f t="shared" si="0"/>
        <v>24034</v>
      </c>
      <c r="J12" s="31">
        <f t="shared" si="0"/>
        <v>1278769691</v>
      </c>
      <c r="K12" s="7"/>
    </row>
    <row r="13" spans="1:11" s="8" customFormat="1" ht="15.75" customHeight="1">
      <c r="A13" s="32" t="s">
        <v>72</v>
      </c>
      <c r="B13" s="33"/>
      <c r="C13" s="34"/>
      <c r="D13" s="33"/>
      <c r="E13" s="35"/>
      <c r="F13" s="36"/>
      <c r="G13" s="33"/>
      <c r="H13" s="34"/>
      <c r="I13" s="34"/>
      <c r="J13" s="37"/>
      <c r="K13" s="7"/>
    </row>
    <row r="14" spans="1:11" s="8" customFormat="1" ht="27" customHeight="1">
      <c r="A14" s="38" t="s">
        <v>63</v>
      </c>
      <c r="B14" s="28">
        <v>282</v>
      </c>
      <c r="C14" s="29">
        <v>286</v>
      </c>
      <c r="D14" s="28">
        <v>168644595</v>
      </c>
      <c r="E14" s="29">
        <v>3503</v>
      </c>
      <c r="F14" s="30">
        <v>3552</v>
      </c>
      <c r="G14" s="28">
        <v>769995101</v>
      </c>
      <c r="H14" s="29">
        <f>B14+E14</f>
        <v>3785</v>
      </c>
      <c r="I14" s="29">
        <f aca="true" t="shared" si="1" ref="H14:J15">C14+F14</f>
        <v>3838</v>
      </c>
      <c r="J14" s="31">
        <f t="shared" si="1"/>
        <v>938639696</v>
      </c>
      <c r="K14" s="7"/>
    </row>
    <row r="15" spans="1:11" s="45" customFormat="1" ht="29.25" thickBot="1">
      <c r="A15" s="39" t="s">
        <v>53</v>
      </c>
      <c r="B15" s="40">
        <v>5504</v>
      </c>
      <c r="C15" s="41">
        <v>5537</v>
      </c>
      <c r="D15" s="40">
        <v>101598571</v>
      </c>
      <c r="E15" s="41">
        <v>14542</v>
      </c>
      <c r="F15" s="42">
        <v>14659</v>
      </c>
      <c r="G15" s="40">
        <v>238531424</v>
      </c>
      <c r="H15" s="41">
        <f t="shared" si="1"/>
        <v>20046</v>
      </c>
      <c r="I15" s="41">
        <f t="shared" si="1"/>
        <v>20196</v>
      </c>
      <c r="J15" s="43">
        <f t="shared" si="1"/>
        <v>340129995</v>
      </c>
      <c r="K15" s="44"/>
    </row>
    <row r="16" spans="1:11" s="8" customFormat="1" ht="12.75" customHeight="1">
      <c r="A16" s="46" t="s">
        <v>64</v>
      </c>
      <c r="B16" s="7"/>
      <c r="C16" s="7"/>
      <c r="D16" s="7"/>
      <c r="E16" s="7"/>
      <c r="F16" s="46"/>
      <c r="G16" s="7"/>
      <c r="H16" s="7"/>
      <c r="I16" s="7"/>
      <c r="J16" s="7"/>
      <c r="K16" s="7"/>
    </row>
    <row r="17" spans="1:11" s="8" customFormat="1" ht="12.75" customHeight="1">
      <c r="A17" s="46" t="s">
        <v>65</v>
      </c>
      <c r="B17" s="7"/>
      <c r="C17" s="7"/>
      <c r="D17" s="7"/>
      <c r="E17" s="7"/>
      <c r="F17" s="46"/>
      <c r="G17" s="7"/>
      <c r="H17" s="7"/>
      <c r="I17" s="7"/>
      <c r="J17" s="7"/>
      <c r="K17" s="7"/>
    </row>
    <row r="18" spans="1:6" s="8" customFormat="1" ht="12.75" customHeight="1">
      <c r="A18" s="46" t="s">
        <v>73</v>
      </c>
      <c r="B18" s="7"/>
      <c r="C18" s="7"/>
      <c r="D18" s="7"/>
      <c r="E18" s="7"/>
      <c r="F18" s="46"/>
    </row>
    <row r="19" spans="1:6" s="8" customFormat="1" ht="12" customHeight="1">
      <c r="A19" s="47" t="s">
        <v>66</v>
      </c>
      <c r="B19" s="7"/>
      <c r="C19" s="7"/>
      <c r="D19" s="7"/>
      <c r="E19" s="7"/>
      <c r="F19" s="7"/>
    </row>
    <row r="20" spans="1:6" s="8" customFormat="1" ht="12" customHeight="1">
      <c r="A20" s="7"/>
      <c r="B20" s="7"/>
      <c r="C20" s="7"/>
      <c r="D20" s="7"/>
      <c r="E20" s="7"/>
      <c r="F20" s="7"/>
    </row>
    <row r="21" s="8" customFormat="1" ht="14.25" hidden="1"/>
    <row r="22" spans="1:9" s="8" customFormat="1" ht="18">
      <c r="A22" s="48" t="s">
        <v>69</v>
      </c>
      <c r="B22" s="7"/>
      <c r="C22" s="7"/>
      <c r="D22" s="7"/>
      <c r="E22" s="7"/>
      <c r="F22" s="7"/>
      <c r="G22" s="7"/>
      <c r="H22" s="7"/>
      <c r="I22" s="7"/>
    </row>
    <row r="23" spans="1:9" s="8" customFormat="1" ht="15">
      <c r="A23" s="7"/>
      <c r="B23" s="7"/>
      <c r="C23" s="7"/>
      <c r="D23" s="7"/>
      <c r="E23" s="7"/>
      <c r="F23" s="7"/>
      <c r="G23" s="7"/>
      <c r="H23" s="7"/>
      <c r="I23" s="4" t="s">
        <v>28</v>
      </c>
    </row>
    <row r="24" spans="1:9" s="8" customFormat="1" ht="6.75" customHeight="1" thickBot="1">
      <c r="A24" s="7"/>
      <c r="B24" s="7"/>
      <c r="C24" s="7"/>
      <c r="D24" s="7"/>
      <c r="E24" s="7"/>
      <c r="F24" s="7"/>
      <c r="G24" s="7"/>
      <c r="H24" s="7"/>
      <c r="I24" s="49"/>
    </row>
    <row r="25" spans="1:10" s="8" customFormat="1" ht="15">
      <c r="A25" s="50"/>
      <c r="B25" s="92" t="s">
        <v>32</v>
      </c>
      <c r="C25" s="94"/>
      <c r="D25" s="92" t="s">
        <v>34</v>
      </c>
      <c r="E25" s="94"/>
      <c r="F25" s="92" t="s">
        <v>35</v>
      </c>
      <c r="G25" s="94"/>
      <c r="H25" s="105" t="s">
        <v>36</v>
      </c>
      <c r="I25" s="106"/>
      <c r="J25" s="51"/>
    </row>
    <row r="26" spans="1:10" s="8" customFormat="1" ht="15">
      <c r="A26" s="22" t="s">
        <v>14</v>
      </c>
      <c r="B26" s="9" t="s">
        <v>15</v>
      </c>
      <c r="C26" s="9" t="s">
        <v>16</v>
      </c>
      <c r="D26" s="9" t="s">
        <v>15</v>
      </c>
      <c r="E26" s="9" t="s">
        <v>16</v>
      </c>
      <c r="F26" s="10" t="s">
        <v>15</v>
      </c>
      <c r="G26" s="9" t="s">
        <v>16</v>
      </c>
      <c r="H26" s="9" t="s">
        <v>15</v>
      </c>
      <c r="I26" s="12" t="s">
        <v>27</v>
      </c>
      <c r="J26" s="51"/>
    </row>
    <row r="27" spans="1:11" s="8" customFormat="1" ht="15">
      <c r="A27" s="52"/>
      <c r="B27" s="18" t="s">
        <v>9</v>
      </c>
      <c r="C27" s="18" t="s">
        <v>44</v>
      </c>
      <c r="D27" s="18" t="s">
        <v>11</v>
      </c>
      <c r="E27" s="18" t="s">
        <v>45</v>
      </c>
      <c r="F27" s="19" t="s">
        <v>13</v>
      </c>
      <c r="G27" s="18" t="s">
        <v>43</v>
      </c>
      <c r="H27" s="18" t="s">
        <v>47</v>
      </c>
      <c r="I27" s="53" t="s">
        <v>46</v>
      </c>
      <c r="J27" s="51"/>
      <c r="K27" s="7"/>
    </row>
    <row r="28" spans="1:11" s="8" customFormat="1" ht="15.75" customHeight="1">
      <c r="A28" s="22" t="s">
        <v>57</v>
      </c>
      <c r="B28" s="24">
        <v>2</v>
      </c>
      <c r="C28" s="23">
        <v>12645107</v>
      </c>
      <c r="D28" s="24">
        <v>64</v>
      </c>
      <c r="E28" s="23">
        <v>513878168</v>
      </c>
      <c r="F28" s="54">
        <v>17</v>
      </c>
      <c r="G28" s="23">
        <v>22826148</v>
      </c>
      <c r="H28" s="24">
        <v>83</v>
      </c>
      <c r="I28" s="26">
        <v>549349423</v>
      </c>
      <c r="J28" s="51"/>
      <c r="K28" s="7"/>
    </row>
    <row r="29" spans="1:9" s="8" customFormat="1" ht="15.75" customHeight="1">
      <c r="A29" s="22" t="s">
        <v>58</v>
      </c>
      <c r="B29" s="24">
        <v>2</v>
      </c>
      <c r="C29" s="23">
        <v>12326846</v>
      </c>
      <c r="D29" s="24">
        <v>63</v>
      </c>
      <c r="E29" s="23">
        <v>513429572</v>
      </c>
      <c r="F29" s="54">
        <v>17</v>
      </c>
      <c r="G29" s="23">
        <v>22522039</v>
      </c>
      <c r="H29" s="24">
        <v>82</v>
      </c>
      <c r="I29" s="26">
        <v>548278457</v>
      </c>
    </row>
    <row r="30" spans="1:9" s="8" customFormat="1" ht="15.75" customHeight="1">
      <c r="A30" s="22" t="s">
        <v>61</v>
      </c>
      <c r="B30" s="24">
        <v>2</v>
      </c>
      <c r="C30" s="23">
        <v>12222036</v>
      </c>
      <c r="D30" s="24">
        <v>57</v>
      </c>
      <c r="E30" s="23">
        <v>511787752</v>
      </c>
      <c r="F30" s="54">
        <v>17</v>
      </c>
      <c r="G30" s="23">
        <v>22812087</v>
      </c>
      <c r="H30" s="24">
        <v>76</v>
      </c>
      <c r="I30" s="26">
        <v>546821875</v>
      </c>
    </row>
    <row r="31" spans="1:9" s="8" customFormat="1" ht="15.75" customHeight="1">
      <c r="A31" s="22" t="s">
        <v>74</v>
      </c>
      <c r="B31" s="24">
        <v>2</v>
      </c>
      <c r="C31" s="23">
        <v>12423181</v>
      </c>
      <c r="D31" s="24">
        <v>60</v>
      </c>
      <c r="E31" s="23">
        <v>560225050</v>
      </c>
      <c r="F31" s="54">
        <v>17</v>
      </c>
      <c r="G31" s="23">
        <v>23061397</v>
      </c>
      <c r="H31" s="24">
        <v>79</v>
      </c>
      <c r="I31" s="26">
        <v>595709628</v>
      </c>
    </row>
    <row r="32" spans="1:9" s="8" customFormat="1" ht="15.75" customHeight="1">
      <c r="A32" s="55" t="s">
        <v>75</v>
      </c>
      <c r="B32" s="56">
        <f>SUM(B34:B38)</f>
        <v>3</v>
      </c>
      <c r="C32" s="57">
        <f aca="true" t="shared" si="2" ref="C32:I32">SUM(C34:C38)</f>
        <v>11901606</v>
      </c>
      <c r="D32" s="56">
        <f t="shared" si="2"/>
        <v>59</v>
      </c>
      <c r="E32" s="57">
        <f t="shared" si="2"/>
        <v>575589618</v>
      </c>
      <c r="F32" s="58">
        <f t="shared" si="2"/>
        <v>49</v>
      </c>
      <c r="G32" s="57">
        <f t="shared" si="2"/>
        <v>23549332</v>
      </c>
      <c r="H32" s="56">
        <f t="shared" si="2"/>
        <v>111</v>
      </c>
      <c r="I32" s="59">
        <f t="shared" si="2"/>
        <v>611040556</v>
      </c>
    </row>
    <row r="33" spans="1:9" s="8" customFormat="1" ht="15">
      <c r="A33" s="60" t="s">
        <v>76</v>
      </c>
      <c r="B33" s="61"/>
      <c r="C33" s="61"/>
      <c r="D33" s="62"/>
      <c r="E33" s="63"/>
      <c r="F33" s="64"/>
      <c r="G33" s="61"/>
      <c r="H33" s="62"/>
      <c r="I33" s="31"/>
    </row>
    <row r="34" spans="1:9" s="8" customFormat="1" ht="15">
      <c r="A34" s="65" t="s">
        <v>17</v>
      </c>
      <c r="B34" s="29">
        <v>1</v>
      </c>
      <c r="C34" s="28">
        <v>47968</v>
      </c>
      <c r="D34" s="29">
        <v>18</v>
      </c>
      <c r="E34" s="28">
        <v>172349295</v>
      </c>
      <c r="F34" s="66">
        <v>32</v>
      </c>
      <c r="G34" s="28">
        <v>238841</v>
      </c>
      <c r="H34" s="29">
        <f aca="true" t="shared" si="3" ref="H34:I38">B34+D34+F34</f>
        <v>51</v>
      </c>
      <c r="I34" s="31">
        <f>C34+E34+G34</f>
        <v>172636104</v>
      </c>
    </row>
    <row r="35" spans="1:9" s="8" customFormat="1" ht="15">
      <c r="A35" s="65" t="s">
        <v>18</v>
      </c>
      <c r="B35" s="29">
        <v>2</v>
      </c>
      <c r="C35" s="28">
        <v>11853638</v>
      </c>
      <c r="D35" s="29">
        <v>7</v>
      </c>
      <c r="E35" s="28">
        <v>113983287</v>
      </c>
      <c r="F35" s="67">
        <v>16</v>
      </c>
      <c r="G35" s="28">
        <v>23280171</v>
      </c>
      <c r="H35" s="29">
        <f t="shared" si="3"/>
        <v>25</v>
      </c>
      <c r="I35" s="31">
        <f t="shared" si="3"/>
        <v>149117096</v>
      </c>
    </row>
    <row r="36" spans="1:9" s="8" customFormat="1" ht="15">
      <c r="A36" s="65" t="s">
        <v>19</v>
      </c>
      <c r="B36" s="29">
        <v>0</v>
      </c>
      <c r="C36" s="28">
        <v>0</v>
      </c>
      <c r="D36" s="29">
        <v>22</v>
      </c>
      <c r="E36" s="28">
        <v>186330306</v>
      </c>
      <c r="F36" s="67">
        <v>0</v>
      </c>
      <c r="G36" s="28">
        <v>0</v>
      </c>
      <c r="H36" s="29">
        <f t="shared" si="3"/>
        <v>22</v>
      </c>
      <c r="I36" s="31">
        <f t="shared" si="3"/>
        <v>186330306</v>
      </c>
    </row>
    <row r="37" spans="1:9" s="8" customFormat="1" ht="15">
      <c r="A37" s="68" t="s">
        <v>20</v>
      </c>
      <c r="B37" s="35">
        <v>0</v>
      </c>
      <c r="C37" s="63">
        <v>0</v>
      </c>
      <c r="D37" s="35">
        <v>12</v>
      </c>
      <c r="E37" s="63">
        <v>102926730</v>
      </c>
      <c r="F37" s="66">
        <v>0</v>
      </c>
      <c r="G37" s="63">
        <v>0</v>
      </c>
      <c r="H37" s="35">
        <f>B37+D37+F37</f>
        <v>12</v>
      </c>
      <c r="I37" s="37">
        <f>C37+E37+G37</f>
        <v>102926730</v>
      </c>
    </row>
    <row r="38" spans="1:9" s="8" customFormat="1" ht="15.75" thickBot="1">
      <c r="A38" s="69" t="s">
        <v>30</v>
      </c>
      <c r="B38" s="70">
        <v>0</v>
      </c>
      <c r="C38" s="71">
        <v>0</v>
      </c>
      <c r="D38" s="70">
        <v>0</v>
      </c>
      <c r="E38" s="71">
        <v>0</v>
      </c>
      <c r="F38" s="72">
        <v>1</v>
      </c>
      <c r="G38" s="71">
        <v>30320</v>
      </c>
      <c r="H38" s="70">
        <f t="shared" si="3"/>
        <v>1</v>
      </c>
      <c r="I38" s="73">
        <f t="shared" si="3"/>
        <v>30320</v>
      </c>
    </row>
    <row r="39" spans="1:9" s="8" customFormat="1" ht="15">
      <c r="A39" s="46" t="s">
        <v>79</v>
      </c>
      <c r="B39" s="46"/>
      <c r="C39" s="46"/>
      <c r="D39" s="46"/>
      <c r="E39" s="46"/>
      <c r="F39" s="46" t="s">
        <v>67</v>
      </c>
      <c r="G39" s="7"/>
      <c r="H39" s="7"/>
      <c r="I39" s="7"/>
    </row>
    <row r="40" spans="1:9" s="8" customFormat="1" ht="14.25">
      <c r="A40" s="46" t="s">
        <v>80</v>
      </c>
      <c r="B40" s="7"/>
      <c r="C40" s="7"/>
      <c r="D40" s="7"/>
      <c r="E40" s="7"/>
      <c r="F40" s="7"/>
      <c r="G40" s="7"/>
      <c r="H40" s="7"/>
      <c r="I40" s="7"/>
    </row>
    <row r="41" s="8" customFormat="1" ht="14.25" hidden="1"/>
    <row r="42" s="8" customFormat="1" ht="14.25"/>
    <row r="43" spans="1:9" s="8" customFormat="1" ht="18.75">
      <c r="A43" s="48" t="s">
        <v>70</v>
      </c>
      <c r="B43" s="74"/>
      <c r="C43" s="74"/>
      <c r="D43" s="74"/>
      <c r="E43" s="74"/>
      <c r="F43" s="75"/>
      <c r="G43" s="75"/>
      <c r="H43" s="75"/>
      <c r="I43" s="75"/>
    </row>
    <row r="44" spans="1:9" s="8" customFormat="1" ht="9" customHeight="1" thickBot="1">
      <c r="A44" s="7"/>
      <c r="B44" s="7"/>
      <c r="C44" s="7"/>
      <c r="D44" s="7"/>
      <c r="E44" s="7"/>
      <c r="F44" s="75"/>
      <c r="G44" s="75"/>
      <c r="H44" s="75"/>
      <c r="I44" s="75"/>
    </row>
    <row r="45" spans="1:9" s="8" customFormat="1" ht="14.25">
      <c r="A45" s="107" t="s">
        <v>21</v>
      </c>
      <c r="B45" s="108"/>
      <c r="C45" s="109"/>
      <c r="D45" s="76" t="s">
        <v>22</v>
      </c>
      <c r="E45" s="76" t="s">
        <v>23</v>
      </c>
      <c r="F45" s="102" t="s">
        <v>24</v>
      </c>
      <c r="G45" s="103"/>
      <c r="H45" s="102" t="s">
        <v>29</v>
      </c>
      <c r="I45" s="110"/>
    </row>
    <row r="46" spans="1:9" s="8" customFormat="1" ht="15.75" customHeight="1">
      <c r="A46" s="95" t="s">
        <v>55</v>
      </c>
      <c r="B46" s="96"/>
      <c r="C46" s="97"/>
      <c r="D46" s="24">
        <v>142037</v>
      </c>
      <c r="E46" s="24">
        <v>101918</v>
      </c>
      <c r="F46" s="81">
        <v>71.75454283038927</v>
      </c>
      <c r="G46" s="104"/>
      <c r="H46" s="81">
        <v>70.7</v>
      </c>
      <c r="I46" s="82"/>
    </row>
    <row r="47" spans="1:9" s="8" customFormat="1" ht="15.75" customHeight="1">
      <c r="A47" s="95" t="s">
        <v>59</v>
      </c>
      <c r="B47" s="96"/>
      <c r="C47" s="97"/>
      <c r="D47" s="24">
        <v>141169</v>
      </c>
      <c r="E47" s="24">
        <v>100453</v>
      </c>
      <c r="F47" s="81">
        <v>71.15797377611231</v>
      </c>
      <c r="G47" s="104"/>
      <c r="H47" s="81">
        <v>71.8</v>
      </c>
      <c r="I47" s="82"/>
    </row>
    <row r="48" spans="1:9" s="8" customFormat="1" ht="15.75" customHeight="1">
      <c r="A48" s="95" t="s">
        <v>62</v>
      </c>
      <c r="B48" s="96"/>
      <c r="C48" s="97"/>
      <c r="D48" s="24">
        <v>141340</v>
      </c>
      <c r="E48" s="24">
        <v>97950</v>
      </c>
      <c r="F48" s="81">
        <v>69.30097636903919</v>
      </c>
      <c r="G48" s="104"/>
      <c r="H48" s="81">
        <v>71.2</v>
      </c>
      <c r="I48" s="82"/>
    </row>
    <row r="49" spans="1:9" s="8" customFormat="1" ht="15.75" customHeight="1">
      <c r="A49" s="95" t="s">
        <v>77</v>
      </c>
      <c r="B49" s="96"/>
      <c r="C49" s="97"/>
      <c r="D49" s="24">
        <v>141765</v>
      </c>
      <c r="E49" s="24">
        <v>95216</v>
      </c>
      <c r="F49" s="81">
        <v>67.16467393221176</v>
      </c>
      <c r="G49" s="104"/>
      <c r="H49" s="81">
        <v>69.30097636903919</v>
      </c>
      <c r="I49" s="82"/>
    </row>
    <row r="50" spans="1:9" s="8" customFormat="1" ht="15.75" customHeight="1">
      <c r="A50" s="95" t="s">
        <v>78</v>
      </c>
      <c r="B50" s="96"/>
      <c r="C50" s="97"/>
      <c r="D50" s="24">
        <f>D57</f>
        <v>142757</v>
      </c>
      <c r="E50" s="24">
        <f>E57</f>
        <v>92393</v>
      </c>
      <c r="F50" s="81">
        <f>F57</f>
        <v>64.72046904880321</v>
      </c>
      <c r="G50" s="104"/>
      <c r="H50" s="81">
        <f>H57</f>
        <v>67.16467393221176</v>
      </c>
      <c r="I50" s="82"/>
    </row>
    <row r="51" spans="1:9" s="8" customFormat="1" ht="14.25">
      <c r="A51" s="100" t="s">
        <v>76</v>
      </c>
      <c r="B51" s="101"/>
      <c r="C51" s="101"/>
      <c r="D51" s="34"/>
      <c r="E51" s="35"/>
      <c r="F51" s="77"/>
      <c r="G51" s="78"/>
      <c r="H51" s="79"/>
      <c r="I51" s="80"/>
    </row>
    <row r="52" spans="1:9" s="8" customFormat="1" ht="14.25">
      <c r="A52" s="89" t="s">
        <v>48</v>
      </c>
      <c r="B52" s="90"/>
      <c r="C52" s="91"/>
      <c r="D52" s="29">
        <v>88772</v>
      </c>
      <c r="E52" s="29">
        <v>62972</v>
      </c>
      <c r="F52" s="98">
        <f aca="true" t="shared" si="4" ref="F52:F57">E52/D52*100</f>
        <v>70.93678186815663</v>
      </c>
      <c r="G52" s="99"/>
      <c r="H52" s="98">
        <v>73.69335787872897</v>
      </c>
      <c r="I52" s="111"/>
    </row>
    <row r="53" spans="1:9" s="8" customFormat="1" ht="14.25">
      <c r="A53" s="89" t="s">
        <v>25</v>
      </c>
      <c r="B53" s="90"/>
      <c r="C53" s="91"/>
      <c r="D53" s="29">
        <v>48577</v>
      </c>
      <c r="E53" s="35">
        <v>28363</v>
      </c>
      <c r="F53" s="98">
        <f t="shared" si="4"/>
        <v>58.38771435041274</v>
      </c>
      <c r="G53" s="99"/>
      <c r="H53" s="98">
        <v>60.43155157942146</v>
      </c>
      <c r="I53" s="111"/>
    </row>
    <row r="54" spans="1:9" s="8" customFormat="1" ht="14.25">
      <c r="A54" s="89" t="s">
        <v>49</v>
      </c>
      <c r="B54" s="90"/>
      <c r="C54" s="91"/>
      <c r="D54" s="29">
        <v>1188</v>
      </c>
      <c r="E54" s="29">
        <v>412</v>
      </c>
      <c r="F54" s="98">
        <f t="shared" si="4"/>
        <v>34.68013468013468</v>
      </c>
      <c r="G54" s="99"/>
      <c r="H54" s="98">
        <v>35.01742160278746</v>
      </c>
      <c r="I54" s="111"/>
    </row>
    <row r="55" spans="1:9" s="8" customFormat="1" ht="14.25">
      <c r="A55" s="89" t="s">
        <v>50</v>
      </c>
      <c r="B55" s="90"/>
      <c r="C55" s="91"/>
      <c r="D55" s="29">
        <v>2380</v>
      </c>
      <c r="E55" s="29">
        <v>400</v>
      </c>
      <c r="F55" s="98">
        <f t="shared" si="4"/>
        <v>16.80672268907563</v>
      </c>
      <c r="G55" s="99"/>
      <c r="H55" s="98">
        <v>20.15472312703583</v>
      </c>
      <c r="I55" s="111"/>
    </row>
    <row r="56" spans="1:9" s="8" customFormat="1" ht="14.25">
      <c r="A56" s="89" t="s">
        <v>51</v>
      </c>
      <c r="B56" s="90"/>
      <c r="C56" s="91"/>
      <c r="D56" s="29">
        <v>1840</v>
      </c>
      <c r="E56" s="29">
        <v>246</v>
      </c>
      <c r="F56" s="98">
        <f t="shared" si="4"/>
        <v>13.369565217391305</v>
      </c>
      <c r="G56" s="99"/>
      <c r="H56" s="98">
        <v>18.847603661820138</v>
      </c>
      <c r="I56" s="111"/>
    </row>
    <row r="57" spans="1:9" s="8" customFormat="1" ht="15" thickBot="1">
      <c r="A57" s="86" t="s">
        <v>26</v>
      </c>
      <c r="B57" s="87"/>
      <c r="C57" s="88"/>
      <c r="D57" s="70">
        <f>SUM(D52:D56)</f>
        <v>142757</v>
      </c>
      <c r="E57" s="70">
        <f>SUM(E52:E56)</f>
        <v>92393</v>
      </c>
      <c r="F57" s="112">
        <f t="shared" si="4"/>
        <v>64.72046904880321</v>
      </c>
      <c r="G57" s="113"/>
      <c r="H57" s="112">
        <f>F49</f>
        <v>67.16467393221176</v>
      </c>
      <c r="I57" s="114"/>
    </row>
    <row r="58" ht="14.25">
      <c r="A58" s="46" t="s">
        <v>81</v>
      </c>
    </row>
    <row r="59" ht="14.25">
      <c r="A59" s="46" t="s">
        <v>82</v>
      </c>
    </row>
  </sheetData>
  <sheetProtection/>
  <mergeCells count="44">
    <mergeCell ref="H54:I54"/>
    <mergeCell ref="H55:I55"/>
    <mergeCell ref="H53:I53"/>
    <mergeCell ref="H52:I52"/>
    <mergeCell ref="F56:G56"/>
    <mergeCell ref="F57:G57"/>
    <mergeCell ref="H57:I57"/>
    <mergeCell ref="H56:I56"/>
    <mergeCell ref="F52:G52"/>
    <mergeCell ref="F53:G53"/>
    <mergeCell ref="H25:I25"/>
    <mergeCell ref="A45:C45"/>
    <mergeCell ref="F50:G50"/>
    <mergeCell ref="F48:G48"/>
    <mergeCell ref="F47:G47"/>
    <mergeCell ref="F46:G46"/>
    <mergeCell ref="H50:I50"/>
    <mergeCell ref="H45:I45"/>
    <mergeCell ref="A46:C46"/>
    <mergeCell ref="H49:I49"/>
    <mergeCell ref="F54:G54"/>
    <mergeCell ref="F55:G55"/>
    <mergeCell ref="A50:C50"/>
    <mergeCell ref="A51:C51"/>
    <mergeCell ref="F45:G45"/>
    <mergeCell ref="A52:C52"/>
    <mergeCell ref="A49:C49"/>
    <mergeCell ref="F49:G49"/>
    <mergeCell ref="A47:C47"/>
    <mergeCell ref="A48:C48"/>
    <mergeCell ref="E4:G4"/>
    <mergeCell ref="B25:C25"/>
    <mergeCell ref="D25:E25"/>
    <mergeCell ref="F25:G25"/>
    <mergeCell ref="H46:I46"/>
    <mergeCell ref="H48:I48"/>
    <mergeCell ref="H47:I47"/>
    <mergeCell ref="A4:A7"/>
    <mergeCell ref="A57:C57"/>
    <mergeCell ref="A56:C56"/>
    <mergeCell ref="A55:C55"/>
    <mergeCell ref="A54:C54"/>
    <mergeCell ref="A53:C53"/>
    <mergeCell ref="B4:D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3"/>
  <colBreaks count="1" manualBreakCount="1">
    <brk id="5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F00PC83</dc:creator>
  <cp:keywords/>
  <dc:description/>
  <cp:lastModifiedBy>saitamaken</cp:lastModifiedBy>
  <cp:lastPrinted>2015-10-08T02:51:57Z</cp:lastPrinted>
  <dcterms:created xsi:type="dcterms:W3CDTF">2004-09-21T01:19:41Z</dcterms:created>
  <dcterms:modified xsi:type="dcterms:W3CDTF">2017-01-06T02:06:42Z</dcterms:modified>
  <cp:category/>
  <cp:version/>
  <cp:contentType/>
  <cp:contentStatus/>
</cp:coreProperties>
</file>