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2120" windowHeight="4545"/>
  </bookViews>
  <sheets>
    <sheet name="2(3)第16表" sheetId="5" r:id="rId1"/>
  </sheets>
  <definedNames>
    <definedName name="_xlnm.Print_Area" localSheetId="0">'2(3)第16表'!$A$1:$S$73</definedName>
  </definedNames>
  <calcPr calcId="152511" refMode="R1C1" fullPrecision="0"/>
</workbook>
</file>

<file path=xl/calcChain.xml><?xml version="1.0" encoding="utf-8"?>
<calcChain xmlns="http://schemas.openxmlformats.org/spreadsheetml/2006/main">
  <c r="N6" i="5" l="1"/>
  <c r="Q6" i="5"/>
  <c r="R6" i="5" s="1"/>
  <c r="N7" i="5"/>
  <c r="Q7" i="5"/>
  <c r="R7" i="5" s="1"/>
  <c r="N8" i="5"/>
  <c r="Q8" i="5"/>
  <c r="N9" i="5"/>
  <c r="Q9" i="5"/>
  <c r="R9" i="5"/>
  <c r="N10" i="5"/>
  <c r="Q10" i="5"/>
  <c r="R10" i="5" s="1"/>
  <c r="N11" i="5"/>
  <c r="Q11" i="5"/>
  <c r="R11" i="5" s="1"/>
  <c r="N12" i="5"/>
  <c r="Q12" i="5"/>
  <c r="N13" i="5"/>
  <c r="Q13" i="5"/>
  <c r="R13" i="5"/>
  <c r="N14" i="5"/>
  <c r="Q14" i="5"/>
  <c r="R14" i="5" s="1"/>
  <c r="N15" i="5"/>
  <c r="Q15" i="5"/>
  <c r="R15" i="5" s="1"/>
  <c r="N16" i="5"/>
  <c r="Q16" i="5"/>
  <c r="N17" i="5"/>
  <c r="Q17" i="5"/>
  <c r="R17" i="5"/>
  <c r="N18" i="5"/>
  <c r="Q18" i="5"/>
  <c r="R18" i="5" s="1"/>
  <c r="N19" i="5"/>
  <c r="Q19" i="5"/>
  <c r="R19" i="5" s="1"/>
  <c r="N20" i="5"/>
  <c r="Q20" i="5"/>
  <c r="N21" i="5"/>
  <c r="Q21" i="5"/>
  <c r="R21" i="5"/>
  <c r="N22" i="5"/>
  <c r="Q22" i="5"/>
  <c r="R22" i="5" s="1"/>
  <c r="N23" i="5"/>
  <c r="Q23" i="5"/>
  <c r="R23" i="5" s="1"/>
  <c r="N24" i="5"/>
  <c r="Q24" i="5"/>
  <c r="N25" i="5"/>
  <c r="Q25" i="5"/>
  <c r="R25" i="5"/>
  <c r="N26" i="5"/>
  <c r="Q26" i="5"/>
  <c r="R26" i="5" s="1"/>
  <c r="N27" i="5"/>
  <c r="Q27" i="5"/>
  <c r="R27" i="5" s="1"/>
  <c r="N28" i="5"/>
  <c r="Q28" i="5"/>
  <c r="N29" i="5"/>
  <c r="Q29" i="5"/>
  <c r="R29" i="5"/>
  <c r="N30" i="5"/>
  <c r="Q30" i="5"/>
  <c r="R30" i="5" s="1"/>
  <c r="N31" i="5"/>
  <c r="Q31" i="5"/>
  <c r="R31" i="5" s="1"/>
  <c r="N32" i="5"/>
  <c r="Q32" i="5"/>
  <c r="N33" i="5"/>
  <c r="Q33" i="5"/>
  <c r="R33" i="5"/>
  <c r="N34" i="5"/>
  <c r="Q34" i="5"/>
  <c r="R34" i="5" s="1"/>
  <c r="N35" i="5"/>
  <c r="Q35" i="5"/>
  <c r="R35" i="5" s="1"/>
  <c r="N36" i="5"/>
  <c r="Q36" i="5"/>
  <c r="N37" i="5"/>
  <c r="Q37" i="5"/>
  <c r="R37" i="5"/>
  <c r="N38" i="5"/>
  <c r="Q38" i="5"/>
  <c r="R38" i="5" s="1"/>
  <c r="N39" i="5"/>
  <c r="Q39" i="5"/>
  <c r="R39" i="5" s="1"/>
  <c r="N40" i="5"/>
  <c r="Q40" i="5"/>
  <c r="N41" i="5"/>
  <c r="Q41" i="5"/>
  <c r="R41" i="5"/>
  <c r="N42" i="5"/>
  <c r="Q42" i="5"/>
  <c r="R42" i="5" s="1"/>
  <c r="N43" i="5"/>
  <c r="Q43" i="5"/>
  <c r="R43" i="5" s="1"/>
  <c r="N44" i="5"/>
  <c r="Q44" i="5"/>
  <c r="N45" i="5"/>
  <c r="Q45" i="5"/>
  <c r="R45" i="5"/>
  <c r="O46" i="5"/>
  <c r="P46" i="5"/>
  <c r="P71" i="5" s="1"/>
  <c r="L47" i="5"/>
  <c r="M47" i="5"/>
  <c r="N47" i="5"/>
  <c r="Q47" i="5"/>
  <c r="R47" i="5"/>
  <c r="L48" i="5"/>
  <c r="M48" i="5"/>
  <c r="N48" i="5" s="1"/>
  <c r="R48" i="5" s="1"/>
  <c r="Q48" i="5"/>
  <c r="L49" i="5"/>
  <c r="M49" i="5"/>
  <c r="N49" i="5"/>
  <c r="Q49" i="5"/>
  <c r="R49" i="5"/>
  <c r="L50" i="5"/>
  <c r="M50" i="5"/>
  <c r="N50" i="5" s="1"/>
  <c r="R50" i="5" s="1"/>
  <c r="Q50" i="5"/>
  <c r="L51" i="5"/>
  <c r="M51" i="5"/>
  <c r="N51" i="5"/>
  <c r="Q51" i="5"/>
  <c r="R51" i="5"/>
  <c r="L52" i="5"/>
  <c r="M52" i="5"/>
  <c r="N52" i="5" s="1"/>
  <c r="R52" i="5" s="1"/>
  <c r="Q52" i="5"/>
  <c r="L53" i="5"/>
  <c r="M53" i="5"/>
  <c r="N53" i="5"/>
  <c r="Q53" i="5"/>
  <c r="R53" i="5"/>
  <c r="L54" i="5"/>
  <c r="M54" i="5"/>
  <c r="N54" i="5" s="1"/>
  <c r="R54" i="5" s="1"/>
  <c r="Q54" i="5"/>
  <c r="L55" i="5"/>
  <c r="M55" i="5"/>
  <c r="N55" i="5"/>
  <c r="Q55" i="5"/>
  <c r="R55" i="5"/>
  <c r="L56" i="5"/>
  <c r="M56" i="5"/>
  <c r="N56" i="5" s="1"/>
  <c r="R56" i="5" s="1"/>
  <c r="Q56" i="5"/>
  <c r="L57" i="5"/>
  <c r="M57" i="5"/>
  <c r="N57" i="5"/>
  <c r="Q57" i="5"/>
  <c r="R57" i="5"/>
  <c r="L58" i="5"/>
  <c r="M58" i="5"/>
  <c r="N58" i="5" s="1"/>
  <c r="R58" i="5" s="1"/>
  <c r="Q58" i="5"/>
  <c r="L59" i="5"/>
  <c r="M59" i="5"/>
  <c r="N59" i="5"/>
  <c r="Q59" i="5"/>
  <c r="R59" i="5"/>
  <c r="L60" i="5"/>
  <c r="M60" i="5"/>
  <c r="N60" i="5" s="1"/>
  <c r="R60" i="5" s="1"/>
  <c r="Q60" i="5"/>
  <c r="L61" i="5"/>
  <c r="M61" i="5"/>
  <c r="N61" i="5"/>
  <c r="Q61" i="5"/>
  <c r="R61" i="5"/>
  <c r="L62" i="5"/>
  <c r="M62" i="5"/>
  <c r="N62" i="5" s="1"/>
  <c r="R62" i="5" s="1"/>
  <c r="Q62" i="5"/>
  <c r="L63" i="5"/>
  <c r="M63" i="5"/>
  <c r="N63" i="5"/>
  <c r="Q63" i="5"/>
  <c r="R63" i="5"/>
  <c r="L64" i="5"/>
  <c r="M64" i="5"/>
  <c r="N64" i="5" s="1"/>
  <c r="R64" i="5" s="1"/>
  <c r="Q64" i="5"/>
  <c r="L65" i="5"/>
  <c r="M65" i="5"/>
  <c r="N65" i="5"/>
  <c r="Q65" i="5"/>
  <c r="R65" i="5"/>
  <c r="L66" i="5"/>
  <c r="M66" i="5"/>
  <c r="N66" i="5" s="1"/>
  <c r="R66" i="5" s="1"/>
  <c r="Q66" i="5"/>
  <c r="L67" i="5"/>
  <c r="M67" i="5"/>
  <c r="N67" i="5"/>
  <c r="Q67" i="5"/>
  <c r="R67" i="5"/>
  <c r="L68" i="5"/>
  <c r="M68" i="5"/>
  <c r="N68" i="5" s="1"/>
  <c r="R68" i="5" s="1"/>
  <c r="Q68" i="5"/>
  <c r="L69" i="5"/>
  <c r="M69" i="5"/>
  <c r="N69" i="5"/>
  <c r="Q69" i="5"/>
  <c r="R69" i="5"/>
  <c r="O70" i="5"/>
  <c r="P70" i="5"/>
  <c r="Q70" i="5"/>
  <c r="L70" i="5" l="1"/>
  <c r="M70" i="5"/>
  <c r="Q46" i="5"/>
  <c r="Q71" i="5" s="1"/>
  <c r="O71" i="5"/>
  <c r="R44" i="5"/>
  <c r="R40" i="5"/>
  <c r="R36" i="5"/>
  <c r="R32" i="5"/>
  <c r="R28" i="5"/>
  <c r="R24" i="5"/>
  <c r="R20" i="5"/>
  <c r="R16" i="5"/>
  <c r="R12" i="5"/>
  <c r="R8" i="5"/>
  <c r="R46" i="5" s="1"/>
  <c r="N46" i="5"/>
  <c r="R70" i="5"/>
  <c r="I44" i="5"/>
  <c r="F44" i="5"/>
  <c r="C46" i="5"/>
  <c r="D46" i="5"/>
  <c r="E46" i="5"/>
  <c r="G46" i="5"/>
  <c r="H46" i="5"/>
  <c r="B46" i="5"/>
  <c r="I45" i="5"/>
  <c r="F45" i="5"/>
  <c r="H70" i="5"/>
  <c r="G70" i="5"/>
  <c r="E70" i="5"/>
  <c r="D70" i="5"/>
  <c r="C70" i="5"/>
  <c r="B70" i="5"/>
  <c r="B71" i="5" s="1"/>
  <c r="I69" i="5"/>
  <c r="F69" i="5"/>
  <c r="I68" i="5"/>
  <c r="F68" i="5"/>
  <c r="I67" i="5"/>
  <c r="F67" i="5"/>
  <c r="I66" i="5"/>
  <c r="F66" i="5"/>
  <c r="I65" i="5"/>
  <c r="F65" i="5"/>
  <c r="I64" i="5"/>
  <c r="F64" i="5"/>
  <c r="I63" i="5"/>
  <c r="F63" i="5"/>
  <c r="I62" i="5"/>
  <c r="F62" i="5"/>
  <c r="I61" i="5"/>
  <c r="F61" i="5"/>
  <c r="I60" i="5"/>
  <c r="F60" i="5"/>
  <c r="I59" i="5"/>
  <c r="F59" i="5"/>
  <c r="I58" i="5"/>
  <c r="F58" i="5"/>
  <c r="I57" i="5"/>
  <c r="F57" i="5"/>
  <c r="I56" i="5"/>
  <c r="F56" i="5"/>
  <c r="I55" i="5"/>
  <c r="F55" i="5"/>
  <c r="I54" i="5"/>
  <c r="F54" i="5"/>
  <c r="I53" i="5"/>
  <c r="F53" i="5"/>
  <c r="I52" i="5"/>
  <c r="F52" i="5"/>
  <c r="I51" i="5"/>
  <c r="F51" i="5"/>
  <c r="I50" i="5"/>
  <c r="F50" i="5"/>
  <c r="I49" i="5"/>
  <c r="F49" i="5"/>
  <c r="I48" i="5"/>
  <c r="F48" i="5"/>
  <c r="I47" i="5"/>
  <c r="I70" i="5" s="1"/>
  <c r="F47" i="5"/>
  <c r="F70" i="5" s="1"/>
  <c r="I43" i="5"/>
  <c r="F43" i="5"/>
  <c r="I42" i="5"/>
  <c r="F42" i="5"/>
  <c r="I41" i="5"/>
  <c r="F41" i="5"/>
  <c r="I40" i="5"/>
  <c r="F40" i="5"/>
  <c r="I39" i="5"/>
  <c r="F39" i="5"/>
  <c r="I38" i="5"/>
  <c r="F38" i="5"/>
  <c r="I37" i="5"/>
  <c r="F37" i="5"/>
  <c r="I36" i="5"/>
  <c r="F36" i="5"/>
  <c r="I35" i="5"/>
  <c r="F35" i="5"/>
  <c r="I34" i="5"/>
  <c r="F34" i="5"/>
  <c r="I33" i="5"/>
  <c r="F33" i="5"/>
  <c r="I32" i="5"/>
  <c r="F32" i="5"/>
  <c r="I31" i="5"/>
  <c r="F31" i="5"/>
  <c r="I30" i="5"/>
  <c r="F30" i="5"/>
  <c r="I29" i="5"/>
  <c r="F29" i="5"/>
  <c r="I28" i="5"/>
  <c r="F28" i="5"/>
  <c r="I27" i="5"/>
  <c r="F27" i="5"/>
  <c r="I26" i="5"/>
  <c r="F26" i="5"/>
  <c r="I25" i="5"/>
  <c r="F25" i="5"/>
  <c r="I24" i="5"/>
  <c r="F24" i="5"/>
  <c r="I23" i="5"/>
  <c r="F23" i="5"/>
  <c r="I22" i="5"/>
  <c r="F22" i="5"/>
  <c r="I21" i="5"/>
  <c r="F21" i="5"/>
  <c r="I20" i="5"/>
  <c r="F20" i="5"/>
  <c r="I19" i="5"/>
  <c r="F19" i="5"/>
  <c r="I18" i="5"/>
  <c r="F18" i="5"/>
  <c r="I17" i="5"/>
  <c r="F17" i="5"/>
  <c r="I16" i="5"/>
  <c r="F16" i="5"/>
  <c r="I15" i="5"/>
  <c r="F15" i="5"/>
  <c r="I14" i="5"/>
  <c r="F14" i="5"/>
  <c r="I13" i="5"/>
  <c r="F13" i="5"/>
  <c r="I12" i="5"/>
  <c r="F12" i="5"/>
  <c r="I11" i="5"/>
  <c r="F11" i="5"/>
  <c r="I10" i="5"/>
  <c r="F10" i="5"/>
  <c r="I9" i="5"/>
  <c r="F9" i="5"/>
  <c r="I8" i="5"/>
  <c r="F8" i="5"/>
  <c r="I7" i="5"/>
  <c r="F7" i="5"/>
  <c r="I6" i="5"/>
  <c r="F6" i="5"/>
  <c r="E71" i="5"/>
  <c r="R71" i="5" l="1"/>
  <c r="N70" i="5"/>
  <c r="N71" i="5" s="1"/>
  <c r="H71" i="5"/>
  <c r="M46" i="5"/>
  <c r="M71" i="5" s="1"/>
  <c r="L46" i="5"/>
  <c r="L71" i="5" s="1"/>
  <c r="I46" i="5"/>
  <c r="I71" i="5" s="1"/>
  <c r="F46" i="5"/>
  <c r="F71" i="5" s="1"/>
  <c r="C71" i="5"/>
  <c r="G71" i="5"/>
  <c r="D71" i="5"/>
</calcChain>
</file>

<file path=xl/comments1.xml><?xml version="1.0" encoding="utf-8"?>
<comments xmlns="http://schemas.openxmlformats.org/spreadsheetml/2006/main">
  <authors>
    <author>埼玉県</author>
    <author>okada3</author>
  </authors>
  <commentList>
    <comment ref="D3" authorId="0">
      <text>
        <r>
          <rPr>
            <b/>
            <sz val="20"/>
            <color indexed="81"/>
            <rFont val="ＭＳ Ｐゴシック"/>
            <family val="3"/>
            <charset val="128"/>
          </rPr>
          <t>毎年、１年ずつプラス</t>
        </r>
      </text>
    </comment>
    <comment ref="G3" authorId="0">
      <text>
        <r>
          <rPr>
            <b/>
            <sz val="20"/>
            <color indexed="81"/>
            <rFont val="ＭＳ Ｐゴシック"/>
            <family val="3"/>
            <charset val="128"/>
          </rPr>
          <t>毎年、１年ずつプラス</t>
        </r>
      </text>
    </comment>
    <comment ref="L3" authorId="1">
      <text>
        <r>
          <rPr>
            <b/>
            <sz val="14"/>
            <color indexed="81"/>
            <rFont val="ＭＳ Ｐゴシック"/>
            <family val="3"/>
            <charset val="128"/>
          </rPr>
          <t>毎年1年づつプラス！</t>
        </r>
      </text>
    </comment>
  </commentList>
</comments>
</file>

<file path=xl/sharedStrings.xml><?xml version="1.0" encoding="utf-8"?>
<sst xmlns="http://schemas.openxmlformats.org/spreadsheetml/2006/main" count="166" uniqueCount="93">
  <si>
    <t>（単位：㎡）</t>
  </si>
  <si>
    <t>区分</t>
  </si>
  <si>
    <t>計</t>
  </si>
  <si>
    <t>市町村名</t>
  </si>
  <si>
    <t>（人）</t>
  </si>
  <si>
    <t>（筆）</t>
  </si>
  <si>
    <t>川 越 市</t>
  </si>
  <si>
    <t>熊 谷 市</t>
  </si>
  <si>
    <t>川 口 市</t>
  </si>
  <si>
    <t>行 田 市</t>
  </si>
  <si>
    <t>秩 父 市</t>
  </si>
  <si>
    <t>所 沢 市</t>
  </si>
  <si>
    <t>飯 能 市</t>
  </si>
  <si>
    <t>加 須 市</t>
  </si>
  <si>
    <t>本 庄 市</t>
  </si>
  <si>
    <t>東松山市</t>
  </si>
  <si>
    <t>春日部市</t>
  </si>
  <si>
    <t>狭 山 市</t>
  </si>
  <si>
    <t>羽 生 市</t>
  </si>
  <si>
    <t>鴻 巣 市</t>
  </si>
  <si>
    <t>深 谷 市</t>
  </si>
  <si>
    <t>上 尾 市</t>
  </si>
  <si>
    <t>草 加 市</t>
  </si>
  <si>
    <t>越 谷 市</t>
  </si>
  <si>
    <t>蕨    市</t>
  </si>
  <si>
    <t>戸 田 市</t>
  </si>
  <si>
    <t>入 間 市</t>
  </si>
  <si>
    <t>朝 霞 市</t>
  </si>
  <si>
    <t>志 木 市</t>
  </si>
  <si>
    <t>和 光 市</t>
  </si>
  <si>
    <t>新 座 市</t>
  </si>
  <si>
    <t>桶 川 市</t>
  </si>
  <si>
    <t>久 喜 市</t>
  </si>
  <si>
    <t>北 本 市</t>
  </si>
  <si>
    <t>八 潮 市</t>
  </si>
  <si>
    <t>富士見市</t>
  </si>
  <si>
    <t>三 郷 市</t>
  </si>
  <si>
    <t>蓮 田 市</t>
  </si>
  <si>
    <t>坂 戸 市</t>
  </si>
  <si>
    <t>幸 手 市</t>
  </si>
  <si>
    <t>鶴ケ島市</t>
  </si>
  <si>
    <t>日 高 市</t>
  </si>
  <si>
    <t>吉 川 市</t>
  </si>
  <si>
    <t>市    計</t>
  </si>
  <si>
    <t>伊 奈 町</t>
  </si>
  <si>
    <t>三 芳 町</t>
  </si>
  <si>
    <t>毛呂山町</t>
  </si>
  <si>
    <t>越 生 町</t>
  </si>
  <si>
    <t>滑 川 町</t>
  </si>
  <si>
    <t>嵐 山 町</t>
  </si>
  <si>
    <t>小 川 町</t>
  </si>
  <si>
    <t>川 島 町</t>
  </si>
  <si>
    <t>吉 見 町</t>
  </si>
  <si>
    <t>鳩 山 町</t>
  </si>
  <si>
    <t>横 瀬 町</t>
  </si>
  <si>
    <t>皆 野 町</t>
  </si>
  <si>
    <t>長 瀞 町</t>
  </si>
  <si>
    <t>小鹿野町</t>
  </si>
  <si>
    <t>東秩父村</t>
  </si>
  <si>
    <t>美 里 町</t>
  </si>
  <si>
    <t>神 川 町</t>
  </si>
  <si>
    <t>上 里 町</t>
  </si>
  <si>
    <t>寄 居 町</t>
  </si>
  <si>
    <t>宮 代 町</t>
  </si>
  <si>
    <t>杉 戸 町</t>
  </si>
  <si>
    <t>松 伏 町</t>
  </si>
  <si>
    <t>町 村 計</t>
  </si>
  <si>
    <t>県    計</t>
  </si>
  <si>
    <t>田</t>
  </si>
  <si>
    <t>畑</t>
  </si>
  <si>
    <t>（ア＋ウ）</t>
  </si>
  <si>
    <t>（イ＋エ）</t>
  </si>
  <si>
    <t>（オ）</t>
  </si>
  <si>
    <t>（カ）</t>
  </si>
  <si>
    <t>（オ＋カ）</t>
  </si>
  <si>
    <t>さいたま市</t>
    <rPh sb="4" eb="5">
      <t>シ</t>
    </rPh>
    <phoneticPr fontId="3"/>
  </si>
  <si>
    <t>ふじみ野市</t>
    <rPh sb="3" eb="4">
      <t>ノ</t>
    </rPh>
    <rPh sb="4" eb="5">
      <t>シ</t>
    </rPh>
    <phoneticPr fontId="3"/>
  </si>
  <si>
    <t>一般市街化区域農地　　</t>
    <phoneticPr fontId="3"/>
  </si>
  <si>
    <t>ときがわ町</t>
  </si>
  <si>
    <t xml:space="preserve"> 資料　「土地に関する概要調書等報告書」第18表</t>
    <rPh sb="15" eb="16">
      <t>トウ</t>
    </rPh>
    <phoneticPr fontId="3"/>
  </si>
  <si>
    <t>(注)   法定免税点未満も含めた「総数」である。</t>
    <phoneticPr fontId="3"/>
  </si>
  <si>
    <t>白 岡 市</t>
    <rPh sb="4" eb="5">
      <t>シ</t>
    </rPh>
    <phoneticPr fontId="3"/>
  </si>
  <si>
    <t>第16表　市街化区域農地の地積等の状況調</t>
    <phoneticPr fontId="3"/>
  </si>
  <si>
    <t>平２３以前参入分　　</t>
    <phoneticPr fontId="3"/>
  </si>
  <si>
    <t>平２４以後参入分　　</t>
    <phoneticPr fontId="3"/>
  </si>
  <si>
    <t>納　税
義務者数</t>
    <phoneticPr fontId="3"/>
  </si>
  <si>
    <t>筆　　数</t>
    <phoneticPr fontId="3"/>
  </si>
  <si>
    <t>特定市街化区域農地計</t>
    <phoneticPr fontId="3"/>
  </si>
  <si>
    <t>田（ア）</t>
    <phoneticPr fontId="3"/>
  </si>
  <si>
    <t>畑（イ）</t>
    <phoneticPr fontId="3"/>
  </si>
  <si>
    <t>田（ウ）</t>
    <phoneticPr fontId="3"/>
  </si>
  <si>
    <t>畑（エ）</t>
    <phoneticPr fontId="3"/>
  </si>
  <si>
    <t>合     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</si>
</sst>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_ ;[Red]\-#,##0\ "/>
  </numFmts>
  <fonts count="8" x14ac:knownFonts="1">
    <font>
      <sz val="12.05"/>
      <color indexed="8"/>
      <name val="ＭＳ Ｐゴシック"/>
      <family val="3"/>
      <charset val="128"/>
    </font>
    <font>
      <b/>
      <sz val="12.05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7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176" fontId="7" fillId="0" borderId="0" xfId="0" applyNumberFormat="1" applyFont="1" applyProtection="1"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178" fontId="7" fillId="0" borderId="5" xfId="1" applyNumberFormat="1" applyFont="1" applyBorder="1"/>
    <xf numFmtId="178" fontId="7" fillId="0" borderId="14" xfId="1" applyNumberFormat="1" applyFont="1" applyBorder="1"/>
    <xf numFmtId="178" fontId="7" fillId="0" borderId="5" xfId="1" quotePrefix="1" applyNumberFormat="1" applyFont="1" applyBorder="1"/>
    <xf numFmtId="178" fontId="7" fillId="0" borderId="15" xfId="1" quotePrefix="1" applyNumberFormat="1" applyFont="1" applyBorder="1"/>
    <xf numFmtId="178" fontId="7" fillId="0" borderId="15" xfId="1" applyNumberFormat="1" applyFont="1" applyBorder="1"/>
    <xf numFmtId="178" fontId="7" fillId="0" borderId="0" xfId="1" applyNumberFormat="1" applyFont="1" applyBorder="1"/>
    <xf numFmtId="178" fontId="7" fillId="0" borderId="6" xfId="1" applyNumberFormat="1" applyFont="1" applyBorder="1"/>
    <xf numFmtId="178" fontId="7" fillId="0" borderId="9" xfId="1" applyNumberFormat="1" applyFont="1" applyBorder="1"/>
    <xf numFmtId="178" fontId="7" fillId="0" borderId="6" xfId="1" quotePrefix="1" applyNumberFormat="1" applyFont="1" applyBorder="1"/>
    <xf numFmtId="178" fontId="7" fillId="0" borderId="16" xfId="1" quotePrefix="1" applyNumberFormat="1" applyFont="1" applyBorder="1"/>
    <xf numFmtId="178" fontId="7" fillId="0" borderId="16" xfId="1" applyNumberFormat="1" applyFont="1" applyBorder="1"/>
    <xf numFmtId="178" fontId="7" fillId="0" borderId="8" xfId="1" applyNumberFormat="1" applyFont="1" applyBorder="1"/>
    <xf numFmtId="178" fontId="7" fillId="0" borderId="13" xfId="1" applyNumberFormat="1" applyFont="1" applyBorder="1"/>
    <xf numFmtId="178" fontId="7" fillId="0" borderId="8" xfId="1" quotePrefix="1" applyNumberFormat="1" applyFont="1" applyBorder="1"/>
    <xf numFmtId="178" fontId="7" fillId="0" borderId="21" xfId="1" quotePrefix="1" applyNumberFormat="1" applyFont="1" applyBorder="1"/>
    <xf numFmtId="178" fontId="7" fillId="0" borderId="21" xfId="1" applyNumberFormat="1" applyFont="1" applyBorder="1"/>
    <xf numFmtId="178" fontId="7" fillId="0" borderId="7" xfId="1" applyNumberFormat="1" applyFont="1" applyBorder="1"/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8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8" fontId="7" fillId="0" borderId="19" xfId="1" applyNumberFormat="1" applyFont="1" applyBorder="1"/>
    <xf numFmtId="178" fontId="7" fillId="0" borderId="18" xfId="1" quotePrefix="1" applyNumberFormat="1" applyFont="1" applyBorder="1"/>
    <xf numFmtId="178" fontId="7" fillId="0" borderId="20" xfId="1" quotePrefix="1" applyNumberFormat="1" applyFont="1" applyBorder="1"/>
    <xf numFmtId="178" fontId="7" fillId="0" borderId="20" xfId="1" applyNumberFormat="1" applyFont="1" applyBorder="1"/>
    <xf numFmtId="178" fontId="7" fillId="0" borderId="17" xfId="0" applyNumberFormat="1" applyFont="1" applyBorder="1"/>
    <xf numFmtId="178" fontId="7" fillId="0" borderId="0" xfId="0" applyNumberFormat="1" applyFont="1" applyBorder="1"/>
    <xf numFmtId="178" fontId="7" fillId="0" borderId="7" xfId="0" applyNumberFormat="1" applyFont="1" applyBorder="1"/>
    <xf numFmtId="176" fontId="7" fillId="0" borderId="30" xfId="0" applyNumberFormat="1" applyFont="1" applyBorder="1" applyAlignment="1" applyProtection="1">
      <alignment horizontal="right" vertical="center"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6" fontId="7" fillId="0" borderId="31" xfId="0" applyNumberFormat="1" applyFont="1" applyBorder="1" applyAlignment="1" applyProtection="1">
      <alignment vertical="center"/>
      <protection locked="0"/>
    </xf>
    <xf numFmtId="178" fontId="7" fillId="0" borderId="4" xfId="1" applyNumberFormat="1" applyFont="1" applyBorder="1"/>
    <xf numFmtId="178" fontId="7" fillId="0" borderId="4" xfId="1" quotePrefix="1" applyNumberFormat="1" applyFont="1" applyBorder="1"/>
    <xf numFmtId="178" fontId="7" fillId="0" borderId="0" xfId="1" quotePrefix="1" applyNumberFormat="1" applyFont="1" applyBorder="1"/>
    <xf numFmtId="178" fontId="7" fillId="0" borderId="7" xfId="1" quotePrefix="1" applyNumberFormat="1" applyFont="1" applyBorder="1"/>
    <xf numFmtId="178" fontId="7" fillId="0" borderId="10" xfId="1" applyNumberFormat="1" applyFont="1" applyBorder="1"/>
    <xf numFmtId="178" fontId="7" fillId="0" borderId="11" xfId="1" quotePrefix="1" applyNumberFormat="1" applyFont="1" applyBorder="1"/>
    <xf numFmtId="178" fontId="7" fillId="0" borderId="12" xfId="1" quotePrefix="1" applyNumberFormat="1" applyFont="1" applyBorder="1"/>
    <xf numFmtId="178" fontId="7" fillId="0" borderId="11" xfId="1" applyNumberFormat="1" applyFont="1" applyBorder="1"/>
    <xf numFmtId="178" fontId="7" fillId="0" borderId="9" xfId="1" quotePrefix="1" applyNumberFormat="1" applyFont="1" applyBorder="1"/>
    <xf numFmtId="177" fontId="7" fillId="0" borderId="38" xfId="0" applyNumberFormat="1" applyFont="1" applyBorder="1" applyAlignment="1" applyProtection="1">
      <alignment vertical="center"/>
      <protection locked="0"/>
    </xf>
    <xf numFmtId="178" fontId="7" fillId="0" borderId="14" xfId="1" quotePrefix="1" applyNumberFormat="1" applyFont="1" applyBorder="1"/>
    <xf numFmtId="178" fontId="7" fillId="0" borderId="17" xfId="1" applyNumberFormat="1" applyFont="1" applyBorder="1"/>
    <xf numFmtId="178" fontId="7" fillId="0" borderId="17" xfId="1" quotePrefix="1" applyNumberFormat="1" applyFont="1" applyBorder="1"/>
    <xf numFmtId="178" fontId="7" fillId="0" borderId="19" xfId="1" quotePrefix="1" applyNumberFormat="1" applyFont="1" applyBorder="1"/>
    <xf numFmtId="178" fontId="7" fillId="0" borderId="13" xfId="1" quotePrefix="1" applyNumberFormat="1" applyFont="1" applyBorder="1"/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42" xfId="0" applyNumberFormat="1" applyFont="1" applyBorder="1" applyAlignment="1" applyProtection="1">
      <alignment vertical="center"/>
      <protection locked="0"/>
    </xf>
    <xf numFmtId="0" fontId="7" fillId="0" borderId="46" xfId="0" applyFont="1" applyBorder="1" applyAlignment="1" applyProtection="1">
      <alignment horizontal="center"/>
      <protection locked="0"/>
    </xf>
    <xf numFmtId="178" fontId="7" fillId="0" borderId="47" xfId="1" applyNumberFormat="1" applyFont="1" applyBorder="1"/>
    <xf numFmtId="178" fontId="7" fillId="0" borderId="48" xfId="1" applyNumberFormat="1" applyFont="1" applyBorder="1"/>
    <xf numFmtId="178" fontId="7" fillId="0" borderId="49" xfId="1" applyNumberFormat="1" applyFont="1" applyBorder="1"/>
    <xf numFmtId="178" fontId="7" fillId="0" borderId="50" xfId="1" applyNumberFormat="1" applyFont="1" applyBorder="1"/>
    <xf numFmtId="178" fontId="7" fillId="0" borderId="51" xfId="1" applyNumberFormat="1" applyFont="1" applyBorder="1"/>
    <xf numFmtId="177" fontId="7" fillId="0" borderId="52" xfId="0" applyNumberFormat="1" applyFont="1" applyBorder="1" applyAlignment="1" applyProtection="1">
      <alignment vertical="center"/>
      <protection locked="0"/>
    </xf>
    <xf numFmtId="178" fontId="7" fillId="0" borderId="53" xfId="1" applyNumberFormat="1" applyFont="1" applyBorder="1"/>
    <xf numFmtId="178" fontId="7" fillId="0" borderId="54" xfId="1" applyNumberFormat="1" applyFont="1" applyBorder="1"/>
    <xf numFmtId="178" fontId="7" fillId="0" borderId="55" xfId="1" applyNumberFormat="1" applyFont="1" applyBorder="1"/>
    <xf numFmtId="176" fontId="7" fillId="0" borderId="56" xfId="0" applyNumberFormat="1" applyFont="1" applyBorder="1" applyAlignment="1" applyProtection="1">
      <alignment vertical="center"/>
      <protection locked="0"/>
    </xf>
    <xf numFmtId="176" fontId="7" fillId="0" borderId="57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176" fontId="7" fillId="0" borderId="56" xfId="0" applyNumberFormat="1" applyFont="1" applyBorder="1" applyAlignment="1" applyProtection="1">
      <alignment horizontal="right" vertical="center"/>
      <protection locked="0"/>
    </xf>
    <xf numFmtId="178" fontId="7" fillId="0" borderId="58" xfId="1" quotePrefix="1" applyNumberFormat="1" applyFont="1" applyBorder="1"/>
    <xf numFmtId="178" fontId="7" fillId="0" borderId="59" xfId="1" quotePrefix="1" applyNumberFormat="1" applyFont="1" applyBorder="1"/>
    <xf numFmtId="178" fontId="7" fillId="0" borderId="60" xfId="1" quotePrefix="1" applyNumberFormat="1" applyFont="1" applyBorder="1"/>
    <xf numFmtId="178" fontId="7" fillId="0" borderId="61" xfId="1" quotePrefix="1" applyNumberFormat="1" applyFont="1" applyBorder="1"/>
    <xf numFmtId="0" fontId="7" fillId="0" borderId="62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0" borderId="63" xfId="0" applyFont="1" applyBorder="1" applyAlignment="1" applyProtection="1">
      <alignment horizontal="left" vertical="center"/>
      <protection locked="0"/>
    </xf>
    <xf numFmtId="0" fontId="7" fillId="0" borderId="64" xfId="0" applyFont="1" applyBorder="1" applyAlignment="1" applyProtection="1">
      <alignment vertical="center"/>
      <protection locked="0"/>
    </xf>
    <xf numFmtId="0" fontId="7" fillId="0" borderId="65" xfId="0" applyFont="1" applyBorder="1" applyAlignment="1" applyProtection="1">
      <alignment horizontal="right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left" vertical="center"/>
      <protection locked="0"/>
    </xf>
    <xf numFmtId="178" fontId="7" fillId="0" borderId="74" xfId="1" quotePrefix="1" applyNumberFormat="1" applyFont="1" applyBorder="1"/>
    <xf numFmtId="177" fontId="7" fillId="0" borderId="75" xfId="0" applyNumberFormat="1" applyFont="1" applyBorder="1" applyAlignment="1" applyProtection="1">
      <alignment vertical="center"/>
      <protection locked="0"/>
    </xf>
    <xf numFmtId="177" fontId="7" fillId="0" borderId="76" xfId="0" applyNumberFormat="1" applyFont="1" applyBorder="1" applyAlignment="1" applyProtection="1">
      <alignment vertical="center"/>
      <protection locked="0"/>
    </xf>
    <xf numFmtId="176" fontId="7" fillId="0" borderId="77" xfId="0" applyNumberFormat="1" applyFont="1" applyBorder="1" applyAlignment="1" applyProtection="1">
      <alignment vertical="center"/>
      <protection locked="0"/>
    </xf>
    <xf numFmtId="176" fontId="7" fillId="0" borderId="78" xfId="0" applyNumberFormat="1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horizontal="distributed" vertical="center" justifyLastLine="1"/>
      <protection locked="0"/>
    </xf>
    <xf numFmtId="0" fontId="7" fillId="0" borderId="44" xfId="0" applyFont="1" applyBorder="1" applyAlignment="1" applyProtection="1">
      <alignment horizontal="distributed" vertical="center" justifyLastLine="1"/>
      <protection locked="0"/>
    </xf>
    <xf numFmtId="0" fontId="7" fillId="0" borderId="45" xfId="0" applyFont="1" applyBorder="1" applyAlignment="1" applyProtection="1">
      <alignment horizontal="distributed" vertical="center" justifyLastLine="1"/>
      <protection locked="0"/>
    </xf>
    <xf numFmtId="0" fontId="7" fillId="0" borderId="73" xfId="0" applyFont="1" applyBorder="1" applyAlignment="1" applyProtection="1">
      <alignment horizontal="distributed" vertical="center" justifyLastLine="1"/>
      <protection locked="0"/>
    </xf>
    <xf numFmtId="0" fontId="7" fillId="0" borderId="7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9229" name="Line 1"/>
        <xdr:cNvSpPr>
          <a:spLocks noChangeShapeType="1"/>
        </xdr:cNvSpPr>
      </xdr:nvSpPr>
      <xdr:spPr bwMode="auto">
        <a:xfrm>
          <a:off x="19050" y="428625"/>
          <a:ext cx="1171575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1181100</xdr:colOff>
      <xdr:row>5</xdr:row>
      <xdr:rowOff>0</xdr:rowOff>
    </xdr:to>
    <xdr:sp macro="" textlink="">
      <xdr:nvSpPr>
        <xdr:cNvPr id="9230" name="Line 2"/>
        <xdr:cNvSpPr>
          <a:spLocks noChangeShapeType="1"/>
        </xdr:cNvSpPr>
      </xdr:nvSpPr>
      <xdr:spPr bwMode="auto">
        <a:xfrm flipH="1">
          <a:off x="11982450" y="419100"/>
          <a:ext cx="118110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C76"/>
  <sheetViews>
    <sheetView tabSelected="1" view="pageBreakPreview" zoomScale="60" zoomScaleNormal="70" workbookViewId="0">
      <selection activeCell="A2" sqref="A2"/>
    </sheetView>
  </sheetViews>
  <sheetFormatPr defaultColWidth="12" defaultRowHeight="17.25" x14ac:dyDescent="0.2"/>
  <cols>
    <col min="1" max="1" width="14.375" style="3" customWidth="1"/>
    <col min="2" max="3" width="13.75" style="3" customWidth="1"/>
    <col min="4" max="4" width="14.5" style="3" customWidth="1"/>
    <col min="5" max="6" width="15.5" style="3" customWidth="1"/>
    <col min="7" max="9" width="14.5" style="3" customWidth="1"/>
    <col min="10" max="11" width="1.75" style="3" customWidth="1"/>
    <col min="12" max="17" width="15.75" style="3" customWidth="1"/>
    <col min="18" max="18" width="16.75" style="3" customWidth="1"/>
    <col min="19" max="19" width="14.875" style="3" customWidth="1"/>
    <col min="20" max="20" width="2.625" style="3" customWidth="1"/>
    <col min="21" max="263" width="12" style="3" customWidth="1"/>
    <col min="264" max="16384" width="12" style="3"/>
  </cols>
  <sheetData>
    <row r="1" spans="1:20" ht="20.25" customHeight="1" x14ac:dyDescent="0.2">
      <c r="A1" s="2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S1" s="1"/>
    </row>
    <row r="2" spans="1:20" ht="12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S2" s="4" t="s">
        <v>0</v>
      </c>
    </row>
    <row r="3" spans="1:20" ht="20.25" customHeight="1" x14ac:dyDescent="0.2">
      <c r="A3" s="18" t="s">
        <v>1</v>
      </c>
      <c r="B3" s="118" t="s">
        <v>85</v>
      </c>
      <c r="C3" s="120" t="s">
        <v>86</v>
      </c>
      <c r="D3" s="114" t="s">
        <v>83</v>
      </c>
      <c r="E3" s="115"/>
      <c r="F3" s="116"/>
      <c r="G3" s="114" t="s">
        <v>84</v>
      </c>
      <c r="H3" s="115"/>
      <c r="I3" s="117"/>
      <c r="J3" s="1"/>
      <c r="K3" s="1"/>
      <c r="L3" s="114" t="s">
        <v>87</v>
      </c>
      <c r="M3" s="115"/>
      <c r="N3" s="116"/>
      <c r="O3" s="114" t="s">
        <v>77</v>
      </c>
      <c r="P3" s="115"/>
      <c r="Q3" s="115"/>
      <c r="R3" s="93"/>
      <c r="S3" s="96" t="s">
        <v>1</v>
      </c>
      <c r="T3" s="5"/>
    </row>
    <row r="4" spans="1:20" ht="20.25" customHeight="1" x14ac:dyDescent="0.2">
      <c r="A4" s="19"/>
      <c r="B4" s="119"/>
      <c r="C4" s="121"/>
      <c r="D4" s="6" t="s">
        <v>88</v>
      </c>
      <c r="E4" s="6" t="s">
        <v>89</v>
      </c>
      <c r="F4" s="75" t="s">
        <v>2</v>
      </c>
      <c r="G4" s="6" t="s">
        <v>90</v>
      </c>
      <c r="H4" s="6" t="s">
        <v>91</v>
      </c>
      <c r="I4" s="107" t="s">
        <v>2</v>
      </c>
      <c r="J4" s="1"/>
      <c r="K4" s="1"/>
      <c r="L4" s="6" t="s">
        <v>68</v>
      </c>
      <c r="M4" s="6" t="s">
        <v>69</v>
      </c>
      <c r="N4" s="75" t="s">
        <v>2</v>
      </c>
      <c r="O4" s="6" t="s">
        <v>68</v>
      </c>
      <c r="P4" s="6" t="s">
        <v>69</v>
      </c>
      <c r="Q4" s="6" t="s">
        <v>2</v>
      </c>
      <c r="R4" s="94" t="s">
        <v>92</v>
      </c>
      <c r="S4" s="97"/>
      <c r="T4" s="5"/>
    </row>
    <row r="5" spans="1:20" ht="20.25" customHeight="1" x14ac:dyDescent="0.2">
      <c r="A5" s="20" t="s">
        <v>3</v>
      </c>
      <c r="B5" s="8" t="s">
        <v>4</v>
      </c>
      <c r="C5" s="9" t="s">
        <v>5</v>
      </c>
      <c r="D5" s="10"/>
      <c r="E5" s="10"/>
      <c r="F5" s="7"/>
      <c r="G5" s="10"/>
      <c r="H5" s="10"/>
      <c r="I5" s="108"/>
      <c r="J5" s="1"/>
      <c r="K5" s="1"/>
      <c r="L5" s="9" t="s">
        <v>70</v>
      </c>
      <c r="M5" s="9" t="s">
        <v>71</v>
      </c>
      <c r="N5" s="87" t="s">
        <v>72</v>
      </c>
      <c r="O5" s="10"/>
      <c r="P5" s="7"/>
      <c r="Q5" s="9" t="s">
        <v>73</v>
      </c>
      <c r="R5" s="95" t="s">
        <v>74</v>
      </c>
      <c r="S5" s="98" t="s">
        <v>3</v>
      </c>
      <c r="T5" s="5"/>
    </row>
    <row r="6" spans="1:20" x14ac:dyDescent="0.2">
      <c r="A6" s="21" t="s">
        <v>75</v>
      </c>
      <c r="B6" s="58">
        <v>4747</v>
      </c>
      <c r="C6" s="30">
        <v>12233</v>
      </c>
      <c r="D6" s="59">
        <v>488808</v>
      </c>
      <c r="E6" s="30">
        <v>3899722</v>
      </c>
      <c r="F6" s="76">
        <f>SUM(D6:E6)</f>
        <v>4388530</v>
      </c>
      <c r="G6" s="89">
        <v>11643</v>
      </c>
      <c r="H6" s="59">
        <v>74112</v>
      </c>
      <c r="I6" s="28">
        <f>SUM(G6:H6)</f>
        <v>85755</v>
      </c>
      <c r="J6" s="1"/>
      <c r="K6" s="1"/>
      <c r="L6" s="28">
        <v>500451</v>
      </c>
      <c r="M6" s="29">
        <v>3973834</v>
      </c>
      <c r="N6" s="82">
        <f t="shared" ref="N6:N45" si="0">SUM(L6:M6)</f>
        <v>4474285</v>
      </c>
      <c r="O6" s="89">
        <v>0</v>
      </c>
      <c r="P6" s="31">
        <v>0</v>
      </c>
      <c r="Q6" s="32">
        <f t="shared" ref="Q6:Q45" si="1">SUM(O6:P6)</f>
        <v>0</v>
      </c>
      <c r="R6" s="33">
        <f t="shared" ref="R6:R45" si="2">N6+Q6</f>
        <v>4474285</v>
      </c>
      <c r="S6" s="99" t="s">
        <v>75</v>
      </c>
      <c r="T6" s="5"/>
    </row>
    <row r="7" spans="1:20" x14ac:dyDescent="0.2">
      <c r="A7" s="22" t="s">
        <v>6</v>
      </c>
      <c r="B7" s="33">
        <v>1239</v>
      </c>
      <c r="C7" s="36">
        <v>2874</v>
      </c>
      <c r="D7" s="60">
        <v>237189</v>
      </c>
      <c r="E7" s="36">
        <v>914794</v>
      </c>
      <c r="F7" s="77">
        <f t="shared" ref="F7:F44" si="3">SUM(D7:E7)</f>
        <v>1151983</v>
      </c>
      <c r="G7" s="90">
        <v>0</v>
      </c>
      <c r="H7" s="60">
        <v>0</v>
      </c>
      <c r="I7" s="34">
        <f t="shared" ref="I7:I44" si="4">SUM(G7:H7)</f>
        <v>0</v>
      </c>
      <c r="J7" s="1"/>
      <c r="K7" s="1"/>
      <c r="L7" s="34">
        <v>237189</v>
      </c>
      <c r="M7" s="35">
        <v>914794</v>
      </c>
      <c r="N7" s="80">
        <f t="shared" si="0"/>
        <v>1151983</v>
      </c>
      <c r="O7" s="90">
        <v>0</v>
      </c>
      <c r="P7" s="37">
        <v>0</v>
      </c>
      <c r="Q7" s="38">
        <f t="shared" si="1"/>
        <v>0</v>
      </c>
      <c r="R7" s="33">
        <f t="shared" si="2"/>
        <v>1151983</v>
      </c>
      <c r="S7" s="99" t="s">
        <v>6</v>
      </c>
      <c r="T7" s="5"/>
    </row>
    <row r="8" spans="1:20" x14ac:dyDescent="0.2">
      <c r="A8" s="22" t="s">
        <v>7</v>
      </c>
      <c r="B8" s="33">
        <v>1474</v>
      </c>
      <c r="C8" s="36">
        <v>3174</v>
      </c>
      <c r="D8" s="60">
        <v>426344</v>
      </c>
      <c r="E8" s="36">
        <v>818128</v>
      </c>
      <c r="F8" s="77">
        <f t="shared" si="3"/>
        <v>1244472</v>
      </c>
      <c r="G8" s="90">
        <v>0</v>
      </c>
      <c r="H8" s="60">
        <v>42098</v>
      </c>
      <c r="I8" s="34">
        <f t="shared" si="4"/>
        <v>42098</v>
      </c>
      <c r="J8" s="1"/>
      <c r="K8" s="1"/>
      <c r="L8" s="34">
        <v>426344</v>
      </c>
      <c r="M8" s="35">
        <v>860226</v>
      </c>
      <c r="N8" s="80">
        <f t="shared" si="0"/>
        <v>1286570</v>
      </c>
      <c r="O8" s="90">
        <v>0</v>
      </c>
      <c r="P8" s="37">
        <v>0</v>
      </c>
      <c r="Q8" s="38">
        <f t="shared" si="1"/>
        <v>0</v>
      </c>
      <c r="R8" s="33">
        <f t="shared" si="2"/>
        <v>1286570</v>
      </c>
      <c r="S8" s="99" t="s">
        <v>7</v>
      </c>
      <c r="T8" s="5"/>
    </row>
    <row r="9" spans="1:20" x14ac:dyDescent="0.2">
      <c r="A9" s="22" t="s">
        <v>8</v>
      </c>
      <c r="B9" s="33">
        <v>1865</v>
      </c>
      <c r="C9" s="36">
        <v>5846</v>
      </c>
      <c r="D9" s="60">
        <v>44543</v>
      </c>
      <c r="E9" s="36">
        <v>1634298</v>
      </c>
      <c r="F9" s="77">
        <f t="shared" si="3"/>
        <v>1678841</v>
      </c>
      <c r="G9" s="90">
        <v>0</v>
      </c>
      <c r="H9" s="60">
        <v>0</v>
      </c>
      <c r="I9" s="34">
        <f t="shared" si="4"/>
        <v>0</v>
      </c>
      <c r="J9" s="1"/>
      <c r="K9" s="1"/>
      <c r="L9" s="34">
        <v>44543</v>
      </c>
      <c r="M9" s="35">
        <v>1634298</v>
      </c>
      <c r="N9" s="80">
        <f t="shared" si="0"/>
        <v>1678841</v>
      </c>
      <c r="O9" s="90">
        <v>0</v>
      </c>
      <c r="P9" s="37">
        <v>0</v>
      </c>
      <c r="Q9" s="38">
        <f t="shared" si="1"/>
        <v>0</v>
      </c>
      <c r="R9" s="33">
        <f t="shared" si="2"/>
        <v>1678841</v>
      </c>
      <c r="S9" s="99" t="s">
        <v>8</v>
      </c>
      <c r="T9" s="5"/>
    </row>
    <row r="10" spans="1:20" x14ac:dyDescent="0.2">
      <c r="A10" s="23" t="s">
        <v>9</v>
      </c>
      <c r="B10" s="44">
        <v>469</v>
      </c>
      <c r="C10" s="41">
        <v>1008</v>
      </c>
      <c r="D10" s="61">
        <v>291753</v>
      </c>
      <c r="E10" s="41">
        <v>206188</v>
      </c>
      <c r="F10" s="78">
        <f t="shared" si="3"/>
        <v>497941</v>
      </c>
      <c r="G10" s="91">
        <v>0</v>
      </c>
      <c r="H10" s="61">
        <v>0</v>
      </c>
      <c r="I10" s="39">
        <f t="shared" si="4"/>
        <v>0</v>
      </c>
      <c r="J10" s="1"/>
      <c r="K10" s="1"/>
      <c r="L10" s="39">
        <v>291753</v>
      </c>
      <c r="M10" s="40">
        <v>206188</v>
      </c>
      <c r="N10" s="84">
        <f t="shared" si="0"/>
        <v>497941</v>
      </c>
      <c r="O10" s="91">
        <v>0</v>
      </c>
      <c r="P10" s="42">
        <v>0</v>
      </c>
      <c r="Q10" s="43">
        <f t="shared" si="1"/>
        <v>0</v>
      </c>
      <c r="R10" s="44">
        <f t="shared" si="2"/>
        <v>497941</v>
      </c>
      <c r="S10" s="100" t="s">
        <v>9</v>
      </c>
      <c r="T10" s="5"/>
    </row>
    <row r="11" spans="1:20" x14ac:dyDescent="0.2">
      <c r="A11" s="22" t="s">
        <v>10</v>
      </c>
      <c r="B11" s="33">
        <v>0</v>
      </c>
      <c r="C11" s="36">
        <v>0</v>
      </c>
      <c r="D11" s="60">
        <v>0</v>
      </c>
      <c r="E11" s="36">
        <v>0</v>
      </c>
      <c r="F11" s="77">
        <f t="shared" si="3"/>
        <v>0</v>
      </c>
      <c r="G11" s="90">
        <v>0</v>
      </c>
      <c r="H11" s="60">
        <v>0</v>
      </c>
      <c r="I11" s="34">
        <f t="shared" si="4"/>
        <v>0</v>
      </c>
      <c r="J11" s="1"/>
      <c r="K11" s="1"/>
      <c r="L11" s="34">
        <v>0</v>
      </c>
      <c r="M11" s="35">
        <v>0</v>
      </c>
      <c r="N11" s="80">
        <f t="shared" si="0"/>
        <v>0</v>
      </c>
      <c r="O11" s="90">
        <v>0</v>
      </c>
      <c r="P11" s="37">
        <v>0</v>
      </c>
      <c r="Q11" s="38">
        <f t="shared" si="1"/>
        <v>0</v>
      </c>
      <c r="R11" s="33">
        <f t="shared" si="2"/>
        <v>0</v>
      </c>
      <c r="S11" s="99" t="s">
        <v>10</v>
      </c>
      <c r="T11" s="5"/>
    </row>
    <row r="12" spans="1:20" x14ac:dyDescent="0.2">
      <c r="A12" s="22" t="s">
        <v>11</v>
      </c>
      <c r="B12" s="33">
        <v>789</v>
      </c>
      <c r="C12" s="36">
        <v>1472</v>
      </c>
      <c r="D12" s="60">
        <v>1274</v>
      </c>
      <c r="E12" s="36">
        <v>586527</v>
      </c>
      <c r="F12" s="77">
        <f t="shared" si="3"/>
        <v>587801</v>
      </c>
      <c r="G12" s="90">
        <v>0</v>
      </c>
      <c r="H12" s="60">
        <v>17800</v>
      </c>
      <c r="I12" s="34">
        <f t="shared" si="4"/>
        <v>17800</v>
      </c>
      <c r="J12" s="1"/>
      <c r="K12" s="1"/>
      <c r="L12" s="34">
        <v>1274</v>
      </c>
      <c r="M12" s="35">
        <v>604327</v>
      </c>
      <c r="N12" s="80">
        <f t="shared" si="0"/>
        <v>605601</v>
      </c>
      <c r="O12" s="90">
        <v>0</v>
      </c>
      <c r="P12" s="37">
        <v>0</v>
      </c>
      <c r="Q12" s="38">
        <f t="shared" si="1"/>
        <v>0</v>
      </c>
      <c r="R12" s="33">
        <f t="shared" si="2"/>
        <v>605601</v>
      </c>
      <c r="S12" s="99" t="s">
        <v>11</v>
      </c>
      <c r="T12" s="5"/>
    </row>
    <row r="13" spans="1:20" x14ac:dyDescent="0.2">
      <c r="A13" s="22" t="s">
        <v>12</v>
      </c>
      <c r="B13" s="33">
        <v>565</v>
      </c>
      <c r="C13" s="36">
        <v>1064</v>
      </c>
      <c r="D13" s="60">
        <v>17505</v>
      </c>
      <c r="E13" s="36">
        <v>392782</v>
      </c>
      <c r="F13" s="77">
        <f t="shared" si="3"/>
        <v>410287</v>
      </c>
      <c r="G13" s="90">
        <v>1971</v>
      </c>
      <c r="H13" s="60">
        <v>16635</v>
      </c>
      <c r="I13" s="34">
        <f t="shared" si="4"/>
        <v>18606</v>
      </c>
      <c r="J13" s="1"/>
      <c r="K13" s="1"/>
      <c r="L13" s="34">
        <v>19476</v>
      </c>
      <c r="M13" s="35">
        <v>409417</v>
      </c>
      <c r="N13" s="80">
        <f t="shared" si="0"/>
        <v>428893</v>
      </c>
      <c r="O13" s="90">
        <v>0</v>
      </c>
      <c r="P13" s="37">
        <v>0</v>
      </c>
      <c r="Q13" s="38">
        <f t="shared" si="1"/>
        <v>0</v>
      </c>
      <c r="R13" s="33">
        <f t="shared" si="2"/>
        <v>428893</v>
      </c>
      <c r="S13" s="99" t="s">
        <v>12</v>
      </c>
      <c r="T13" s="5"/>
    </row>
    <row r="14" spans="1:20" x14ac:dyDescent="0.2">
      <c r="A14" s="22" t="s">
        <v>13</v>
      </c>
      <c r="B14" s="33">
        <v>910</v>
      </c>
      <c r="C14" s="36">
        <v>1904</v>
      </c>
      <c r="D14" s="60">
        <v>67762</v>
      </c>
      <c r="E14" s="36">
        <v>233348</v>
      </c>
      <c r="F14" s="77">
        <f t="shared" si="3"/>
        <v>301110</v>
      </c>
      <c r="G14" s="90">
        <v>0</v>
      </c>
      <c r="H14" s="60">
        <v>0</v>
      </c>
      <c r="I14" s="34">
        <f t="shared" si="4"/>
        <v>0</v>
      </c>
      <c r="J14" s="1"/>
      <c r="K14" s="1"/>
      <c r="L14" s="34">
        <v>67762</v>
      </c>
      <c r="M14" s="35">
        <v>233348</v>
      </c>
      <c r="N14" s="80">
        <f t="shared" si="0"/>
        <v>301110</v>
      </c>
      <c r="O14" s="90">
        <v>370457</v>
      </c>
      <c r="P14" s="37">
        <v>212137</v>
      </c>
      <c r="Q14" s="38">
        <f t="shared" si="1"/>
        <v>582594</v>
      </c>
      <c r="R14" s="33">
        <f t="shared" si="2"/>
        <v>883704</v>
      </c>
      <c r="S14" s="99" t="s">
        <v>13</v>
      </c>
      <c r="T14" s="5"/>
    </row>
    <row r="15" spans="1:20" x14ac:dyDescent="0.2">
      <c r="A15" s="23" t="s">
        <v>14</v>
      </c>
      <c r="B15" s="44">
        <v>814</v>
      </c>
      <c r="C15" s="41">
        <v>1770</v>
      </c>
      <c r="D15" s="61">
        <v>0</v>
      </c>
      <c r="E15" s="41">
        <v>0</v>
      </c>
      <c r="F15" s="78">
        <f t="shared" si="3"/>
        <v>0</v>
      </c>
      <c r="G15" s="91">
        <v>0</v>
      </c>
      <c r="H15" s="61">
        <v>0</v>
      </c>
      <c r="I15" s="39">
        <f t="shared" si="4"/>
        <v>0</v>
      </c>
      <c r="J15" s="1"/>
      <c r="K15" s="1"/>
      <c r="L15" s="39">
        <v>0</v>
      </c>
      <c r="M15" s="40">
        <v>0</v>
      </c>
      <c r="N15" s="84">
        <f t="shared" si="0"/>
        <v>0</v>
      </c>
      <c r="O15" s="91">
        <v>60136</v>
      </c>
      <c r="P15" s="42">
        <v>877838</v>
      </c>
      <c r="Q15" s="43">
        <f t="shared" si="1"/>
        <v>937974</v>
      </c>
      <c r="R15" s="44">
        <f t="shared" si="2"/>
        <v>937974</v>
      </c>
      <c r="S15" s="100" t="s">
        <v>14</v>
      </c>
      <c r="T15" s="5"/>
    </row>
    <row r="16" spans="1:20" x14ac:dyDescent="0.2">
      <c r="A16" s="21" t="s">
        <v>15</v>
      </c>
      <c r="B16" s="58">
        <v>473</v>
      </c>
      <c r="C16" s="30">
        <v>740</v>
      </c>
      <c r="D16" s="59">
        <v>21593</v>
      </c>
      <c r="E16" s="30">
        <v>254032</v>
      </c>
      <c r="F16" s="76">
        <f t="shared" si="3"/>
        <v>275625</v>
      </c>
      <c r="G16" s="89">
        <v>0</v>
      </c>
      <c r="H16" s="59">
        <v>0</v>
      </c>
      <c r="I16" s="28">
        <f t="shared" si="4"/>
        <v>0</v>
      </c>
      <c r="J16" s="1"/>
      <c r="K16" s="1"/>
      <c r="L16" s="34">
        <v>21593</v>
      </c>
      <c r="M16" s="35">
        <v>254032</v>
      </c>
      <c r="N16" s="80">
        <f t="shared" si="0"/>
        <v>275625</v>
      </c>
      <c r="O16" s="90">
        <v>0</v>
      </c>
      <c r="P16" s="37">
        <v>0</v>
      </c>
      <c r="Q16" s="38">
        <f t="shared" si="1"/>
        <v>0</v>
      </c>
      <c r="R16" s="33">
        <f t="shared" si="2"/>
        <v>275625</v>
      </c>
      <c r="S16" s="101" t="s">
        <v>15</v>
      </c>
      <c r="T16" s="5"/>
    </row>
    <row r="17" spans="1:20" x14ac:dyDescent="0.2">
      <c r="A17" s="22" t="s">
        <v>16</v>
      </c>
      <c r="B17" s="33">
        <v>1221</v>
      </c>
      <c r="C17" s="36">
        <v>2932</v>
      </c>
      <c r="D17" s="60">
        <v>182525</v>
      </c>
      <c r="E17" s="36">
        <v>702044</v>
      </c>
      <c r="F17" s="77">
        <f t="shared" si="3"/>
        <v>884569</v>
      </c>
      <c r="G17" s="90">
        <v>0</v>
      </c>
      <c r="H17" s="60">
        <v>0</v>
      </c>
      <c r="I17" s="34">
        <f t="shared" si="4"/>
        <v>0</v>
      </c>
      <c r="J17" s="1"/>
      <c r="K17" s="1"/>
      <c r="L17" s="34">
        <v>182525</v>
      </c>
      <c r="M17" s="35">
        <v>702044</v>
      </c>
      <c r="N17" s="80">
        <f t="shared" si="0"/>
        <v>884569</v>
      </c>
      <c r="O17" s="90">
        <v>0</v>
      </c>
      <c r="P17" s="37">
        <v>0</v>
      </c>
      <c r="Q17" s="38">
        <f t="shared" si="1"/>
        <v>0</v>
      </c>
      <c r="R17" s="33">
        <f t="shared" si="2"/>
        <v>884569</v>
      </c>
      <c r="S17" s="99" t="s">
        <v>16</v>
      </c>
      <c r="T17" s="5"/>
    </row>
    <row r="18" spans="1:20" x14ac:dyDescent="0.2">
      <c r="A18" s="14" t="s">
        <v>17</v>
      </c>
      <c r="B18" s="35">
        <v>486</v>
      </c>
      <c r="C18" s="36">
        <v>845</v>
      </c>
      <c r="D18" s="60">
        <v>46051</v>
      </c>
      <c r="E18" s="36">
        <v>309673</v>
      </c>
      <c r="F18" s="77">
        <f t="shared" si="3"/>
        <v>355724</v>
      </c>
      <c r="G18" s="90">
        <v>896</v>
      </c>
      <c r="H18" s="60">
        <v>4811</v>
      </c>
      <c r="I18" s="34">
        <f t="shared" si="4"/>
        <v>5707</v>
      </c>
      <c r="J18" s="1"/>
      <c r="K18" s="1"/>
      <c r="L18" s="34">
        <v>46947</v>
      </c>
      <c r="M18" s="35">
        <v>314484</v>
      </c>
      <c r="N18" s="80">
        <f t="shared" si="0"/>
        <v>361431</v>
      </c>
      <c r="O18" s="90">
        <v>0</v>
      </c>
      <c r="P18" s="37">
        <v>0</v>
      </c>
      <c r="Q18" s="38">
        <f t="shared" si="1"/>
        <v>0</v>
      </c>
      <c r="R18" s="33">
        <f t="shared" si="2"/>
        <v>361431</v>
      </c>
      <c r="S18" s="99" t="s">
        <v>17</v>
      </c>
      <c r="T18" s="5"/>
    </row>
    <row r="19" spans="1:20" x14ac:dyDescent="0.2">
      <c r="A19" s="14" t="s">
        <v>18</v>
      </c>
      <c r="B19" s="35">
        <v>633</v>
      </c>
      <c r="C19" s="36">
        <v>1647</v>
      </c>
      <c r="D19" s="60">
        <v>445336</v>
      </c>
      <c r="E19" s="36">
        <v>267187</v>
      </c>
      <c r="F19" s="77">
        <f t="shared" si="3"/>
        <v>712523</v>
      </c>
      <c r="G19" s="90">
        <v>0</v>
      </c>
      <c r="H19" s="60">
        <v>0</v>
      </c>
      <c r="I19" s="34">
        <f t="shared" si="4"/>
        <v>0</v>
      </c>
      <c r="J19" s="1"/>
      <c r="K19" s="1"/>
      <c r="L19" s="34">
        <v>445336</v>
      </c>
      <c r="M19" s="35">
        <v>267187</v>
      </c>
      <c r="N19" s="80">
        <f t="shared" si="0"/>
        <v>712523</v>
      </c>
      <c r="O19" s="90">
        <v>0</v>
      </c>
      <c r="P19" s="37">
        <v>0</v>
      </c>
      <c r="Q19" s="38">
        <f t="shared" si="1"/>
        <v>0</v>
      </c>
      <c r="R19" s="33">
        <f t="shared" si="2"/>
        <v>712523</v>
      </c>
      <c r="S19" s="99" t="s">
        <v>18</v>
      </c>
      <c r="T19" s="5"/>
    </row>
    <row r="20" spans="1:20" x14ac:dyDescent="0.2">
      <c r="A20" s="16" t="s">
        <v>19</v>
      </c>
      <c r="B20" s="62">
        <v>1067</v>
      </c>
      <c r="C20" s="63">
        <v>2388</v>
      </c>
      <c r="D20" s="64">
        <v>191105</v>
      </c>
      <c r="E20" s="63">
        <v>543828</v>
      </c>
      <c r="F20" s="79">
        <f t="shared" si="3"/>
        <v>734933</v>
      </c>
      <c r="G20" s="109">
        <v>5182</v>
      </c>
      <c r="H20" s="64">
        <v>92448</v>
      </c>
      <c r="I20" s="65">
        <f t="shared" si="4"/>
        <v>97630</v>
      </c>
      <c r="J20" s="1"/>
      <c r="K20" s="1"/>
      <c r="L20" s="39">
        <v>196287</v>
      </c>
      <c r="M20" s="40">
        <v>636276</v>
      </c>
      <c r="N20" s="84">
        <f t="shared" si="0"/>
        <v>832563</v>
      </c>
      <c r="O20" s="91">
        <v>0</v>
      </c>
      <c r="P20" s="42">
        <v>0</v>
      </c>
      <c r="Q20" s="43">
        <f t="shared" si="1"/>
        <v>0</v>
      </c>
      <c r="R20" s="44">
        <f t="shared" si="2"/>
        <v>832563</v>
      </c>
      <c r="S20" s="102" t="s">
        <v>19</v>
      </c>
      <c r="T20" s="5"/>
    </row>
    <row r="21" spans="1:20" x14ac:dyDescent="0.2">
      <c r="A21" s="14" t="s">
        <v>20</v>
      </c>
      <c r="B21" s="35">
        <v>1004</v>
      </c>
      <c r="C21" s="36">
        <v>2083</v>
      </c>
      <c r="D21" s="60">
        <v>0</v>
      </c>
      <c r="E21" s="36">
        <v>0</v>
      </c>
      <c r="F21" s="77">
        <f t="shared" si="3"/>
        <v>0</v>
      </c>
      <c r="G21" s="90">
        <v>0</v>
      </c>
      <c r="H21" s="60">
        <v>0</v>
      </c>
      <c r="I21" s="34">
        <f t="shared" si="4"/>
        <v>0</v>
      </c>
      <c r="J21" s="1"/>
      <c r="K21" s="1"/>
      <c r="L21" s="34">
        <v>0</v>
      </c>
      <c r="M21" s="35">
        <v>0</v>
      </c>
      <c r="N21" s="80">
        <f t="shared" si="0"/>
        <v>0</v>
      </c>
      <c r="O21" s="90">
        <v>107755</v>
      </c>
      <c r="P21" s="37">
        <v>915286</v>
      </c>
      <c r="Q21" s="38">
        <f t="shared" si="1"/>
        <v>1023041</v>
      </c>
      <c r="R21" s="33">
        <f t="shared" si="2"/>
        <v>1023041</v>
      </c>
      <c r="S21" s="99" t="s">
        <v>20</v>
      </c>
      <c r="T21" s="5"/>
    </row>
    <row r="22" spans="1:20" x14ac:dyDescent="0.2">
      <c r="A22" s="14" t="s">
        <v>21</v>
      </c>
      <c r="B22" s="35">
        <v>955</v>
      </c>
      <c r="C22" s="36">
        <v>2095</v>
      </c>
      <c r="D22" s="60">
        <v>7279</v>
      </c>
      <c r="E22" s="36">
        <v>772625</v>
      </c>
      <c r="F22" s="77">
        <f t="shared" si="3"/>
        <v>779904</v>
      </c>
      <c r="G22" s="90">
        <v>0</v>
      </c>
      <c r="H22" s="60">
        <v>0</v>
      </c>
      <c r="I22" s="34">
        <f t="shared" si="4"/>
        <v>0</v>
      </c>
      <c r="J22" s="1"/>
      <c r="K22" s="1"/>
      <c r="L22" s="34">
        <v>7279</v>
      </c>
      <c r="M22" s="35">
        <v>772625</v>
      </c>
      <c r="N22" s="80">
        <f t="shared" si="0"/>
        <v>779904</v>
      </c>
      <c r="O22" s="90">
        <v>0</v>
      </c>
      <c r="P22" s="37">
        <v>0</v>
      </c>
      <c r="Q22" s="38">
        <f t="shared" si="1"/>
        <v>0</v>
      </c>
      <c r="R22" s="33">
        <f t="shared" si="2"/>
        <v>779904</v>
      </c>
      <c r="S22" s="99" t="s">
        <v>21</v>
      </c>
      <c r="T22" s="5"/>
    </row>
    <row r="23" spans="1:20" x14ac:dyDescent="0.2">
      <c r="A23" s="14" t="s">
        <v>22</v>
      </c>
      <c r="B23" s="35">
        <v>682</v>
      </c>
      <c r="C23" s="36">
        <v>1889</v>
      </c>
      <c r="D23" s="60">
        <v>65036</v>
      </c>
      <c r="E23" s="36">
        <v>441341</v>
      </c>
      <c r="F23" s="77">
        <f t="shared" si="3"/>
        <v>506377</v>
      </c>
      <c r="G23" s="90">
        <v>0</v>
      </c>
      <c r="H23" s="60">
        <v>0</v>
      </c>
      <c r="I23" s="34">
        <f t="shared" si="4"/>
        <v>0</v>
      </c>
      <c r="J23" s="1"/>
      <c r="K23" s="1"/>
      <c r="L23" s="34">
        <v>65036</v>
      </c>
      <c r="M23" s="35">
        <v>441341</v>
      </c>
      <c r="N23" s="80">
        <f t="shared" si="0"/>
        <v>506377</v>
      </c>
      <c r="O23" s="90">
        <v>0</v>
      </c>
      <c r="P23" s="37">
        <v>0</v>
      </c>
      <c r="Q23" s="38">
        <f t="shared" si="1"/>
        <v>0</v>
      </c>
      <c r="R23" s="33">
        <f t="shared" si="2"/>
        <v>506377</v>
      </c>
      <c r="S23" s="99" t="s">
        <v>22</v>
      </c>
      <c r="T23" s="5"/>
    </row>
    <row r="24" spans="1:20" x14ac:dyDescent="0.2">
      <c r="A24" s="14" t="s">
        <v>23</v>
      </c>
      <c r="B24" s="35">
        <v>787</v>
      </c>
      <c r="C24" s="36">
        <v>2259</v>
      </c>
      <c r="D24" s="60">
        <v>433255</v>
      </c>
      <c r="E24" s="36">
        <v>355187</v>
      </c>
      <c r="F24" s="77">
        <f t="shared" si="3"/>
        <v>788442</v>
      </c>
      <c r="G24" s="90">
        <v>953</v>
      </c>
      <c r="H24" s="60">
        <v>3958</v>
      </c>
      <c r="I24" s="34">
        <f t="shared" si="4"/>
        <v>4911</v>
      </c>
      <c r="J24" s="1"/>
      <c r="K24" s="1"/>
      <c r="L24" s="34">
        <v>434208</v>
      </c>
      <c r="M24" s="35">
        <v>359145</v>
      </c>
      <c r="N24" s="80">
        <f t="shared" si="0"/>
        <v>793353</v>
      </c>
      <c r="O24" s="90">
        <v>0</v>
      </c>
      <c r="P24" s="37">
        <v>0</v>
      </c>
      <c r="Q24" s="38">
        <f t="shared" si="1"/>
        <v>0</v>
      </c>
      <c r="R24" s="33">
        <f t="shared" si="2"/>
        <v>793353</v>
      </c>
      <c r="S24" s="99" t="s">
        <v>23</v>
      </c>
      <c r="T24" s="5"/>
    </row>
    <row r="25" spans="1:20" x14ac:dyDescent="0.2">
      <c r="A25" s="15" t="s">
        <v>24</v>
      </c>
      <c r="B25" s="40">
        <v>46</v>
      </c>
      <c r="C25" s="41">
        <v>112</v>
      </c>
      <c r="D25" s="61">
        <v>0</v>
      </c>
      <c r="E25" s="41">
        <v>28846</v>
      </c>
      <c r="F25" s="78">
        <f t="shared" si="3"/>
        <v>28846</v>
      </c>
      <c r="G25" s="91">
        <v>0</v>
      </c>
      <c r="H25" s="61">
        <v>0</v>
      </c>
      <c r="I25" s="39">
        <f t="shared" si="4"/>
        <v>0</v>
      </c>
      <c r="J25" s="1"/>
      <c r="K25" s="1"/>
      <c r="L25" s="39">
        <v>0</v>
      </c>
      <c r="M25" s="40">
        <v>28846</v>
      </c>
      <c r="N25" s="84">
        <f t="shared" si="0"/>
        <v>28846</v>
      </c>
      <c r="O25" s="91">
        <v>0</v>
      </c>
      <c r="P25" s="42">
        <v>0</v>
      </c>
      <c r="Q25" s="43">
        <f t="shared" si="1"/>
        <v>0</v>
      </c>
      <c r="R25" s="44">
        <f t="shared" si="2"/>
        <v>28846</v>
      </c>
      <c r="S25" s="100" t="s">
        <v>24</v>
      </c>
      <c r="T25" s="5"/>
    </row>
    <row r="26" spans="1:20" x14ac:dyDescent="0.2">
      <c r="A26" s="14" t="s">
        <v>25</v>
      </c>
      <c r="B26" s="35">
        <v>148</v>
      </c>
      <c r="C26" s="36">
        <v>288</v>
      </c>
      <c r="D26" s="60">
        <v>10403</v>
      </c>
      <c r="E26" s="36">
        <v>98049</v>
      </c>
      <c r="F26" s="77">
        <f t="shared" si="3"/>
        <v>108452</v>
      </c>
      <c r="G26" s="90">
        <v>0</v>
      </c>
      <c r="H26" s="60">
        <v>0</v>
      </c>
      <c r="I26" s="34">
        <f t="shared" si="4"/>
        <v>0</v>
      </c>
      <c r="J26" s="1"/>
      <c r="K26" s="1"/>
      <c r="L26" s="34">
        <v>10403</v>
      </c>
      <c r="M26" s="35">
        <v>98049</v>
      </c>
      <c r="N26" s="80">
        <f t="shared" si="0"/>
        <v>108452</v>
      </c>
      <c r="O26" s="90">
        <v>0</v>
      </c>
      <c r="P26" s="37">
        <v>0</v>
      </c>
      <c r="Q26" s="38">
        <f t="shared" si="1"/>
        <v>0</v>
      </c>
      <c r="R26" s="33">
        <f t="shared" si="2"/>
        <v>108452</v>
      </c>
      <c r="S26" s="99" t="s">
        <v>25</v>
      </c>
      <c r="T26" s="5"/>
    </row>
    <row r="27" spans="1:20" x14ac:dyDescent="0.2">
      <c r="A27" s="14" t="s">
        <v>26</v>
      </c>
      <c r="B27" s="35">
        <v>617</v>
      </c>
      <c r="C27" s="36">
        <v>1074</v>
      </c>
      <c r="D27" s="60">
        <v>1702</v>
      </c>
      <c r="E27" s="36">
        <v>466195</v>
      </c>
      <c r="F27" s="77">
        <f t="shared" si="3"/>
        <v>467897</v>
      </c>
      <c r="G27" s="90">
        <v>0</v>
      </c>
      <c r="H27" s="60">
        <v>3353</v>
      </c>
      <c r="I27" s="34">
        <f t="shared" si="4"/>
        <v>3353</v>
      </c>
      <c r="J27" s="1"/>
      <c r="K27" s="1"/>
      <c r="L27" s="34">
        <v>1702</v>
      </c>
      <c r="M27" s="35">
        <v>469548</v>
      </c>
      <c r="N27" s="80">
        <f t="shared" si="0"/>
        <v>471250</v>
      </c>
      <c r="O27" s="90">
        <v>0</v>
      </c>
      <c r="P27" s="37">
        <v>0</v>
      </c>
      <c r="Q27" s="38">
        <f t="shared" si="1"/>
        <v>0</v>
      </c>
      <c r="R27" s="33">
        <f t="shared" si="2"/>
        <v>471250</v>
      </c>
      <c r="S27" s="99" t="s">
        <v>26</v>
      </c>
      <c r="T27" s="5"/>
    </row>
    <row r="28" spans="1:20" x14ac:dyDescent="0.2">
      <c r="A28" s="14" t="s">
        <v>27</v>
      </c>
      <c r="B28" s="35">
        <v>402</v>
      </c>
      <c r="C28" s="36">
        <v>861</v>
      </c>
      <c r="D28" s="60">
        <v>1246</v>
      </c>
      <c r="E28" s="36">
        <v>342742</v>
      </c>
      <c r="F28" s="77">
        <f t="shared" si="3"/>
        <v>343988</v>
      </c>
      <c r="G28" s="90">
        <v>0</v>
      </c>
      <c r="H28" s="60">
        <v>52534</v>
      </c>
      <c r="I28" s="34">
        <f t="shared" si="4"/>
        <v>52534</v>
      </c>
      <c r="J28" s="1"/>
      <c r="K28" s="1"/>
      <c r="L28" s="34">
        <v>1246</v>
      </c>
      <c r="M28" s="35">
        <v>395276</v>
      </c>
      <c r="N28" s="80">
        <f t="shared" si="0"/>
        <v>396522</v>
      </c>
      <c r="O28" s="90">
        <v>0</v>
      </c>
      <c r="P28" s="37">
        <v>0</v>
      </c>
      <c r="Q28" s="38">
        <f t="shared" si="1"/>
        <v>0</v>
      </c>
      <c r="R28" s="33">
        <f t="shared" si="2"/>
        <v>396522</v>
      </c>
      <c r="S28" s="99" t="s">
        <v>27</v>
      </c>
      <c r="T28" s="5"/>
    </row>
    <row r="29" spans="1:20" x14ac:dyDescent="0.2">
      <c r="A29" s="14" t="s">
        <v>28</v>
      </c>
      <c r="B29" s="35">
        <v>219</v>
      </c>
      <c r="C29" s="36">
        <v>438</v>
      </c>
      <c r="D29" s="60">
        <v>94654</v>
      </c>
      <c r="E29" s="36">
        <v>79397</v>
      </c>
      <c r="F29" s="77">
        <f t="shared" si="3"/>
        <v>174051</v>
      </c>
      <c r="G29" s="90">
        <v>0</v>
      </c>
      <c r="H29" s="60">
        <v>0</v>
      </c>
      <c r="I29" s="34">
        <f t="shared" si="4"/>
        <v>0</v>
      </c>
      <c r="J29" s="1"/>
      <c r="K29" s="1"/>
      <c r="L29" s="34">
        <v>94654</v>
      </c>
      <c r="M29" s="35">
        <v>79397</v>
      </c>
      <c r="N29" s="80">
        <f t="shared" si="0"/>
        <v>174051</v>
      </c>
      <c r="O29" s="90">
        <v>0</v>
      </c>
      <c r="P29" s="37">
        <v>0</v>
      </c>
      <c r="Q29" s="38">
        <f t="shared" si="1"/>
        <v>0</v>
      </c>
      <c r="R29" s="33">
        <f t="shared" si="2"/>
        <v>174051</v>
      </c>
      <c r="S29" s="99" t="s">
        <v>28</v>
      </c>
      <c r="T29" s="5"/>
    </row>
    <row r="30" spans="1:20" x14ac:dyDescent="0.2">
      <c r="A30" s="23" t="s">
        <v>29</v>
      </c>
      <c r="B30" s="44">
        <v>274</v>
      </c>
      <c r="C30" s="41">
        <v>829</v>
      </c>
      <c r="D30" s="61">
        <v>0</v>
      </c>
      <c r="E30" s="41">
        <v>315952</v>
      </c>
      <c r="F30" s="78">
        <f t="shared" si="3"/>
        <v>315952</v>
      </c>
      <c r="G30" s="91">
        <v>0</v>
      </c>
      <c r="H30" s="61">
        <v>0</v>
      </c>
      <c r="I30" s="39">
        <f t="shared" si="4"/>
        <v>0</v>
      </c>
      <c r="J30" s="1"/>
      <c r="K30" s="1"/>
      <c r="L30" s="39">
        <v>0</v>
      </c>
      <c r="M30" s="40">
        <v>315952</v>
      </c>
      <c r="N30" s="84">
        <f t="shared" si="0"/>
        <v>315952</v>
      </c>
      <c r="O30" s="91">
        <v>0</v>
      </c>
      <c r="P30" s="42">
        <v>0</v>
      </c>
      <c r="Q30" s="43">
        <f t="shared" si="1"/>
        <v>0</v>
      </c>
      <c r="R30" s="44">
        <f t="shared" si="2"/>
        <v>315952</v>
      </c>
      <c r="S30" s="100" t="s">
        <v>29</v>
      </c>
      <c r="T30" s="5"/>
    </row>
    <row r="31" spans="1:20" x14ac:dyDescent="0.2">
      <c r="A31" s="22" t="s">
        <v>30</v>
      </c>
      <c r="B31" s="33">
        <v>418</v>
      </c>
      <c r="C31" s="36">
        <v>886</v>
      </c>
      <c r="D31" s="60">
        <v>0</v>
      </c>
      <c r="E31" s="36">
        <v>400497</v>
      </c>
      <c r="F31" s="77">
        <f t="shared" si="3"/>
        <v>400497</v>
      </c>
      <c r="G31" s="90">
        <v>0</v>
      </c>
      <c r="H31" s="60">
        <v>1506</v>
      </c>
      <c r="I31" s="34">
        <f t="shared" si="4"/>
        <v>1506</v>
      </c>
      <c r="J31" s="1"/>
      <c r="K31" s="1"/>
      <c r="L31" s="34">
        <v>0</v>
      </c>
      <c r="M31" s="35">
        <v>402003</v>
      </c>
      <c r="N31" s="80">
        <f t="shared" si="0"/>
        <v>402003</v>
      </c>
      <c r="O31" s="90">
        <v>0</v>
      </c>
      <c r="P31" s="37">
        <v>0</v>
      </c>
      <c r="Q31" s="38">
        <f t="shared" si="1"/>
        <v>0</v>
      </c>
      <c r="R31" s="33">
        <f t="shared" si="2"/>
        <v>402003</v>
      </c>
      <c r="S31" s="99" t="s">
        <v>30</v>
      </c>
      <c r="T31" s="5"/>
    </row>
    <row r="32" spans="1:20" x14ac:dyDescent="0.2">
      <c r="A32" s="22" t="s">
        <v>31</v>
      </c>
      <c r="B32" s="33">
        <v>305</v>
      </c>
      <c r="C32" s="36">
        <v>659</v>
      </c>
      <c r="D32" s="60">
        <v>8279</v>
      </c>
      <c r="E32" s="36">
        <v>243620</v>
      </c>
      <c r="F32" s="77">
        <f t="shared" si="3"/>
        <v>251899</v>
      </c>
      <c r="G32" s="90">
        <v>0</v>
      </c>
      <c r="H32" s="60">
        <v>7110</v>
      </c>
      <c r="I32" s="34">
        <f t="shared" si="4"/>
        <v>7110</v>
      </c>
      <c r="J32" s="1"/>
      <c r="K32" s="1"/>
      <c r="L32" s="34">
        <v>8279</v>
      </c>
      <c r="M32" s="35">
        <v>250730</v>
      </c>
      <c r="N32" s="80">
        <f t="shared" si="0"/>
        <v>259009</v>
      </c>
      <c r="O32" s="90">
        <v>0</v>
      </c>
      <c r="P32" s="37">
        <v>0</v>
      </c>
      <c r="Q32" s="38">
        <f t="shared" si="1"/>
        <v>0</v>
      </c>
      <c r="R32" s="33">
        <f t="shared" si="2"/>
        <v>259009</v>
      </c>
      <c r="S32" s="99" t="s">
        <v>31</v>
      </c>
      <c r="T32" s="5"/>
    </row>
    <row r="33" spans="1:20" x14ac:dyDescent="0.2">
      <c r="A33" s="22" t="s">
        <v>32</v>
      </c>
      <c r="B33" s="33">
        <v>874</v>
      </c>
      <c r="C33" s="36">
        <v>1828</v>
      </c>
      <c r="D33" s="60">
        <v>16721</v>
      </c>
      <c r="E33" s="36">
        <v>129856</v>
      </c>
      <c r="F33" s="77">
        <f t="shared" si="3"/>
        <v>146577</v>
      </c>
      <c r="G33" s="90">
        <v>0</v>
      </c>
      <c r="H33" s="60">
        <v>585</v>
      </c>
      <c r="I33" s="34">
        <f t="shared" si="4"/>
        <v>585</v>
      </c>
      <c r="J33" s="1"/>
      <c r="K33" s="1"/>
      <c r="L33" s="34">
        <v>16721</v>
      </c>
      <c r="M33" s="35">
        <v>130441</v>
      </c>
      <c r="N33" s="80">
        <f t="shared" si="0"/>
        <v>147162</v>
      </c>
      <c r="O33" s="90">
        <v>80286</v>
      </c>
      <c r="P33" s="37">
        <v>468335</v>
      </c>
      <c r="Q33" s="38">
        <f t="shared" si="1"/>
        <v>548621</v>
      </c>
      <c r="R33" s="33">
        <f t="shared" si="2"/>
        <v>695783</v>
      </c>
      <c r="S33" s="99" t="s">
        <v>32</v>
      </c>
      <c r="T33" s="5"/>
    </row>
    <row r="34" spans="1:20" x14ac:dyDescent="0.2">
      <c r="A34" s="22" t="s">
        <v>33</v>
      </c>
      <c r="B34" s="33">
        <v>285</v>
      </c>
      <c r="C34" s="36">
        <v>710</v>
      </c>
      <c r="D34" s="60">
        <v>2686</v>
      </c>
      <c r="E34" s="36">
        <v>244642</v>
      </c>
      <c r="F34" s="77">
        <f t="shared" si="3"/>
        <v>247328</v>
      </c>
      <c r="G34" s="90">
        <v>0</v>
      </c>
      <c r="H34" s="60">
        <v>8430</v>
      </c>
      <c r="I34" s="34">
        <f t="shared" si="4"/>
        <v>8430</v>
      </c>
      <c r="J34" s="1"/>
      <c r="K34" s="1"/>
      <c r="L34" s="34">
        <v>2686</v>
      </c>
      <c r="M34" s="35">
        <v>253072</v>
      </c>
      <c r="N34" s="80">
        <f t="shared" si="0"/>
        <v>255758</v>
      </c>
      <c r="O34" s="90">
        <v>0</v>
      </c>
      <c r="P34" s="37">
        <v>0</v>
      </c>
      <c r="Q34" s="38">
        <f t="shared" si="1"/>
        <v>0</v>
      </c>
      <c r="R34" s="33">
        <f t="shared" si="2"/>
        <v>255758</v>
      </c>
      <c r="S34" s="99" t="s">
        <v>33</v>
      </c>
      <c r="T34" s="5"/>
    </row>
    <row r="35" spans="1:20" x14ac:dyDescent="0.2">
      <c r="A35" s="24" t="s">
        <v>34</v>
      </c>
      <c r="B35" s="33">
        <v>450</v>
      </c>
      <c r="C35" s="36">
        <v>1268</v>
      </c>
      <c r="D35" s="60">
        <v>13991</v>
      </c>
      <c r="E35" s="36">
        <v>365318</v>
      </c>
      <c r="F35" s="77">
        <f t="shared" si="3"/>
        <v>379309</v>
      </c>
      <c r="G35" s="90">
        <v>0</v>
      </c>
      <c r="H35" s="60">
        <v>0</v>
      </c>
      <c r="I35" s="34">
        <f t="shared" si="4"/>
        <v>0</v>
      </c>
      <c r="J35" s="1"/>
      <c r="K35" s="1"/>
      <c r="L35" s="34">
        <v>13991</v>
      </c>
      <c r="M35" s="35">
        <v>365318</v>
      </c>
      <c r="N35" s="80">
        <f t="shared" si="0"/>
        <v>379309</v>
      </c>
      <c r="O35" s="90">
        <v>0</v>
      </c>
      <c r="P35" s="37">
        <v>0</v>
      </c>
      <c r="Q35" s="38">
        <f t="shared" si="1"/>
        <v>0</v>
      </c>
      <c r="R35" s="33">
        <f t="shared" si="2"/>
        <v>379309</v>
      </c>
      <c r="S35" s="102" t="s">
        <v>34</v>
      </c>
      <c r="T35" s="5"/>
    </row>
    <row r="36" spans="1:20" x14ac:dyDescent="0.2">
      <c r="A36" s="14" t="s">
        <v>35</v>
      </c>
      <c r="B36" s="29">
        <v>393</v>
      </c>
      <c r="C36" s="30">
        <v>722</v>
      </c>
      <c r="D36" s="59">
        <v>2205</v>
      </c>
      <c r="E36" s="30">
        <v>241267</v>
      </c>
      <c r="F36" s="76">
        <f t="shared" si="3"/>
        <v>243472</v>
      </c>
      <c r="G36" s="89">
        <v>0</v>
      </c>
      <c r="H36" s="59">
        <v>6783</v>
      </c>
      <c r="I36" s="28">
        <f t="shared" si="4"/>
        <v>6783</v>
      </c>
      <c r="J36" s="1"/>
      <c r="K36" s="1"/>
      <c r="L36" s="28">
        <v>2205</v>
      </c>
      <c r="M36" s="29">
        <v>248050</v>
      </c>
      <c r="N36" s="82">
        <f t="shared" si="0"/>
        <v>250255</v>
      </c>
      <c r="O36" s="89">
        <v>0</v>
      </c>
      <c r="P36" s="31">
        <v>0</v>
      </c>
      <c r="Q36" s="32">
        <f t="shared" si="1"/>
        <v>0</v>
      </c>
      <c r="R36" s="58">
        <f t="shared" si="2"/>
        <v>250255</v>
      </c>
      <c r="S36" s="99" t="s">
        <v>35</v>
      </c>
      <c r="T36" s="5"/>
    </row>
    <row r="37" spans="1:20" x14ac:dyDescent="0.2">
      <c r="A37" s="14" t="s">
        <v>36</v>
      </c>
      <c r="B37" s="35">
        <v>518</v>
      </c>
      <c r="C37" s="36">
        <v>933</v>
      </c>
      <c r="D37" s="60">
        <v>17680</v>
      </c>
      <c r="E37" s="36">
        <v>358830</v>
      </c>
      <c r="F37" s="77">
        <f t="shared" si="3"/>
        <v>376510</v>
      </c>
      <c r="G37" s="90">
        <v>2173</v>
      </c>
      <c r="H37" s="60">
        <v>2275</v>
      </c>
      <c r="I37" s="34">
        <f t="shared" si="4"/>
        <v>4448</v>
      </c>
      <c r="J37" s="1"/>
      <c r="K37" s="1"/>
      <c r="L37" s="34">
        <v>19853</v>
      </c>
      <c r="M37" s="35">
        <v>361105</v>
      </c>
      <c r="N37" s="80">
        <f t="shared" si="0"/>
        <v>380958</v>
      </c>
      <c r="O37" s="90">
        <v>0</v>
      </c>
      <c r="P37" s="37">
        <v>0</v>
      </c>
      <c r="Q37" s="38">
        <f t="shared" si="1"/>
        <v>0</v>
      </c>
      <c r="R37" s="33">
        <f t="shared" si="2"/>
        <v>380958</v>
      </c>
      <c r="S37" s="99" t="s">
        <v>36</v>
      </c>
      <c r="T37" s="5"/>
    </row>
    <row r="38" spans="1:20" x14ac:dyDescent="0.2">
      <c r="A38" s="14" t="s">
        <v>37</v>
      </c>
      <c r="B38" s="35">
        <v>300</v>
      </c>
      <c r="C38" s="36">
        <v>550</v>
      </c>
      <c r="D38" s="60">
        <v>4263</v>
      </c>
      <c r="E38" s="36">
        <v>191107</v>
      </c>
      <c r="F38" s="77">
        <f t="shared" si="3"/>
        <v>195370</v>
      </c>
      <c r="G38" s="90">
        <v>0</v>
      </c>
      <c r="H38" s="60">
        <v>0</v>
      </c>
      <c r="I38" s="34">
        <f t="shared" si="4"/>
        <v>0</v>
      </c>
      <c r="J38" s="1"/>
      <c r="K38" s="1"/>
      <c r="L38" s="34">
        <v>4263</v>
      </c>
      <c r="M38" s="35">
        <v>191107</v>
      </c>
      <c r="N38" s="80">
        <f t="shared" si="0"/>
        <v>195370</v>
      </c>
      <c r="O38" s="90">
        <v>0</v>
      </c>
      <c r="P38" s="37">
        <v>0</v>
      </c>
      <c r="Q38" s="38">
        <f t="shared" si="1"/>
        <v>0</v>
      </c>
      <c r="R38" s="33">
        <f t="shared" si="2"/>
        <v>195370</v>
      </c>
      <c r="S38" s="99" t="s">
        <v>37</v>
      </c>
      <c r="T38" s="5"/>
    </row>
    <row r="39" spans="1:20" x14ac:dyDescent="0.2">
      <c r="A39" s="14" t="s">
        <v>38</v>
      </c>
      <c r="B39" s="35">
        <v>332</v>
      </c>
      <c r="C39" s="36">
        <v>608</v>
      </c>
      <c r="D39" s="60">
        <v>13842</v>
      </c>
      <c r="E39" s="36">
        <v>199636</v>
      </c>
      <c r="F39" s="77">
        <f t="shared" si="3"/>
        <v>213478</v>
      </c>
      <c r="G39" s="90">
        <v>4302</v>
      </c>
      <c r="H39" s="60">
        <v>1975</v>
      </c>
      <c r="I39" s="34">
        <f t="shared" si="4"/>
        <v>6277</v>
      </c>
      <c r="J39" s="1"/>
      <c r="K39" s="1"/>
      <c r="L39" s="34">
        <v>18144</v>
      </c>
      <c r="M39" s="35">
        <v>201611</v>
      </c>
      <c r="N39" s="80">
        <f t="shared" si="0"/>
        <v>219755</v>
      </c>
      <c r="O39" s="90">
        <v>0</v>
      </c>
      <c r="P39" s="37">
        <v>0</v>
      </c>
      <c r="Q39" s="38">
        <f t="shared" si="1"/>
        <v>0</v>
      </c>
      <c r="R39" s="33">
        <f t="shared" si="2"/>
        <v>219755</v>
      </c>
      <c r="S39" s="99" t="s">
        <v>38</v>
      </c>
      <c r="T39" s="5"/>
    </row>
    <row r="40" spans="1:20" x14ac:dyDescent="0.2">
      <c r="A40" s="15" t="s">
        <v>39</v>
      </c>
      <c r="B40" s="40">
        <v>180</v>
      </c>
      <c r="C40" s="41">
        <v>316</v>
      </c>
      <c r="D40" s="61">
        <v>48103</v>
      </c>
      <c r="E40" s="41">
        <v>63529</v>
      </c>
      <c r="F40" s="78">
        <f t="shared" si="3"/>
        <v>111632</v>
      </c>
      <c r="G40" s="91">
        <v>0</v>
      </c>
      <c r="H40" s="61">
        <v>0</v>
      </c>
      <c r="I40" s="39">
        <f t="shared" si="4"/>
        <v>0</v>
      </c>
      <c r="J40" s="1"/>
      <c r="K40" s="1"/>
      <c r="L40" s="39">
        <v>48103</v>
      </c>
      <c r="M40" s="40">
        <v>63529</v>
      </c>
      <c r="N40" s="84">
        <f t="shared" si="0"/>
        <v>111632</v>
      </c>
      <c r="O40" s="91">
        <v>0</v>
      </c>
      <c r="P40" s="42">
        <v>0</v>
      </c>
      <c r="Q40" s="43">
        <f t="shared" si="1"/>
        <v>0</v>
      </c>
      <c r="R40" s="44">
        <f t="shared" si="2"/>
        <v>111632</v>
      </c>
      <c r="S40" s="100" t="s">
        <v>39</v>
      </c>
      <c r="T40" s="5"/>
    </row>
    <row r="41" spans="1:20" x14ac:dyDescent="0.2">
      <c r="A41" s="14" t="s">
        <v>40</v>
      </c>
      <c r="B41" s="35">
        <v>314</v>
      </c>
      <c r="C41" s="36">
        <v>645</v>
      </c>
      <c r="D41" s="60">
        <v>1854</v>
      </c>
      <c r="E41" s="36">
        <v>315333</v>
      </c>
      <c r="F41" s="77">
        <f t="shared" si="3"/>
        <v>317187</v>
      </c>
      <c r="G41" s="90">
        <v>0</v>
      </c>
      <c r="H41" s="60">
        <v>0</v>
      </c>
      <c r="I41" s="34">
        <f t="shared" si="4"/>
        <v>0</v>
      </c>
      <c r="J41" s="1"/>
      <c r="K41" s="1"/>
      <c r="L41" s="28">
        <v>1854</v>
      </c>
      <c r="M41" s="29">
        <v>315333</v>
      </c>
      <c r="N41" s="82">
        <f t="shared" si="0"/>
        <v>317187</v>
      </c>
      <c r="O41" s="89">
        <v>0</v>
      </c>
      <c r="P41" s="31">
        <v>0</v>
      </c>
      <c r="Q41" s="32">
        <f t="shared" si="1"/>
        <v>0</v>
      </c>
      <c r="R41" s="58">
        <f t="shared" si="2"/>
        <v>317187</v>
      </c>
      <c r="S41" s="99" t="s">
        <v>40</v>
      </c>
      <c r="T41" s="5"/>
    </row>
    <row r="42" spans="1:20" x14ac:dyDescent="0.2">
      <c r="A42" s="22" t="s">
        <v>41</v>
      </c>
      <c r="B42" s="33">
        <v>326</v>
      </c>
      <c r="C42" s="36">
        <v>639</v>
      </c>
      <c r="D42" s="60">
        <v>7082</v>
      </c>
      <c r="E42" s="36">
        <v>251625</v>
      </c>
      <c r="F42" s="77">
        <f t="shared" si="3"/>
        <v>258707</v>
      </c>
      <c r="G42" s="90">
        <v>0</v>
      </c>
      <c r="H42" s="60">
        <v>0</v>
      </c>
      <c r="I42" s="34">
        <f t="shared" si="4"/>
        <v>0</v>
      </c>
      <c r="J42" s="1"/>
      <c r="K42" s="1"/>
      <c r="L42" s="34">
        <v>7082</v>
      </c>
      <c r="M42" s="35">
        <v>251625</v>
      </c>
      <c r="N42" s="80">
        <f t="shared" si="0"/>
        <v>258707</v>
      </c>
      <c r="O42" s="90">
        <v>0</v>
      </c>
      <c r="P42" s="37">
        <v>0</v>
      </c>
      <c r="Q42" s="38">
        <f t="shared" si="1"/>
        <v>0</v>
      </c>
      <c r="R42" s="33">
        <f t="shared" si="2"/>
        <v>258707</v>
      </c>
      <c r="S42" s="99" t="s">
        <v>41</v>
      </c>
      <c r="T42" s="5"/>
    </row>
    <row r="43" spans="1:20" x14ac:dyDescent="0.2">
      <c r="A43" s="22" t="s">
        <v>42</v>
      </c>
      <c r="B43" s="33">
        <v>195</v>
      </c>
      <c r="C43" s="36">
        <v>403</v>
      </c>
      <c r="D43" s="60">
        <v>15011</v>
      </c>
      <c r="E43" s="36">
        <v>108712</v>
      </c>
      <c r="F43" s="77">
        <f t="shared" si="3"/>
        <v>123723</v>
      </c>
      <c r="G43" s="90">
        <v>0</v>
      </c>
      <c r="H43" s="60">
        <v>0</v>
      </c>
      <c r="I43" s="34">
        <f t="shared" si="4"/>
        <v>0</v>
      </c>
      <c r="J43" s="1"/>
      <c r="K43" s="1"/>
      <c r="L43" s="34">
        <v>15011</v>
      </c>
      <c r="M43" s="35">
        <v>108712</v>
      </c>
      <c r="N43" s="80">
        <f t="shared" si="0"/>
        <v>123723</v>
      </c>
      <c r="O43" s="90">
        <v>0</v>
      </c>
      <c r="P43" s="37">
        <v>0</v>
      </c>
      <c r="Q43" s="38">
        <f t="shared" si="1"/>
        <v>0</v>
      </c>
      <c r="R43" s="33">
        <f t="shared" si="2"/>
        <v>123723</v>
      </c>
      <c r="S43" s="99" t="s">
        <v>42</v>
      </c>
      <c r="T43" s="5"/>
    </row>
    <row r="44" spans="1:20" x14ac:dyDescent="0.2">
      <c r="A44" s="22" t="s">
        <v>76</v>
      </c>
      <c r="B44" s="33">
        <v>320</v>
      </c>
      <c r="C44" s="36">
        <v>564</v>
      </c>
      <c r="D44" s="60">
        <v>3660</v>
      </c>
      <c r="E44" s="36">
        <v>239285</v>
      </c>
      <c r="F44" s="77">
        <f t="shared" si="3"/>
        <v>242945</v>
      </c>
      <c r="G44" s="90">
        <v>0</v>
      </c>
      <c r="H44" s="60">
        <v>0</v>
      </c>
      <c r="I44" s="34">
        <f t="shared" si="4"/>
        <v>0</v>
      </c>
      <c r="J44" s="1"/>
      <c r="K44" s="1"/>
      <c r="L44" s="34">
        <v>3660</v>
      </c>
      <c r="M44" s="35">
        <v>239285</v>
      </c>
      <c r="N44" s="80">
        <f t="shared" si="0"/>
        <v>242945</v>
      </c>
      <c r="O44" s="90">
        <v>0</v>
      </c>
      <c r="P44" s="37">
        <v>0</v>
      </c>
      <c r="Q44" s="38">
        <f t="shared" si="1"/>
        <v>0</v>
      </c>
      <c r="R44" s="33">
        <f t="shared" si="2"/>
        <v>242945</v>
      </c>
      <c r="S44" s="99" t="s">
        <v>76</v>
      </c>
      <c r="T44" s="5"/>
    </row>
    <row r="45" spans="1:20" ht="20.100000000000001" customHeight="1" thickBot="1" x14ac:dyDescent="0.25">
      <c r="A45" s="22" t="s">
        <v>81</v>
      </c>
      <c r="B45" s="33">
        <v>419</v>
      </c>
      <c r="C45" s="36">
        <v>989</v>
      </c>
      <c r="D45" s="60">
        <v>0</v>
      </c>
      <c r="E45" s="66">
        <v>0</v>
      </c>
      <c r="F45" s="80">
        <f>SUM(D45:E45)</f>
        <v>0</v>
      </c>
      <c r="G45" s="90">
        <v>7309</v>
      </c>
      <c r="H45" s="37">
        <v>393975</v>
      </c>
      <c r="I45" s="38">
        <f>SUM(G45:H45)</f>
        <v>401284</v>
      </c>
      <c r="J45" s="1"/>
      <c r="K45" s="1"/>
      <c r="L45" s="35">
        <v>7309</v>
      </c>
      <c r="M45" s="35">
        <v>393975</v>
      </c>
      <c r="N45" s="80">
        <f t="shared" si="0"/>
        <v>401284</v>
      </c>
      <c r="O45" s="90">
        <v>0</v>
      </c>
      <c r="P45" s="37">
        <v>0</v>
      </c>
      <c r="Q45" s="38">
        <f t="shared" si="1"/>
        <v>0</v>
      </c>
      <c r="R45" s="53">
        <f t="shared" si="2"/>
        <v>401284</v>
      </c>
      <c r="S45" s="99" t="s">
        <v>81</v>
      </c>
      <c r="T45" s="5"/>
    </row>
    <row r="46" spans="1:20" ht="18" thickTop="1" x14ac:dyDescent="0.2">
      <c r="A46" s="17" t="s">
        <v>43</v>
      </c>
      <c r="B46" s="67">
        <f>SUM(B6:B45)</f>
        <v>27515</v>
      </c>
      <c r="C46" s="67">
        <f t="shared" ref="C46:I46" si="5">SUM(C6:C45)</f>
        <v>63545</v>
      </c>
      <c r="D46" s="67">
        <f t="shared" si="5"/>
        <v>3230740</v>
      </c>
      <c r="E46" s="67">
        <f t="shared" si="5"/>
        <v>17016142</v>
      </c>
      <c r="F46" s="81">
        <f>SUM(F6:F45)</f>
        <v>20246882</v>
      </c>
      <c r="G46" s="110">
        <f t="shared" si="5"/>
        <v>34429</v>
      </c>
      <c r="H46" s="67">
        <f t="shared" si="5"/>
        <v>730388</v>
      </c>
      <c r="I46" s="111">
        <f t="shared" si="5"/>
        <v>764817</v>
      </c>
      <c r="J46" s="1"/>
      <c r="K46" s="1"/>
      <c r="L46" s="45">
        <f>'2(3)第16表'!D46+'2(3)第16表'!G46</f>
        <v>3265169</v>
      </c>
      <c r="M46" s="46">
        <f>'2(3)第16表'!E46+'2(3)第16表'!H46</f>
        <v>17746530</v>
      </c>
      <c r="N46" s="46">
        <f>SUM(N6:N45)</f>
        <v>21011699</v>
      </c>
      <c r="O46" s="47">
        <f>SUM(O6:O45)</f>
        <v>618634</v>
      </c>
      <c r="P46" s="47">
        <f>SUM(P6:P45)</f>
        <v>2473596</v>
      </c>
      <c r="Q46" s="47">
        <f>SUM(Q6:Q45)</f>
        <v>3092230</v>
      </c>
      <c r="R46" s="47">
        <f>SUM(R6:R45)</f>
        <v>24103929</v>
      </c>
      <c r="S46" s="103" t="s">
        <v>43</v>
      </c>
      <c r="T46" s="5"/>
    </row>
    <row r="47" spans="1:20" ht="20.100000000000001" customHeight="1" x14ac:dyDescent="0.2">
      <c r="A47" s="13" t="s">
        <v>44</v>
      </c>
      <c r="B47" s="29">
        <v>563</v>
      </c>
      <c r="C47" s="30">
        <v>1161</v>
      </c>
      <c r="D47" s="59">
        <v>0</v>
      </c>
      <c r="E47" s="68">
        <v>0</v>
      </c>
      <c r="F47" s="82">
        <f t="shared" ref="F47:F69" si="6">SUM(D47:E47)</f>
        <v>0</v>
      </c>
      <c r="G47" s="89">
        <v>0</v>
      </c>
      <c r="H47" s="31">
        <v>0</v>
      </c>
      <c r="I47" s="32">
        <f t="shared" ref="I47:I69" si="7">SUM(G47:H47)</f>
        <v>0</v>
      </c>
      <c r="J47" s="1"/>
      <c r="K47" s="1"/>
      <c r="L47" s="48">
        <f>'2(3)第16表'!D47+'2(3)第16表'!G47</f>
        <v>0</v>
      </c>
      <c r="M47" s="48">
        <f>'2(3)第16表'!E47+'2(3)第16表'!H47</f>
        <v>0</v>
      </c>
      <c r="N47" s="83">
        <f t="shared" ref="N47:N70" si="8">SUM(L47:M47)</f>
        <v>0</v>
      </c>
      <c r="O47" s="92">
        <v>12637</v>
      </c>
      <c r="P47" s="50">
        <v>478777</v>
      </c>
      <c r="Q47" s="51">
        <f t="shared" ref="Q47:Q69" si="9">SUM(O47:P47)</f>
        <v>491414</v>
      </c>
      <c r="R47" s="52">
        <f t="shared" ref="R47:R69" si="10">N47+Q47</f>
        <v>491414</v>
      </c>
      <c r="S47" s="104" t="s">
        <v>44</v>
      </c>
      <c r="T47" s="5"/>
    </row>
    <row r="48" spans="1:20" ht="20.100000000000001" customHeight="1" x14ac:dyDescent="0.2">
      <c r="A48" s="14" t="s">
        <v>45</v>
      </c>
      <c r="B48" s="35">
        <v>120</v>
      </c>
      <c r="C48" s="36">
        <v>373</v>
      </c>
      <c r="D48" s="60">
        <v>0</v>
      </c>
      <c r="E48" s="66">
        <v>0</v>
      </c>
      <c r="F48" s="80">
        <f t="shared" si="6"/>
        <v>0</v>
      </c>
      <c r="G48" s="90">
        <v>0</v>
      </c>
      <c r="H48" s="37">
        <v>0</v>
      </c>
      <c r="I48" s="38">
        <f t="shared" si="7"/>
        <v>0</v>
      </c>
      <c r="J48" s="1"/>
      <c r="K48" s="1"/>
      <c r="L48" s="35">
        <f>'2(3)第16表'!D48+'2(3)第16表'!G48</f>
        <v>0</v>
      </c>
      <c r="M48" s="35">
        <f>'2(3)第16表'!E48+'2(3)第16表'!H48</f>
        <v>0</v>
      </c>
      <c r="N48" s="80">
        <f t="shared" si="8"/>
        <v>0</v>
      </c>
      <c r="O48" s="90">
        <v>0</v>
      </c>
      <c r="P48" s="37">
        <v>217406</v>
      </c>
      <c r="Q48" s="38">
        <f t="shared" si="9"/>
        <v>217406</v>
      </c>
      <c r="R48" s="53">
        <f t="shared" si="10"/>
        <v>217406</v>
      </c>
      <c r="S48" s="99" t="s">
        <v>45</v>
      </c>
      <c r="T48" s="5"/>
    </row>
    <row r="49" spans="1:20" ht="20.100000000000001" customHeight="1" x14ac:dyDescent="0.2">
      <c r="A49" s="22" t="s">
        <v>46</v>
      </c>
      <c r="B49" s="33">
        <v>221</v>
      </c>
      <c r="C49" s="36">
        <v>460</v>
      </c>
      <c r="D49" s="60">
        <v>0</v>
      </c>
      <c r="E49" s="66">
        <v>0</v>
      </c>
      <c r="F49" s="80">
        <f t="shared" si="6"/>
        <v>0</v>
      </c>
      <c r="G49" s="90">
        <v>0</v>
      </c>
      <c r="H49" s="37">
        <v>0</v>
      </c>
      <c r="I49" s="38">
        <f t="shared" si="7"/>
        <v>0</v>
      </c>
      <c r="J49" s="1"/>
      <c r="K49" s="1"/>
      <c r="L49" s="35">
        <f>'2(3)第16表'!D49+'2(3)第16表'!G49</f>
        <v>0</v>
      </c>
      <c r="M49" s="35">
        <f>'2(3)第16表'!E49+'2(3)第16表'!H49</f>
        <v>0</v>
      </c>
      <c r="N49" s="80">
        <f t="shared" si="8"/>
        <v>0</v>
      </c>
      <c r="O49" s="90">
        <v>3158</v>
      </c>
      <c r="P49" s="37">
        <v>228986</v>
      </c>
      <c r="Q49" s="38">
        <f t="shared" si="9"/>
        <v>232144</v>
      </c>
      <c r="R49" s="53">
        <f t="shared" si="10"/>
        <v>232144</v>
      </c>
      <c r="S49" s="99" t="s">
        <v>46</v>
      </c>
      <c r="T49" s="5"/>
    </row>
    <row r="50" spans="1:20" ht="20.100000000000001" customHeight="1" x14ac:dyDescent="0.2">
      <c r="A50" s="22" t="s">
        <v>47</v>
      </c>
      <c r="B50" s="33">
        <v>212</v>
      </c>
      <c r="C50" s="36">
        <v>432</v>
      </c>
      <c r="D50" s="60">
        <v>0</v>
      </c>
      <c r="E50" s="66">
        <v>0</v>
      </c>
      <c r="F50" s="80">
        <f t="shared" si="6"/>
        <v>0</v>
      </c>
      <c r="G50" s="90">
        <v>0</v>
      </c>
      <c r="H50" s="37">
        <v>0</v>
      </c>
      <c r="I50" s="38">
        <f t="shared" si="7"/>
        <v>0</v>
      </c>
      <c r="J50" s="1"/>
      <c r="K50" s="1"/>
      <c r="L50" s="35">
        <f>'2(3)第16表'!D50+'2(3)第16表'!G50</f>
        <v>0</v>
      </c>
      <c r="M50" s="35">
        <f>'2(3)第16表'!E50+'2(3)第16表'!H50</f>
        <v>0</v>
      </c>
      <c r="N50" s="80">
        <f t="shared" si="8"/>
        <v>0</v>
      </c>
      <c r="O50" s="90">
        <v>16778</v>
      </c>
      <c r="P50" s="37">
        <v>165759</v>
      </c>
      <c r="Q50" s="38">
        <f t="shared" si="9"/>
        <v>182537</v>
      </c>
      <c r="R50" s="53">
        <f t="shared" si="10"/>
        <v>182537</v>
      </c>
      <c r="S50" s="99" t="s">
        <v>47</v>
      </c>
      <c r="T50" s="5"/>
    </row>
    <row r="51" spans="1:20" ht="20.100000000000001" customHeight="1" x14ac:dyDescent="0.2">
      <c r="A51" s="22" t="s">
        <v>48</v>
      </c>
      <c r="B51" s="33">
        <v>53</v>
      </c>
      <c r="C51" s="36">
        <v>102</v>
      </c>
      <c r="D51" s="60">
        <v>0</v>
      </c>
      <c r="E51" s="66">
        <v>0</v>
      </c>
      <c r="F51" s="80">
        <f t="shared" si="6"/>
        <v>0</v>
      </c>
      <c r="G51" s="90">
        <v>0</v>
      </c>
      <c r="H51" s="37">
        <v>0</v>
      </c>
      <c r="I51" s="38">
        <f t="shared" si="7"/>
        <v>0</v>
      </c>
      <c r="J51" s="1"/>
      <c r="K51" s="1"/>
      <c r="L51" s="35">
        <f>'2(3)第16表'!D51+'2(3)第16表'!G51</f>
        <v>0</v>
      </c>
      <c r="M51" s="35">
        <f>'2(3)第16表'!E51+'2(3)第16表'!H51</f>
        <v>0</v>
      </c>
      <c r="N51" s="80">
        <f t="shared" si="8"/>
        <v>0</v>
      </c>
      <c r="O51" s="90">
        <v>2598</v>
      </c>
      <c r="P51" s="37">
        <v>41106</v>
      </c>
      <c r="Q51" s="38">
        <f t="shared" si="9"/>
        <v>43704</v>
      </c>
      <c r="R51" s="53">
        <f t="shared" si="10"/>
        <v>43704</v>
      </c>
      <c r="S51" s="99" t="s">
        <v>48</v>
      </c>
      <c r="T51" s="5"/>
    </row>
    <row r="52" spans="1:20" ht="20.100000000000001" customHeight="1" x14ac:dyDescent="0.2">
      <c r="A52" s="25" t="s">
        <v>49</v>
      </c>
      <c r="B52" s="69">
        <v>173</v>
      </c>
      <c r="C52" s="49">
        <v>291</v>
      </c>
      <c r="D52" s="70">
        <v>0</v>
      </c>
      <c r="E52" s="71">
        <v>0</v>
      </c>
      <c r="F52" s="83">
        <f t="shared" si="6"/>
        <v>0</v>
      </c>
      <c r="G52" s="92">
        <v>0</v>
      </c>
      <c r="H52" s="50">
        <v>0</v>
      </c>
      <c r="I52" s="51">
        <f t="shared" si="7"/>
        <v>0</v>
      </c>
      <c r="J52" s="1"/>
      <c r="K52" s="1"/>
      <c r="L52" s="48">
        <f>'2(3)第16表'!D52+'2(3)第16表'!G52</f>
        <v>0</v>
      </c>
      <c r="M52" s="48">
        <f>'2(3)第16表'!E52+'2(3)第16表'!H52</f>
        <v>0</v>
      </c>
      <c r="N52" s="83">
        <f t="shared" si="8"/>
        <v>0</v>
      </c>
      <c r="O52" s="92">
        <v>320</v>
      </c>
      <c r="P52" s="50">
        <v>137637</v>
      </c>
      <c r="Q52" s="51">
        <f t="shared" si="9"/>
        <v>137957</v>
      </c>
      <c r="R52" s="52">
        <f t="shared" si="10"/>
        <v>137957</v>
      </c>
      <c r="S52" s="104" t="s">
        <v>49</v>
      </c>
      <c r="T52" s="5"/>
    </row>
    <row r="53" spans="1:20" ht="20.100000000000001" customHeight="1" x14ac:dyDescent="0.2">
      <c r="A53" s="22" t="s">
        <v>50</v>
      </c>
      <c r="B53" s="33">
        <v>516</v>
      </c>
      <c r="C53" s="36">
        <v>1285</v>
      </c>
      <c r="D53" s="60">
        <v>0</v>
      </c>
      <c r="E53" s="66">
        <v>0</v>
      </c>
      <c r="F53" s="80">
        <f t="shared" si="6"/>
        <v>0</v>
      </c>
      <c r="G53" s="90">
        <v>0</v>
      </c>
      <c r="H53" s="37">
        <v>0</v>
      </c>
      <c r="I53" s="38">
        <f t="shared" si="7"/>
        <v>0</v>
      </c>
      <c r="J53" s="1"/>
      <c r="K53" s="1"/>
      <c r="L53" s="35">
        <f>'2(3)第16表'!D53+'2(3)第16表'!G53</f>
        <v>0</v>
      </c>
      <c r="M53" s="35">
        <f>'2(3)第16表'!E53+'2(3)第16表'!H53</f>
        <v>0</v>
      </c>
      <c r="N53" s="80">
        <f t="shared" si="8"/>
        <v>0</v>
      </c>
      <c r="O53" s="90">
        <v>133631</v>
      </c>
      <c r="P53" s="37">
        <v>391895</v>
      </c>
      <c r="Q53" s="38">
        <f t="shared" si="9"/>
        <v>525526</v>
      </c>
      <c r="R53" s="53">
        <f t="shared" si="10"/>
        <v>525526</v>
      </c>
      <c r="S53" s="99" t="s">
        <v>50</v>
      </c>
      <c r="T53" s="5"/>
    </row>
    <row r="54" spans="1:20" ht="20.100000000000001" customHeight="1" x14ac:dyDescent="0.2">
      <c r="A54" s="22" t="s">
        <v>51</v>
      </c>
      <c r="B54" s="33">
        <v>289</v>
      </c>
      <c r="C54" s="36">
        <v>743</v>
      </c>
      <c r="D54" s="60">
        <v>0</v>
      </c>
      <c r="E54" s="66">
        <v>0</v>
      </c>
      <c r="F54" s="80">
        <f t="shared" si="6"/>
        <v>0</v>
      </c>
      <c r="G54" s="90">
        <v>0</v>
      </c>
      <c r="H54" s="37">
        <v>0</v>
      </c>
      <c r="I54" s="38">
        <f t="shared" si="7"/>
        <v>0</v>
      </c>
      <c r="J54" s="1"/>
      <c r="K54" s="1"/>
      <c r="L54" s="35">
        <f>'2(3)第16表'!D54+'2(3)第16表'!G54</f>
        <v>0</v>
      </c>
      <c r="M54" s="35">
        <f>'2(3)第16表'!E54+'2(3)第16表'!H54</f>
        <v>0</v>
      </c>
      <c r="N54" s="80">
        <f t="shared" si="8"/>
        <v>0</v>
      </c>
      <c r="O54" s="90">
        <v>22529</v>
      </c>
      <c r="P54" s="37">
        <v>222288</v>
      </c>
      <c r="Q54" s="38">
        <f t="shared" si="9"/>
        <v>244817</v>
      </c>
      <c r="R54" s="53">
        <f t="shared" si="10"/>
        <v>244817</v>
      </c>
      <c r="S54" s="99" t="s">
        <v>51</v>
      </c>
      <c r="T54" s="5"/>
    </row>
    <row r="55" spans="1:20" ht="20.100000000000001" customHeight="1" x14ac:dyDescent="0.2">
      <c r="A55" s="14" t="s">
        <v>52</v>
      </c>
      <c r="B55" s="35">
        <v>247</v>
      </c>
      <c r="C55" s="36">
        <v>754</v>
      </c>
      <c r="D55" s="60">
        <v>0</v>
      </c>
      <c r="E55" s="66">
        <v>0</v>
      </c>
      <c r="F55" s="80">
        <f t="shared" si="6"/>
        <v>0</v>
      </c>
      <c r="G55" s="90">
        <v>0</v>
      </c>
      <c r="H55" s="37">
        <v>0</v>
      </c>
      <c r="I55" s="38">
        <f t="shared" si="7"/>
        <v>0</v>
      </c>
      <c r="J55" s="1"/>
      <c r="K55" s="1"/>
      <c r="L55" s="35">
        <f>'2(3)第16表'!D55+'2(3)第16表'!G55</f>
        <v>0</v>
      </c>
      <c r="M55" s="35">
        <f>'2(3)第16表'!E55+'2(3)第16表'!H55</f>
        <v>0</v>
      </c>
      <c r="N55" s="80">
        <f t="shared" si="8"/>
        <v>0</v>
      </c>
      <c r="O55" s="90">
        <v>21169</v>
      </c>
      <c r="P55" s="37">
        <v>206614</v>
      </c>
      <c r="Q55" s="38">
        <f t="shared" si="9"/>
        <v>227783</v>
      </c>
      <c r="R55" s="53">
        <f t="shared" si="10"/>
        <v>227783</v>
      </c>
      <c r="S55" s="99" t="s">
        <v>52</v>
      </c>
      <c r="T55" s="5"/>
    </row>
    <row r="56" spans="1:20" ht="20.100000000000001" customHeight="1" x14ac:dyDescent="0.2">
      <c r="A56" s="15" t="s">
        <v>53</v>
      </c>
      <c r="B56" s="40">
        <v>100</v>
      </c>
      <c r="C56" s="41">
        <v>204</v>
      </c>
      <c r="D56" s="61">
        <v>0</v>
      </c>
      <c r="E56" s="72">
        <v>0</v>
      </c>
      <c r="F56" s="84">
        <f t="shared" si="6"/>
        <v>0</v>
      </c>
      <c r="G56" s="91">
        <v>0</v>
      </c>
      <c r="H56" s="42">
        <v>0</v>
      </c>
      <c r="I56" s="43">
        <f t="shared" si="7"/>
        <v>0</v>
      </c>
      <c r="J56" s="1"/>
      <c r="K56" s="1"/>
      <c r="L56" s="40">
        <f>'2(3)第16表'!D56+'2(3)第16表'!G56</f>
        <v>0</v>
      </c>
      <c r="M56" s="40">
        <f>'2(3)第16表'!E56+'2(3)第16表'!H56</f>
        <v>0</v>
      </c>
      <c r="N56" s="84">
        <f t="shared" si="8"/>
        <v>0</v>
      </c>
      <c r="O56" s="91">
        <v>17815</v>
      </c>
      <c r="P56" s="42">
        <v>66823</v>
      </c>
      <c r="Q56" s="43">
        <f t="shared" si="9"/>
        <v>84638</v>
      </c>
      <c r="R56" s="54">
        <f t="shared" si="10"/>
        <v>84638</v>
      </c>
      <c r="S56" s="100" t="s">
        <v>53</v>
      </c>
      <c r="T56" s="5"/>
    </row>
    <row r="57" spans="1:20" ht="20.100000000000001" customHeight="1" x14ac:dyDescent="0.2">
      <c r="A57" s="14" t="s">
        <v>78</v>
      </c>
      <c r="B57" s="35">
        <v>0</v>
      </c>
      <c r="C57" s="36">
        <v>0</v>
      </c>
      <c r="D57" s="60">
        <v>0</v>
      </c>
      <c r="E57" s="66">
        <v>0</v>
      </c>
      <c r="F57" s="80">
        <f t="shared" si="6"/>
        <v>0</v>
      </c>
      <c r="G57" s="90">
        <v>0</v>
      </c>
      <c r="H57" s="37">
        <v>0</v>
      </c>
      <c r="I57" s="38">
        <f t="shared" si="7"/>
        <v>0</v>
      </c>
      <c r="J57" s="1"/>
      <c r="K57" s="1"/>
      <c r="L57" s="35">
        <f>'2(3)第16表'!D57+'2(3)第16表'!G57</f>
        <v>0</v>
      </c>
      <c r="M57" s="35">
        <f>'2(3)第16表'!E57+'2(3)第16表'!H57</f>
        <v>0</v>
      </c>
      <c r="N57" s="80">
        <f t="shared" si="8"/>
        <v>0</v>
      </c>
      <c r="O57" s="90">
        <v>0</v>
      </c>
      <c r="P57" s="37">
        <v>0</v>
      </c>
      <c r="Q57" s="38">
        <f t="shared" si="9"/>
        <v>0</v>
      </c>
      <c r="R57" s="53">
        <f t="shared" si="10"/>
        <v>0</v>
      </c>
      <c r="S57" s="99" t="s">
        <v>78</v>
      </c>
      <c r="T57" s="5"/>
    </row>
    <row r="58" spans="1:20" ht="20.100000000000001" customHeight="1" x14ac:dyDescent="0.2">
      <c r="A58" s="14" t="s">
        <v>54</v>
      </c>
      <c r="B58" s="35">
        <v>0</v>
      </c>
      <c r="C58" s="36">
        <v>0</v>
      </c>
      <c r="D58" s="60">
        <v>0</v>
      </c>
      <c r="E58" s="66">
        <v>0</v>
      </c>
      <c r="F58" s="80">
        <f t="shared" si="6"/>
        <v>0</v>
      </c>
      <c r="G58" s="90">
        <v>0</v>
      </c>
      <c r="H58" s="37">
        <v>0</v>
      </c>
      <c r="I58" s="38">
        <f t="shared" si="7"/>
        <v>0</v>
      </c>
      <c r="J58" s="1"/>
      <c r="K58" s="1"/>
      <c r="L58" s="35">
        <f>'2(3)第16表'!D58+'2(3)第16表'!G58</f>
        <v>0</v>
      </c>
      <c r="M58" s="35">
        <f>'2(3)第16表'!E58+'2(3)第16表'!H58</f>
        <v>0</v>
      </c>
      <c r="N58" s="80">
        <f t="shared" si="8"/>
        <v>0</v>
      </c>
      <c r="O58" s="90">
        <v>0</v>
      </c>
      <c r="P58" s="37">
        <v>0</v>
      </c>
      <c r="Q58" s="38">
        <f t="shared" si="9"/>
        <v>0</v>
      </c>
      <c r="R58" s="53">
        <f t="shared" si="10"/>
        <v>0</v>
      </c>
      <c r="S58" s="99" t="s">
        <v>54</v>
      </c>
      <c r="T58" s="5"/>
    </row>
    <row r="59" spans="1:20" ht="20.100000000000001" customHeight="1" x14ac:dyDescent="0.2">
      <c r="A59" s="14" t="s">
        <v>55</v>
      </c>
      <c r="B59" s="35">
        <v>0</v>
      </c>
      <c r="C59" s="36">
        <v>0</v>
      </c>
      <c r="D59" s="60">
        <v>0</v>
      </c>
      <c r="E59" s="66">
        <v>0</v>
      </c>
      <c r="F59" s="80">
        <f t="shared" si="6"/>
        <v>0</v>
      </c>
      <c r="G59" s="90">
        <v>0</v>
      </c>
      <c r="H59" s="37">
        <v>0</v>
      </c>
      <c r="I59" s="38">
        <f t="shared" si="7"/>
        <v>0</v>
      </c>
      <c r="J59" s="1"/>
      <c r="K59" s="1"/>
      <c r="L59" s="35">
        <f>'2(3)第16表'!D59+'2(3)第16表'!G59</f>
        <v>0</v>
      </c>
      <c r="M59" s="35">
        <f>'2(3)第16表'!E59+'2(3)第16表'!H59</f>
        <v>0</v>
      </c>
      <c r="N59" s="80">
        <f t="shared" si="8"/>
        <v>0</v>
      </c>
      <c r="O59" s="90">
        <v>0</v>
      </c>
      <c r="P59" s="37">
        <v>0</v>
      </c>
      <c r="Q59" s="38">
        <f t="shared" si="9"/>
        <v>0</v>
      </c>
      <c r="R59" s="53">
        <f t="shared" si="10"/>
        <v>0</v>
      </c>
      <c r="S59" s="99" t="s">
        <v>55</v>
      </c>
      <c r="T59" s="5"/>
    </row>
    <row r="60" spans="1:20" ht="20.100000000000001" customHeight="1" x14ac:dyDescent="0.2">
      <c r="A60" s="14" t="s">
        <v>56</v>
      </c>
      <c r="B60" s="35">
        <v>0</v>
      </c>
      <c r="C60" s="36">
        <v>0</v>
      </c>
      <c r="D60" s="60">
        <v>0</v>
      </c>
      <c r="E60" s="66">
        <v>0</v>
      </c>
      <c r="F60" s="80">
        <f t="shared" si="6"/>
        <v>0</v>
      </c>
      <c r="G60" s="90">
        <v>0</v>
      </c>
      <c r="H60" s="37">
        <v>0</v>
      </c>
      <c r="I60" s="38">
        <f t="shared" si="7"/>
        <v>0</v>
      </c>
      <c r="J60" s="1"/>
      <c r="K60" s="1"/>
      <c r="L60" s="35">
        <f>'2(3)第16表'!D60+'2(3)第16表'!G60</f>
        <v>0</v>
      </c>
      <c r="M60" s="35">
        <f>'2(3)第16表'!E60+'2(3)第16表'!H60</f>
        <v>0</v>
      </c>
      <c r="N60" s="80">
        <f t="shared" si="8"/>
        <v>0</v>
      </c>
      <c r="O60" s="90">
        <v>0</v>
      </c>
      <c r="P60" s="37">
        <v>0</v>
      </c>
      <c r="Q60" s="38">
        <f t="shared" si="9"/>
        <v>0</v>
      </c>
      <c r="R60" s="53">
        <f t="shared" si="10"/>
        <v>0</v>
      </c>
      <c r="S60" s="99" t="s">
        <v>56</v>
      </c>
      <c r="T60" s="5"/>
    </row>
    <row r="61" spans="1:20" ht="20.100000000000001" customHeight="1" x14ac:dyDescent="0.2">
      <c r="A61" s="23" t="s">
        <v>57</v>
      </c>
      <c r="B61" s="44">
        <v>0</v>
      </c>
      <c r="C61" s="41">
        <v>0</v>
      </c>
      <c r="D61" s="61">
        <v>0</v>
      </c>
      <c r="E61" s="72">
        <v>0</v>
      </c>
      <c r="F61" s="84">
        <f t="shared" si="6"/>
        <v>0</v>
      </c>
      <c r="G61" s="91">
        <v>0</v>
      </c>
      <c r="H61" s="42">
        <v>0</v>
      </c>
      <c r="I61" s="43">
        <f t="shared" si="7"/>
        <v>0</v>
      </c>
      <c r="J61" s="1"/>
      <c r="K61" s="1"/>
      <c r="L61" s="40">
        <f>'2(3)第16表'!D61+'2(3)第16表'!G61</f>
        <v>0</v>
      </c>
      <c r="M61" s="40">
        <f>'2(3)第16表'!E61+'2(3)第16表'!H61</f>
        <v>0</v>
      </c>
      <c r="N61" s="84">
        <f t="shared" si="8"/>
        <v>0</v>
      </c>
      <c r="O61" s="91">
        <v>0</v>
      </c>
      <c r="P61" s="42">
        <v>0</v>
      </c>
      <c r="Q61" s="43">
        <f t="shared" si="9"/>
        <v>0</v>
      </c>
      <c r="R61" s="54">
        <f t="shared" si="10"/>
        <v>0</v>
      </c>
      <c r="S61" s="100" t="s">
        <v>57</v>
      </c>
      <c r="T61" s="5"/>
    </row>
    <row r="62" spans="1:20" ht="20.100000000000001" customHeight="1" x14ac:dyDescent="0.2">
      <c r="A62" s="22" t="s">
        <v>58</v>
      </c>
      <c r="B62" s="33">
        <v>0</v>
      </c>
      <c r="C62" s="36">
        <v>0</v>
      </c>
      <c r="D62" s="60">
        <v>0</v>
      </c>
      <c r="E62" s="66">
        <v>0</v>
      </c>
      <c r="F62" s="80">
        <f t="shared" si="6"/>
        <v>0</v>
      </c>
      <c r="G62" s="90">
        <v>0</v>
      </c>
      <c r="H62" s="37">
        <v>0</v>
      </c>
      <c r="I62" s="38">
        <f t="shared" si="7"/>
        <v>0</v>
      </c>
      <c r="J62" s="1"/>
      <c r="K62" s="1"/>
      <c r="L62" s="35">
        <f>'2(3)第16表'!D62+'2(3)第16表'!G62</f>
        <v>0</v>
      </c>
      <c r="M62" s="35">
        <f>'2(3)第16表'!E62+'2(3)第16表'!H62</f>
        <v>0</v>
      </c>
      <c r="N62" s="80">
        <f t="shared" si="8"/>
        <v>0</v>
      </c>
      <c r="O62" s="90">
        <v>0</v>
      </c>
      <c r="P62" s="37">
        <v>0</v>
      </c>
      <c r="Q62" s="38">
        <f t="shared" si="9"/>
        <v>0</v>
      </c>
      <c r="R62" s="53">
        <f t="shared" si="10"/>
        <v>0</v>
      </c>
      <c r="S62" s="99" t="s">
        <v>58</v>
      </c>
      <c r="T62" s="5"/>
    </row>
    <row r="63" spans="1:20" ht="20.100000000000001" customHeight="1" x14ac:dyDescent="0.2">
      <c r="A63" s="22" t="s">
        <v>59</v>
      </c>
      <c r="B63" s="33">
        <v>0</v>
      </c>
      <c r="C63" s="36">
        <v>0</v>
      </c>
      <c r="D63" s="60">
        <v>0</v>
      </c>
      <c r="E63" s="66">
        <v>0</v>
      </c>
      <c r="F63" s="80">
        <f t="shared" si="6"/>
        <v>0</v>
      </c>
      <c r="G63" s="90">
        <v>0</v>
      </c>
      <c r="H63" s="37">
        <v>0</v>
      </c>
      <c r="I63" s="38">
        <f t="shared" si="7"/>
        <v>0</v>
      </c>
      <c r="J63" s="1"/>
      <c r="K63" s="1"/>
      <c r="L63" s="35">
        <f>'2(3)第16表'!D63+'2(3)第16表'!G63</f>
        <v>0</v>
      </c>
      <c r="M63" s="35">
        <f>'2(3)第16表'!E63+'2(3)第16表'!H63</f>
        <v>0</v>
      </c>
      <c r="N63" s="80">
        <f t="shared" si="8"/>
        <v>0</v>
      </c>
      <c r="O63" s="90">
        <v>0</v>
      </c>
      <c r="P63" s="37">
        <v>0</v>
      </c>
      <c r="Q63" s="38">
        <f t="shared" si="9"/>
        <v>0</v>
      </c>
      <c r="R63" s="53">
        <f t="shared" si="10"/>
        <v>0</v>
      </c>
      <c r="S63" s="99" t="s">
        <v>59</v>
      </c>
      <c r="T63" s="5"/>
    </row>
    <row r="64" spans="1:20" ht="20.100000000000001" customHeight="1" x14ac:dyDescent="0.2">
      <c r="A64" s="22" t="s">
        <v>60</v>
      </c>
      <c r="B64" s="33">
        <v>0</v>
      </c>
      <c r="C64" s="36">
        <v>0</v>
      </c>
      <c r="D64" s="60">
        <v>0</v>
      </c>
      <c r="E64" s="66">
        <v>0</v>
      </c>
      <c r="F64" s="80">
        <f t="shared" si="6"/>
        <v>0</v>
      </c>
      <c r="G64" s="90">
        <v>0</v>
      </c>
      <c r="H64" s="37">
        <v>0</v>
      </c>
      <c r="I64" s="38">
        <f t="shared" si="7"/>
        <v>0</v>
      </c>
      <c r="J64" s="1"/>
      <c r="K64" s="1"/>
      <c r="L64" s="35">
        <f>'2(3)第16表'!D64+'2(3)第16表'!G64</f>
        <v>0</v>
      </c>
      <c r="M64" s="35">
        <f>'2(3)第16表'!E64+'2(3)第16表'!H64</f>
        <v>0</v>
      </c>
      <c r="N64" s="80">
        <f t="shared" si="8"/>
        <v>0</v>
      </c>
      <c r="O64" s="90">
        <v>0</v>
      </c>
      <c r="P64" s="37">
        <v>0</v>
      </c>
      <c r="Q64" s="38">
        <f t="shared" si="9"/>
        <v>0</v>
      </c>
      <c r="R64" s="53">
        <f t="shared" si="10"/>
        <v>0</v>
      </c>
      <c r="S64" s="99" t="s">
        <v>60</v>
      </c>
      <c r="T64" s="5"/>
    </row>
    <row r="65" spans="1:263" ht="20.100000000000001" customHeight="1" x14ac:dyDescent="0.2">
      <c r="A65" s="22" t="s">
        <v>61</v>
      </c>
      <c r="B65" s="33">
        <v>0</v>
      </c>
      <c r="C65" s="36">
        <v>0</v>
      </c>
      <c r="D65" s="60">
        <v>0</v>
      </c>
      <c r="E65" s="66">
        <v>0</v>
      </c>
      <c r="F65" s="80">
        <f t="shared" si="6"/>
        <v>0</v>
      </c>
      <c r="G65" s="90">
        <v>0</v>
      </c>
      <c r="H65" s="37">
        <v>0</v>
      </c>
      <c r="I65" s="38">
        <f t="shared" si="7"/>
        <v>0</v>
      </c>
      <c r="J65" s="1"/>
      <c r="K65" s="1"/>
      <c r="L65" s="35">
        <f>'2(3)第16表'!D65+'2(3)第16表'!G65</f>
        <v>0</v>
      </c>
      <c r="M65" s="35">
        <f>'2(3)第16表'!E65+'2(3)第16表'!H65</f>
        <v>0</v>
      </c>
      <c r="N65" s="80">
        <f t="shared" si="8"/>
        <v>0</v>
      </c>
      <c r="O65" s="90">
        <v>0</v>
      </c>
      <c r="P65" s="37">
        <v>0</v>
      </c>
      <c r="Q65" s="38">
        <f t="shared" si="9"/>
        <v>0</v>
      </c>
      <c r="R65" s="53">
        <f t="shared" si="10"/>
        <v>0</v>
      </c>
      <c r="S65" s="99" t="s">
        <v>61</v>
      </c>
      <c r="T65" s="5"/>
    </row>
    <row r="66" spans="1:263" ht="20.100000000000001" customHeight="1" x14ac:dyDescent="0.2">
      <c r="A66" s="15" t="s">
        <v>62</v>
      </c>
      <c r="B66" s="40">
        <v>0</v>
      </c>
      <c r="C66" s="41">
        <v>0</v>
      </c>
      <c r="D66" s="61">
        <v>0</v>
      </c>
      <c r="E66" s="72">
        <v>0</v>
      </c>
      <c r="F66" s="84">
        <f t="shared" si="6"/>
        <v>0</v>
      </c>
      <c r="G66" s="91">
        <v>0</v>
      </c>
      <c r="H66" s="42">
        <v>0</v>
      </c>
      <c r="I66" s="43">
        <f t="shared" si="7"/>
        <v>0</v>
      </c>
      <c r="J66" s="1"/>
      <c r="K66" s="1"/>
      <c r="L66" s="40">
        <f>'2(3)第16表'!D66+'2(3)第16表'!G66</f>
        <v>0</v>
      </c>
      <c r="M66" s="40">
        <f>'2(3)第16表'!E66+'2(3)第16表'!H66</f>
        <v>0</v>
      </c>
      <c r="N66" s="84">
        <f t="shared" si="8"/>
        <v>0</v>
      </c>
      <c r="O66" s="91">
        <v>0</v>
      </c>
      <c r="P66" s="42">
        <v>0</v>
      </c>
      <c r="Q66" s="43">
        <f t="shared" si="9"/>
        <v>0</v>
      </c>
      <c r="R66" s="54">
        <f t="shared" si="10"/>
        <v>0</v>
      </c>
      <c r="S66" s="100" t="s">
        <v>62</v>
      </c>
      <c r="T66" s="5"/>
    </row>
    <row r="67" spans="1:263" ht="20.100000000000001" customHeight="1" x14ac:dyDescent="0.2">
      <c r="A67" s="14" t="s">
        <v>63</v>
      </c>
      <c r="B67" s="35">
        <v>267</v>
      </c>
      <c r="C67" s="36">
        <v>668</v>
      </c>
      <c r="D67" s="60">
        <v>0</v>
      </c>
      <c r="E67" s="66">
        <v>0</v>
      </c>
      <c r="F67" s="80">
        <f t="shared" si="6"/>
        <v>0</v>
      </c>
      <c r="G67" s="90">
        <v>0</v>
      </c>
      <c r="H67" s="37">
        <v>0</v>
      </c>
      <c r="I67" s="38">
        <f t="shared" si="7"/>
        <v>0</v>
      </c>
      <c r="J67" s="1"/>
      <c r="K67" s="1"/>
      <c r="L67" s="35">
        <f>'2(3)第16表'!D67+'2(3)第16表'!G67</f>
        <v>0</v>
      </c>
      <c r="M67" s="35">
        <f>'2(3)第16表'!E67+'2(3)第16表'!H67</f>
        <v>0</v>
      </c>
      <c r="N67" s="80">
        <f t="shared" si="8"/>
        <v>0</v>
      </c>
      <c r="O67" s="90">
        <v>46805</v>
      </c>
      <c r="P67" s="37">
        <v>212597</v>
      </c>
      <c r="Q67" s="38">
        <f t="shared" si="9"/>
        <v>259402</v>
      </c>
      <c r="R67" s="53">
        <f t="shared" si="10"/>
        <v>259402</v>
      </c>
      <c r="S67" s="99" t="s">
        <v>63</v>
      </c>
      <c r="T67" s="5"/>
    </row>
    <row r="68" spans="1:263" ht="20.100000000000001" customHeight="1" x14ac:dyDescent="0.2">
      <c r="A68" s="22" t="s">
        <v>64</v>
      </c>
      <c r="B68" s="33">
        <v>211</v>
      </c>
      <c r="C68" s="36">
        <v>411</v>
      </c>
      <c r="D68" s="60">
        <v>0</v>
      </c>
      <c r="E68" s="66">
        <v>0</v>
      </c>
      <c r="F68" s="80">
        <f t="shared" si="6"/>
        <v>0</v>
      </c>
      <c r="G68" s="90">
        <v>0</v>
      </c>
      <c r="H68" s="37">
        <v>0</v>
      </c>
      <c r="I68" s="38">
        <f t="shared" si="7"/>
        <v>0</v>
      </c>
      <c r="J68" s="1"/>
      <c r="K68" s="1"/>
      <c r="L68" s="35">
        <f>'2(3)第16表'!D68+'2(3)第16表'!G68</f>
        <v>0</v>
      </c>
      <c r="M68" s="35">
        <f>'2(3)第16表'!E68+'2(3)第16表'!H68</f>
        <v>0</v>
      </c>
      <c r="N68" s="80">
        <f t="shared" si="8"/>
        <v>0</v>
      </c>
      <c r="O68" s="90">
        <v>84364</v>
      </c>
      <c r="P68" s="37">
        <v>109906</v>
      </c>
      <c r="Q68" s="38">
        <f t="shared" si="9"/>
        <v>194270</v>
      </c>
      <c r="R68" s="53">
        <f t="shared" si="10"/>
        <v>194270</v>
      </c>
      <c r="S68" s="99" t="s">
        <v>64</v>
      </c>
      <c r="T68" s="5"/>
    </row>
    <row r="69" spans="1:263" ht="20.100000000000001" customHeight="1" thickBot="1" x14ac:dyDescent="0.25">
      <c r="A69" s="22" t="s">
        <v>65</v>
      </c>
      <c r="B69" s="33">
        <v>148</v>
      </c>
      <c r="C69" s="36">
        <v>284</v>
      </c>
      <c r="D69" s="60">
        <v>0</v>
      </c>
      <c r="E69" s="66">
        <v>0</v>
      </c>
      <c r="F69" s="80">
        <f t="shared" si="6"/>
        <v>0</v>
      </c>
      <c r="G69" s="90">
        <v>0</v>
      </c>
      <c r="H69" s="37">
        <v>0</v>
      </c>
      <c r="I69" s="38">
        <f t="shared" si="7"/>
        <v>0</v>
      </c>
      <c r="J69" s="1"/>
      <c r="K69" s="1"/>
      <c r="L69" s="35">
        <f>'2(3)第16表'!D69+'2(3)第16表'!G69</f>
        <v>0</v>
      </c>
      <c r="M69" s="35">
        <f>'2(3)第16表'!E69+'2(3)第16表'!H69</f>
        <v>0</v>
      </c>
      <c r="N69" s="80">
        <f t="shared" si="8"/>
        <v>0</v>
      </c>
      <c r="O69" s="90">
        <v>6798</v>
      </c>
      <c r="P69" s="37">
        <v>105764</v>
      </c>
      <c r="Q69" s="38">
        <f t="shared" si="9"/>
        <v>112562</v>
      </c>
      <c r="R69" s="53">
        <f t="shared" si="10"/>
        <v>112562</v>
      </c>
      <c r="S69" s="99" t="s">
        <v>65</v>
      </c>
      <c r="T69" s="5"/>
    </row>
    <row r="70" spans="1:263" ht="20.100000000000001" customHeight="1" thickTop="1" thickBot="1" x14ac:dyDescent="0.25">
      <c r="A70" s="26" t="s">
        <v>66</v>
      </c>
      <c r="B70" s="73">
        <f t="shared" ref="B70:I70" si="11">SUM(B47:B69)</f>
        <v>3120</v>
      </c>
      <c r="C70" s="56">
        <f t="shared" si="11"/>
        <v>7168</v>
      </c>
      <c r="D70" s="56">
        <f t="shared" si="11"/>
        <v>0</v>
      </c>
      <c r="E70" s="56">
        <f t="shared" si="11"/>
        <v>0</v>
      </c>
      <c r="F70" s="85">
        <f t="shared" si="11"/>
        <v>0</v>
      </c>
      <c r="G70" s="56">
        <f t="shared" si="11"/>
        <v>0</v>
      </c>
      <c r="H70" s="56">
        <f t="shared" si="11"/>
        <v>0</v>
      </c>
      <c r="I70" s="112">
        <f t="shared" si="11"/>
        <v>0</v>
      </c>
      <c r="J70" s="1"/>
      <c r="K70" s="1"/>
      <c r="L70" s="55">
        <f>SUM(L47:L69)</f>
        <v>0</v>
      </c>
      <c r="M70" s="56">
        <f>SUM(M47:M69)</f>
        <v>0</v>
      </c>
      <c r="N70" s="88">
        <f t="shared" si="8"/>
        <v>0</v>
      </c>
      <c r="O70" s="55">
        <f>SUM(O47:O69)</f>
        <v>368602</v>
      </c>
      <c r="P70" s="55">
        <f>SUM(P47:P69)</f>
        <v>2585558</v>
      </c>
      <c r="Q70" s="55">
        <f>SUM(Q47:Q69)</f>
        <v>2954160</v>
      </c>
      <c r="R70" s="55">
        <f>SUM(R47:R69)</f>
        <v>2954160</v>
      </c>
      <c r="S70" s="105" t="s">
        <v>66</v>
      </c>
      <c r="T70" s="5"/>
    </row>
    <row r="71" spans="1:263" ht="20.100000000000001" customHeight="1" thickTop="1" thickBot="1" x14ac:dyDescent="0.25">
      <c r="A71" s="27" t="s">
        <v>67</v>
      </c>
      <c r="B71" s="74">
        <f t="shared" ref="B71:I71" si="12">B46+B70</f>
        <v>30635</v>
      </c>
      <c r="C71" s="57">
        <f t="shared" si="12"/>
        <v>70713</v>
      </c>
      <c r="D71" s="57">
        <f t="shared" si="12"/>
        <v>3230740</v>
      </c>
      <c r="E71" s="57">
        <f t="shared" si="12"/>
        <v>17016142</v>
      </c>
      <c r="F71" s="86">
        <f t="shared" si="12"/>
        <v>20246882</v>
      </c>
      <c r="G71" s="57">
        <f t="shared" si="12"/>
        <v>34429</v>
      </c>
      <c r="H71" s="57">
        <f t="shared" si="12"/>
        <v>730388</v>
      </c>
      <c r="I71" s="113">
        <f t="shared" si="12"/>
        <v>764817</v>
      </c>
      <c r="J71" s="1"/>
      <c r="K71" s="1"/>
      <c r="L71" s="57">
        <f>+L46+L70</f>
        <v>3265169</v>
      </c>
      <c r="M71" s="57">
        <f>+M46+M70</f>
        <v>17746530</v>
      </c>
      <c r="N71" s="86">
        <f>N46+N70</f>
        <v>21011699</v>
      </c>
      <c r="O71" s="57">
        <f>+O46+O70</f>
        <v>987236</v>
      </c>
      <c r="P71" s="57">
        <f>+P46+P70</f>
        <v>5059154</v>
      </c>
      <c r="Q71" s="57">
        <f>Q46+Q70</f>
        <v>6046390</v>
      </c>
      <c r="R71" s="57">
        <f>R46+R70</f>
        <v>27058089</v>
      </c>
      <c r="S71" s="106" t="s">
        <v>67</v>
      </c>
      <c r="T71" s="5"/>
    </row>
    <row r="72" spans="1:263" ht="21" customHeight="1" x14ac:dyDescent="0.2">
      <c r="A72" s="5" t="s">
        <v>80</v>
      </c>
      <c r="B72" s="5"/>
      <c r="C72" s="5"/>
      <c r="D72" s="5"/>
      <c r="E72" s="5"/>
      <c r="F72" s="5"/>
      <c r="G72" s="5"/>
      <c r="H72" s="5"/>
      <c r="I72" s="5"/>
      <c r="J72" s="1"/>
      <c r="K72" s="1"/>
      <c r="L72" s="5"/>
      <c r="M72" s="5"/>
      <c r="N72" s="5"/>
      <c r="O72" s="5"/>
      <c r="P72" s="5"/>
      <c r="Q72" s="5"/>
      <c r="R72" s="5"/>
      <c r="S72" s="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</row>
    <row r="73" spans="1:263" ht="21" customHeight="1" x14ac:dyDescent="0.2">
      <c r="A73" s="3" t="s">
        <v>79</v>
      </c>
      <c r="J73" s="1"/>
      <c r="K73" s="1"/>
      <c r="M73" s="12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</row>
    <row r="74" spans="1:263" x14ac:dyDescent="0.2">
      <c r="J74" s="1"/>
      <c r="K74" s="1"/>
    </row>
    <row r="75" spans="1:263" x14ac:dyDescent="0.2">
      <c r="J75" s="1"/>
      <c r="K75" s="1"/>
      <c r="L75" s="12"/>
      <c r="M75" s="12"/>
      <c r="N75" s="12"/>
    </row>
    <row r="76" spans="1:263" x14ac:dyDescent="0.2">
      <c r="J76" s="1"/>
      <c r="K76" s="1"/>
      <c r="L76" s="12"/>
      <c r="M76" s="12"/>
      <c r="N76" s="12"/>
    </row>
  </sheetData>
  <mergeCells count="6">
    <mergeCell ref="D3:F3"/>
    <mergeCell ref="G3:I3"/>
    <mergeCell ref="L3:N3"/>
    <mergeCell ref="O3:Q3"/>
    <mergeCell ref="B3:B4"/>
    <mergeCell ref="C3:C4"/>
  </mergeCells>
  <phoneticPr fontId="3"/>
  <pageMargins left="0.78740157480314965" right="0.6692913385826772" top="0.55118110236220474" bottom="0.59055118110236227" header="0.35433070866141736" footer="0.31496062992125984"/>
  <pageSetup paperSize="9" scale="60" fitToWidth="0" orientation="portrait" useFirstPageNumber="1" r:id="rId1"/>
  <headerFooter alignWithMargins="0"/>
  <colBreaks count="1" manualBreakCount="1">
    <brk id="10" max="7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2(3)第16表</vt:lpstr>
      <vt:lpstr>'2(3)第16表'!Print_Area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埼玉県</cp:lastModifiedBy>
  <cp:lastPrinted>2016-02-09T05:27:38Z</cp:lastPrinted>
  <dcterms:created xsi:type="dcterms:W3CDTF">2001-01-29T08:26:16Z</dcterms:created>
  <dcterms:modified xsi:type="dcterms:W3CDTF">2016-02-15T06:07:41Z</dcterms:modified>
</cp:coreProperties>
</file>