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90" windowHeight="7680"/>
  </bookViews>
  <sheets>
    <sheet name="(3)市町村の状況(平成26年度）" sheetId="1" r:id="rId1"/>
  </sheets>
  <definedNames>
    <definedName name="_xlnm.Print_Area" localSheetId="0">'(3)市町村の状況(平成26年度）'!$A$1:$S$81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45621"/>
</workbook>
</file>

<file path=xl/calcChain.xml><?xml version="1.0" encoding="utf-8"?>
<calcChain xmlns="http://schemas.openxmlformats.org/spreadsheetml/2006/main">
  <c r="I48" i="1" l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Q78" i="1" l="1"/>
  <c r="N78" i="1" s="1"/>
  <c r="Q77" i="1"/>
  <c r="L77" i="1" s="1"/>
  <c r="Q76" i="1"/>
  <c r="N76" i="1" s="1"/>
  <c r="Q75" i="1"/>
  <c r="N75" i="1" s="1"/>
  <c r="Q74" i="1"/>
  <c r="N74" i="1" s="1"/>
  <c r="Q73" i="1"/>
  <c r="L73" i="1" s="1"/>
  <c r="Q72" i="1"/>
  <c r="N72" i="1" s="1"/>
  <c r="Q71" i="1"/>
  <c r="N71" i="1" s="1"/>
  <c r="Q70" i="1"/>
  <c r="N70" i="1" s="1"/>
  <c r="Q69" i="1"/>
  <c r="L69" i="1" s="1"/>
  <c r="Q68" i="1"/>
  <c r="N68" i="1" s="1"/>
  <c r="Q67" i="1"/>
  <c r="N67" i="1" s="1"/>
  <c r="Q66" i="1"/>
  <c r="N66" i="1" s="1"/>
  <c r="Q65" i="1"/>
  <c r="L65" i="1" s="1"/>
  <c r="Q64" i="1"/>
  <c r="N64" i="1" s="1"/>
  <c r="Q63" i="1"/>
  <c r="N63" i="1" s="1"/>
  <c r="Q62" i="1"/>
  <c r="N62" i="1" s="1"/>
  <c r="Q61" i="1"/>
  <c r="L61" i="1" s="1"/>
  <c r="Q60" i="1"/>
  <c r="N60" i="1" s="1"/>
  <c r="Q59" i="1"/>
  <c r="N59" i="1" s="1"/>
  <c r="Q58" i="1"/>
  <c r="N58" i="1" s="1"/>
  <c r="Q57" i="1"/>
  <c r="L57" i="1" s="1"/>
  <c r="Q56" i="1"/>
  <c r="N56" i="1" s="1"/>
  <c r="Q47" i="1"/>
  <c r="N47" i="1" s="1"/>
  <c r="Q46" i="1"/>
  <c r="N46" i="1" s="1"/>
  <c r="Q45" i="1"/>
  <c r="Q44" i="1"/>
  <c r="N44" i="1" s="1"/>
  <c r="Q43" i="1"/>
  <c r="N43" i="1" s="1"/>
  <c r="Q42" i="1"/>
  <c r="N42" i="1" s="1"/>
  <c r="Q41" i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Q32" i="1"/>
  <c r="N32" i="1" s="1"/>
  <c r="Q31" i="1"/>
  <c r="N31" i="1" s="1"/>
  <c r="Q30" i="1"/>
  <c r="N30" i="1" s="1"/>
  <c r="Q29" i="1"/>
  <c r="Q28" i="1"/>
  <c r="N28" i="1" s="1"/>
  <c r="Q27" i="1"/>
  <c r="N27" i="1" s="1"/>
  <c r="Q26" i="1"/>
  <c r="N26" i="1" s="1"/>
  <c r="Q25" i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J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Q8" i="1"/>
  <c r="N8" i="1" s="1"/>
  <c r="O79" i="1"/>
  <c r="M79" i="1"/>
  <c r="K79" i="1"/>
  <c r="Q79" i="1" s="1"/>
  <c r="N79" i="1" s="1"/>
  <c r="I79" i="1"/>
  <c r="N77" i="1"/>
  <c r="L75" i="1"/>
  <c r="J77" i="1"/>
  <c r="J69" i="1"/>
  <c r="N45" i="1"/>
  <c r="N41" i="1"/>
  <c r="N33" i="1"/>
  <c r="N29" i="1"/>
  <c r="N25" i="1"/>
  <c r="N17" i="1"/>
  <c r="N9" i="1"/>
  <c r="L45" i="1"/>
  <c r="L41" i="1"/>
  <c r="L33" i="1"/>
  <c r="L29" i="1"/>
  <c r="L25" i="1"/>
  <c r="L17" i="1"/>
  <c r="L13" i="1"/>
  <c r="L9" i="1"/>
  <c r="J45" i="1"/>
  <c r="P45" i="1" s="1"/>
  <c r="J41" i="1"/>
  <c r="J39" i="1"/>
  <c r="J37" i="1"/>
  <c r="J33" i="1"/>
  <c r="P33" i="1" s="1"/>
  <c r="J29" i="1"/>
  <c r="J25" i="1"/>
  <c r="J23" i="1"/>
  <c r="J19" i="1"/>
  <c r="J13" i="1"/>
  <c r="J9" i="1"/>
  <c r="E79" i="1"/>
  <c r="F79" i="1"/>
  <c r="O48" i="1"/>
  <c r="M48" i="1"/>
  <c r="K48" i="1"/>
  <c r="K80" i="1" s="1"/>
  <c r="I80" i="1"/>
  <c r="E48" i="1"/>
  <c r="F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J56" i="1"/>
  <c r="J58" i="1"/>
  <c r="J60" i="1"/>
  <c r="J62" i="1"/>
  <c r="J64" i="1"/>
  <c r="J66" i="1"/>
  <c r="J68" i="1"/>
  <c r="J70" i="1"/>
  <c r="J72" i="1"/>
  <c r="J74" i="1"/>
  <c r="J76" i="1"/>
  <c r="J78" i="1"/>
  <c r="L56" i="1"/>
  <c r="L58" i="1"/>
  <c r="L60" i="1"/>
  <c r="L62" i="1"/>
  <c r="L64" i="1"/>
  <c r="L66" i="1"/>
  <c r="L68" i="1"/>
  <c r="L70" i="1"/>
  <c r="L72" i="1"/>
  <c r="L74" i="1"/>
  <c r="L76" i="1"/>
  <c r="L78" i="1"/>
  <c r="J8" i="1"/>
  <c r="J14" i="1"/>
  <c r="J18" i="1"/>
  <c r="J24" i="1"/>
  <c r="J30" i="1"/>
  <c r="J34" i="1"/>
  <c r="J40" i="1"/>
  <c r="J46" i="1"/>
  <c r="L12" i="1"/>
  <c r="L16" i="1"/>
  <c r="L20" i="1"/>
  <c r="L28" i="1"/>
  <c r="L32" i="1"/>
  <c r="L36" i="1"/>
  <c r="L44" i="1"/>
  <c r="F80" i="1"/>
  <c r="E80" i="1"/>
  <c r="J73" i="1" l="1"/>
  <c r="J61" i="1"/>
  <c r="L67" i="1"/>
  <c r="N69" i="1"/>
  <c r="P69" i="1" s="1"/>
  <c r="P29" i="1"/>
  <c r="J57" i="1"/>
  <c r="J65" i="1"/>
  <c r="L59" i="1"/>
  <c r="L71" i="1"/>
  <c r="N61" i="1"/>
  <c r="P61" i="1" s="1"/>
  <c r="N73" i="1"/>
  <c r="L46" i="1"/>
  <c r="P46" i="1" s="1"/>
  <c r="L40" i="1"/>
  <c r="L34" i="1"/>
  <c r="L30" i="1"/>
  <c r="P30" i="1" s="1"/>
  <c r="L24" i="1"/>
  <c r="L18" i="1"/>
  <c r="L14" i="1"/>
  <c r="P14" i="1" s="1"/>
  <c r="L8" i="1"/>
  <c r="J44" i="1"/>
  <c r="P44" i="1" s="1"/>
  <c r="J36" i="1"/>
  <c r="J32" i="1"/>
  <c r="P32" i="1" s="1"/>
  <c r="J28" i="1"/>
  <c r="J20" i="1"/>
  <c r="J16" i="1"/>
  <c r="J12" i="1"/>
  <c r="P12" i="1" s="1"/>
  <c r="P41" i="1"/>
  <c r="L63" i="1"/>
  <c r="N57" i="1"/>
  <c r="N65" i="1"/>
  <c r="P65" i="1" s="1"/>
  <c r="P13" i="1"/>
  <c r="P73" i="1"/>
  <c r="Q48" i="1"/>
  <c r="L48" i="1" s="1"/>
  <c r="G79" i="1"/>
  <c r="G80" i="1"/>
  <c r="G48" i="1"/>
  <c r="P77" i="1"/>
  <c r="L79" i="1"/>
  <c r="O80" i="1"/>
  <c r="J59" i="1"/>
  <c r="P59" i="1" s="1"/>
  <c r="J63" i="1"/>
  <c r="J67" i="1"/>
  <c r="P67" i="1" s="1"/>
  <c r="J71" i="1"/>
  <c r="P71" i="1" s="1"/>
  <c r="J75" i="1"/>
  <c r="P75" i="1" s="1"/>
  <c r="P56" i="1"/>
  <c r="J79" i="1"/>
  <c r="P79" i="1" s="1"/>
  <c r="P60" i="1"/>
  <c r="P76" i="1"/>
  <c r="P72" i="1"/>
  <c r="P64" i="1"/>
  <c r="P68" i="1"/>
  <c r="P62" i="1"/>
  <c r="P70" i="1"/>
  <c r="P78" i="1"/>
  <c r="P58" i="1"/>
  <c r="P66" i="1"/>
  <c r="P74" i="1"/>
  <c r="P17" i="1"/>
  <c r="N48" i="1"/>
  <c r="M80" i="1"/>
  <c r="L42" i="1"/>
  <c r="L38" i="1"/>
  <c r="L26" i="1"/>
  <c r="L22" i="1"/>
  <c r="L10" i="1"/>
  <c r="J42" i="1"/>
  <c r="J38" i="1"/>
  <c r="J26" i="1"/>
  <c r="J22" i="1"/>
  <c r="J10" i="1"/>
  <c r="P9" i="1"/>
  <c r="J21" i="1"/>
  <c r="P25" i="1"/>
  <c r="J35" i="1"/>
  <c r="L21" i="1"/>
  <c r="L37" i="1"/>
  <c r="P37" i="1" s="1"/>
  <c r="P18" i="1"/>
  <c r="P34" i="1"/>
  <c r="P40" i="1"/>
  <c r="P24" i="1"/>
  <c r="P16" i="1"/>
  <c r="P20" i="1"/>
  <c r="P28" i="1"/>
  <c r="P36" i="1"/>
  <c r="P8" i="1"/>
  <c r="J48" i="1"/>
  <c r="J11" i="1"/>
  <c r="J15" i="1"/>
  <c r="J27" i="1"/>
  <c r="J31" i="1"/>
  <c r="J43" i="1"/>
  <c r="J47" i="1"/>
  <c r="L11" i="1"/>
  <c r="L15" i="1"/>
  <c r="L19" i="1"/>
  <c r="P19" i="1" s="1"/>
  <c r="L23" i="1"/>
  <c r="P23" i="1" s="1"/>
  <c r="L27" i="1"/>
  <c r="L31" i="1"/>
  <c r="L35" i="1"/>
  <c r="L39" i="1"/>
  <c r="P39" i="1" s="1"/>
  <c r="L43" i="1"/>
  <c r="L47" i="1"/>
  <c r="Q80" i="1" l="1"/>
  <c r="J80" i="1" s="1"/>
  <c r="P57" i="1"/>
  <c r="P21" i="1"/>
  <c r="P10" i="1"/>
  <c r="P26" i="1"/>
  <c r="P42" i="1"/>
  <c r="P38" i="1"/>
  <c r="P63" i="1"/>
  <c r="P35" i="1"/>
  <c r="P48" i="1"/>
  <c r="P22" i="1"/>
  <c r="P43" i="1"/>
  <c r="P31" i="1"/>
  <c r="P15" i="1"/>
  <c r="N80" i="1"/>
  <c r="P27" i="1"/>
  <c r="P11" i="1"/>
  <c r="L80" i="1" l="1"/>
  <c r="P80" i="1" s="1"/>
</calcChain>
</file>

<file path=xl/sharedStrings.xml><?xml version="1.0" encoding="utf-8"?>
<sst xmlns="http://schemas.openxmlformats.org/spreadsheetml/2006/main" count="195" uniqueCount="87">
  <si>
    <t>市町村名</t>
    <rPh sb="0" eb="4">
      <t>シチョウソンメイ</t>
    </rPh>
    <phoneticPr fontId="3"/>
  </si>
  <si>
    <t>A</t>
    <phoneticPr fontId="3"/>
  </si>
  <si>
    <t>B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</si>
  <si>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</si>
  <si>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</si>
  <si>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</si>
  <si>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</si>
  <si>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</si>
  <si>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</si>
  <si>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</si>
  <si>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</si>
  <si>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</si>
  <si>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</si>
  <si>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</si>
  <si>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</si>
  <si>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</si>
  <si>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</si>
  <si>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</si>
  <si>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</si>
  <si>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</si>
  <si>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</si>
  <si>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</si>
  <si>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</si>
  <si>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</si>
  <si>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</si>
  <si>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</si>
  <si>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</si>
  <si>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</si>
  <si>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</si>
  <si>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</si>
  <si>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</si>
  <si>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</si>
  <si>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</si>
  <si>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</si>
  <si>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</si>
  <si>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</si>
  <si>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</si>
  <si>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</si>
  <si>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</si>
  <si>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</si>
  <si>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</si>
  <si>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</si>
  <si>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</si>
  <si>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</si>
  <si>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</si>
  <si>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</si>
  <si>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</si>
  <si>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</si>
  <si>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</si>
  <si>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</si>
  <si>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</si>
  <si>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</si>
  <si>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</si>
  <si>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</si>
  <si>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</si>
  <si>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</si>
  <si>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</si>
  <si>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</si>
  <si>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</si>
  <si>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</si>
  <si>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</si>
  <si>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</si>
  <si>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</si>
  <si>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</si>
  <si>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</si>
  <si>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</si>
  <si>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</si>
  <si>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</si>
  <si>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</si>
  <si>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調定済額</t>
    <phoneticPr fontId="2"/>
  </si>
  <si>
    <t>現年滞繰合計</t>
    <rPh sb="0" eb="1">
      <t>ゲン</t>
    </rPh>
    <rPh sb="1" eb="2">
      <t>ネン</t>
    </rPh>
    <rPh sb="2" eb="3">
      <t>タイ</t>
    </rPh>
    <rPh sb="3" eb="4">
      <t>クリ</t>
    </rPh>
    <rPh sb="4" eb="6">
      <t>ゴウケイ</t>
    </rPh>
    <phoneticPr fontId="3"/>
  </si>
  <si>
    <t>収入済額</t>
    <phoneticPr fontId="2"/>
  </si>
  <si>
    <t>納税率</t>
    <rPh sb="0" eb="2">
      <t>ノウゼイ</t>
    </rPh>
    <rPh sb="2" eb="3">
      <t>リツ</t>
    </rPh>
    <phoneticPr fontId="2"/>
  </si>
  <si>
    <t>B/A</t>
    <phoneticPr fontId="3"/>
  </si>
  <si>
    <t>現年滞繰合計</t>
    <rPh sb="4" eb="6">
      <t>ゴウケイ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</si>
  <si>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</si>
  <si>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</si>
  <si>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</si>
  <si>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</si>
  <si>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</si>
  <si>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</si>
  <si>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</si>
  <si>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</si>
  <si>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白岡市</t>
    <rPh sb="2" eb="3">
      <t>シ</t>
    </rPh>
    <phoneticPr fontId="2"/>
  </si>
  <si>
    <t xml:space="preserve">  (3)  市町村税の状況（平成26年度）</t>
    <rPh sb="7" eb="9">
      <t>シチョウ</t>
    </rPh>
    <rPh sb="9" eb="11">
      <t>ソンゼイ</t>
    </rPh>
    <rPh sb="12" eb="14">
      <t>ジョウキョウ</t>
    </rPh>
    <phoneticPr fontId="2"/>
  </si>
  <si>
    <t>２６年度</t>
    <rPh sb="2" eb="4">
      <t>ネンド</t>
    </rPh>
    <phoneticPr fontId="2"/>
  </si>
  <si>
    <t>２５年度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</si>
</sst>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 "/>
    <numFmt numFmtId="178" formatCode="#,##0_);[Red]\(#,##0\)"/>
    <numFmt numFmtId="179" formatCode="#,##0.0_ ;[Red]\-#,##0.0\ "/>
    <numFmt numFmtId="180" formatCode="0.0_);[Red]\(0.0\)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146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8" fillId="0" borderId="1" xfId="3" applyFont="1" applyBorder="1" applyAlignment="1">
      <alignment horizontal="right" vertical="center"/>
    </xf>
    <xf numFmtId="0" fontId="8" fillId="0" borderId="2" xfId="3" applyFont="1" applyBorder="1">
      <alignment vertical="center"/>
    </xf>
    <xf numFmtId="0" fontId="8" fillId="0" borderId="3" xfId="3" applyFont="1" applyBorder="1" applyAlignment="1">
      <alignment horizontal="distributed" vertical="center"/>
    </xf>
    <xf numFmtId="176" fontId="8" fillId="0" borderId="4" xfId="3" applyNumberFormat="1" applyFont="1" applyBorder="1">
      <alignment vertical="center"/>
    </xf>
    <xf numFmtId="177" fontId="8" fillId="0" borderId="4" xfId="3" applyNumberFormat="1" applyFont="1" applyBorder="1">
      <alignment vertical="center"/>
    </xf>
    <xf numFmtId="0" fontId="8" fillId="0" borderId="5" xfId="3" applyFont="1" applyBorder="1">
      <alignment vertical="center"/>
    </xf>
    <xf numFmtId="0" fontId="8" fillId="0" borderId="6" xfId="3" applyFont="1" applyBorder="1" applyAlignment="1">
      <alignment horizontal="distributed" vertical="center"/>
    </xf>
    <xf numFmtId="176" fontId="8" fillId="0" borderId="7" xfId="3" applyNumberFormat="1" applyFont="1" applyBorder="1">
      <alignment vertical="center"/>
    </xf>
    <xf numFmtId="177" fontId="8" fillId="0" borderId="7" xfId="3" applyNumberFormat="1" applyFont="1" applyBorder="1">
      <alignment vertical="center"/>
    </xf>
    <xf numFmtId="0" fontId="8" fillId="0" borderId="8" xfId="3" applyFont="1" applyBorder="1">
      <alignment vertical="center"/>
    </xf>
    <xf numFmtId="0" fontId="8" fillId="0" borderId="9" xfId="3" applyFont="1" applyBorder="1" applyAlignment="1">
      <alignment horizontal="distributed" vertical="center"/>
    </xf>
    <xf numFmtId="176" fontId="8" fillId="0" borderId="10" xfId="3" applyNumberFormat="1" applyFont="1" applyBorder="1">
      <alignment vertical="center"/>
    </xf>
    <xf numFmtId="177" fontId="8" fillId="0" borderId="10" xfId="3" applyNumberFormat="1" applyFont="1" applyBorder="1">
      <alignment vertical="center"/>
    </xf>
    <xf numFmtId="0" fontId="8" fillId="0" borderId="11" xfId="3" applyFont="1" applyBorder="1">
      <alignment vertical="center"/>
    </xf>
    <xf numFmtId="0" fontId="8" fillId="0" borderId="12" xfId="3" applyFont="1" applyBorder="1" applyAlignment="1">
      <alignment horizontal="distributed" vertical="center"/>
    </xf>
    <xf numFmtId="176" fontId="8" fillId="0" borderId="13" xfId="3" applyNumberFormat="1" applyFont="1" applyBorder="1">
      <alignment vertical="center"/>
    </xf>
    <xf numFmtId="177" fontId="8" fillId="0" borderId="13" xfId="3" applyNumberFormat="1" applyFont="1" applyBorder="1">
      <alignment vertical="center"/>
    </xf>
    <xf numFmtId="177" fontId="8" fillId="0" borderId="13" xfId="3" applyNumberFormat="1" applyFont="1" applyBorder="1" applyAlignment="1">
      <alignment vertical="center"/>
    </xf>
    <xf numFmtId="0" fontId="8" fillId="0" borderId="0" xfId="3" applyFont="1" applyBorder="1">
      <alignment vertical="center"/>
    </xf>
    <xf numFmtId="0" fontId="8" fillId="0" borderId="0" xfId="3" applyFont="1" applyBorder="1" applyAlignment="1">
      <alignment horizontal="distributed" vertical="center"/>
    </xf>
    <xf numFmtId="177" fontId="8" fillId="0" borderId="0" xfId="3" applyNumberFormat="1" applyFont="1" applyBorder="1">
      <alignment vertical="center"/>
    </xf>
    <xf numFmtId="0" fontId="8" fillId="0" borderId="0" xfId="3" applyFont="1" applyAlignment="1">
      <alignment horizontal="distributed" vertical="center"/>
    </xf>
    <xf numFmtId="176" fontId="8" fillId="0" borderId="0" xfId="3" applyNumberFormat="1" applyFont="1">
      <alignment vertical="center"/>
    </xf>
    <xf numFmtId="177" fontId="8" fillId="0" borderId="0" xfId="3" applyNumberFormat="1" applyFont="1">
      <alignment vertical="center"/>
    </xf>
    <xf numFmtId="0" fontId="8" fillId="0" borderId="14" xfId="3" applyFont="1" applyBorder="1">
      <alignment vertical="center"/>
    </xf>
    <xf numFmtId="0" fontId="8" fillId="0" borderId="15" xfId="3" applyFont="1" applyBorder="1" applyAlignment="1">
      <alignment horizontal="distributed" vertical="center"/>
    </xf>
    <xf numFmtId="176" fontId="8" fillId="0" borderId="16" xfId="3" applyNumberFormat="1" applyFont="1" applyBorder="1">
      <alignment vertical="center"/>
    </xf>
    <xf numFmtId="177" fontId="8" fillId="0" borderId="16" xfId="3" applyNumberFormat="1" applyFont="1" applyBorder="1" applyAlignment="1">
      <alignment vertical="center"/>
    </xf>
    <xf numFmtId="0" fontId="8" fillId="0" borderId="17" xfId="3" applyFont="1" applyBorder="1" applyAlignment="1">
      <alignment horizontal="distributed" vertical="center"/>
    </xf>
    <xf numFmtId="0" fontId="8" fillId="0" borderId="18" xfId="3" applyFont="1" applyBorder="1" applyAlignment="1">
      <alignment horizontal="right" vertical="center"/>
    </xf>
    <xf numFmtId="0" fontId="8" fillId="0" borderId="19" xfId="3" applyFont="1" applyBorder="1" applyAlignment="1">
      <alignment horizontal="distributed" vertical="center"/>
    </xf>
    <xf numFmtId="0" fontId="8" fillId="0" borderId="20" xfId="3" applyFont="1" applyBorder="1" applyAlignment="1">
      <alignment horizontal="distributed" vertical="center"/>
    </xf>
    <xf numFmtId="0" fontId="8" fillId="0" borderId="21" xfId="3" applyFont="1" applyBorder="1" applyAlignment="1">
      <alignment horizontal="distributed" vertical="center"/>
    </xf>
    <xf numFmtId="0" fontId="8" fillId="0" borderId="22" xfId="3" applyFont="1" applyBorder="1" applyAlignment="1">
      <alignment horizontal="distributed" vertical="center"/>
    </xf>
    <xf numFmtId="0" fontId="8" fillId="0" borderId="23" xfId="3" applyFont="1" applyBorder="1" applyAlignment="1">
      <alignment horizontal="distributed" vertical="center"/>
    </xf>
    <xf numFmtId="0" fontId="8" fillId="0" borderId="24" xfId="3" applyFont="1" applyBorder="1" applyAlignment="1">
      <alignment horizontal="distributed" vertical="center"/>
    </xf>
    <xf numFmtId="177" fontId="8" fillId="0" borderId="0" xfId="3" applyNumberFormat="1" applyFont="1" applyBorder="1" applyAlignment="1">
      <alignment vertical="center"/>
    </xf>
    <xf numFmtId="0" fontId="7" fillId="0" borderId="0" xfId="3" applyFont="1" applyBorder="1">
      <alignment vertical="center"/>
    </xf>
    <xf numFmtId="0" fontId="8" fillId="0" borderId="0" xfId="3" applyFont="1" applyAlignment="1">
      <alignment horizontal="right" vertical="center"/>
    </xf>
    <xf numFmtId="177" fontId="8" fillId="0" borderId="0" xfId="3" applyNumberFormat="1" applyFont="1" applyAlignment="1">
      <alignment horizontal="right" vertical="center"/>
    </xf>
    <xf numFmtId="0" fontId="8" fillId="0" borderId="25" xfId="3" applyFont="1" applyBorder="1" applyAlignment="1">
      <alignment horizontal="center" vertical="center"/>
    </xf>
    <xf numFmtId="0" fontId="8" fillId="0" borderId="18" xfId="3" applyFont="1" applyBorder="1">
      <alignment vertical="center"/>
    </xf>
    <xf numFmtId="178" fontId="10" fillId="0" borderId="4" xfId="1" applyNumberFormat="1" applyFont="1" applyBorder="1" applyAlignment="1">
      <alignment horizontal="right" vertical="center"/>
    </xf>
    <xf numFmtId="178" fontId="10" fillId="0" borderId="7" xfId="1" applyNumberFormat="1" applyFont="1" applyBorder="1" applyAlignment="1">
      <alignment horizontal="right" vertical="center"/>
    </xf>
    <xf numFmtId="178" fontId="10" fillId="0" borderId="10" xfId="1" applyNumberFormat="1" applyFont="1" applyBorder="1" applyAlignment="1">
      <alignment horizontal="right" vertical="center"/>
    </xf>
    <xf numFmtId="178" fontId="10" fillId="0" borderId="13" xfId="1" applyNumberFormat="1" applyFont="1" applyBorder="1" applyAlignment="1">
      <alignment horizontal="right" vertical="center"/>
    </xf>
    <xf numFmtId="178" fontId="10" fillId="0" borderId="27" xfId="1" applyNumberFormat="1" applyFont="1" applyBorder="1" applyAlignment="1">
      <alignment horizontal="right" vertical="center"/>
    </xf>
    <xf numFmtId="178" fontId="10" fillId="0" borderId="28" xfId="1" applyNumberFormat="1" applyFont="1" applyBorder="1" applyAlignment="1">
      <alignment horizontal="right" vertical="center"/>
    </xf>
    <xf numFmtId="178" fontId="10" fillId="0" borderId="29" xfId="1" applyNumberFormat="1" applyFont="1" applyBorder="1" applyAlignment="1">
      <alignment horizontal="right" vertical="center"/>
    </xf>
    <xf numFmtId="178" fontId="10" fillId="0" borderId="30" xfId="1" applyNumberFormat="1" applyFont="1" applyBorder="1" applyAlignment="1">
      <alignment horizontal="right" vertical="center"/>
    </xf>
    <xf numFmtId="179" fontId="10" fillId="0" borderId="4" xfId="1" applyNumberFormat="1" applyFont="1" applyBorder="1" applyAlignment="1">
      <alignment vertical="center"/>
    </xf>
    <xf numFmtId="179" fontId="10" fillId="0" borderId="7" xfId="1" applyNumberFormat="1" applyFont="1" applyBorder="1" applyAlignment="1">
      <alignment vertical="center"/>
    </xf>
    <xf numFmtId="179" fontId="10" fillId="0" borderId="10" xfId="1" applyNumberFormat="1" applyFont="1" applyBorder="1" applyAlignment="1">
      <alignment vertical="center"/>
    </xf>
    <xf numFmtId="179" fontId="10" fillId="0" borderId="13" xfId="1" applyNumberFormat="1" applyFont="1" applyBorder="1" applyAlignment="1">
      <alignment vertical="center"/>
    </xf>
    <xf numFmtId="179" fontId="10" fillId="0" borderId="31" xfId="1" applyNumberFormat="1" applyFont="1" applyBorder="1" applyAlignment="1">
      <alignment vertical="center"/>
    </xf>
    <xf numFmtId="179" fontId="10" fillId="0" borderId="32" xfId="1" applyNumberFormat="1" applyFont="1" applyBorder="1" applyAlignment="1">
      <alignment vertical="center"/>
    </xf>
    <xf numFmtId="179" fontId="10" fillId="0" borderId="33" xfId="1" applyNumberFormat="1" applyFont="1" applyBorder="1" applyAlignment="1">
      <alignment vertical="center"/>
    </xf>
    <xf numFmtId="179" fontId="10" fillId="0" borderId="34" xfId="1" applyNumberFormat="1" applyFont="1" applyBorder="1" applyAlignment="1">
      <alignment vertical="center"/>
    </xf>
    <xf numFmtId="179" fontId="10" fillId="0" borderId="35" xfId="1" applyNumberFormat="1" applyFont="1" applyBorder="1" applyAlignment="1">
      <alignment vertical="center"/>
    </xf>
    <xf numFmtId="179" fontId="10" fillId="0" borderId="36" xfId="1" applyNumberFormat="1" applyFont="1" applyBorder="1" applyAlignment="1">
      <alignment vertical="center"/>
    </xf>
    <xf numFmtId="179" fontId="10" fillId="0" borderId="37" xfId="1" applyNumberFormat="1" applyFont="1" applyBorder="1" applyAlignment="1">
      <alignment vertical="center"/>
    </xf>
    <xf numFmtId="179" fontId="10" fillId="0" borderId="38" xfId="1" applyNumberFormat="1" applyFont="1" applyBorder="1" applyAlignment="1">
      <alignment vertical="center"/>
    </xf>
    <xf numFmtId="180" fontId="10" fillId="0" borderId="31" xfId="3" applyNumberFormat="1" applyFont="1" applyBorder="1">
      <alignment vertical="center"/>
    </xf>
    <xf numFmtId="180" fontId="10" fillId="0" borderId="32" xfId="3" applyNumberFormat="1" applyFont="1" applyBorder="1">
      <alignment vertical="center"/>
    </xf>
    <xf numFmtId="180" fontId="10" fillId="0" borderId="33" xfId="3" applyNumberFormat="1" applyFont="1" applyBorder="1">
      <alignment vertical="center"/>
    </xf>
    <xf numFmtId="180" fontId="10" fillId="0" borderId="39" xfId="3" applyNumberFormat="1" applyFont="1" applyBorder="1">
      <alignment vertical="center"/>
    </xf>
    <xf numFmtId="180" fontId="10" fillId="0" borderId="34" xfId="3" applyNumberFormat="1" applyFont="1" applyBorder="1">
      <alignment vertical="center"/>
    </xf>
    <xf numFmtId="180" fontId="10" fillId="0" borderId="16" xfId="3" applyNumberFormat="1" applyFont="1" applyBorder="1" applyAlignment="1">
      <alignment horizontal="distributed" vertical="center"/>
    </xf>
    <xf numFmtId="180" fontId="10" fillId="0" borderId="13" xfId="3" applyNumberFormat="1" applyFont="1" applyBorder="1" applyAlignment="1">
      <alignment horizontal="distributed" vertical="center"/>
    </xf>
    <xf numFmtId="180" fontId="10" fillId="0" borderId="40" xfId="3" applyNumberFormat="1" applyFont="1" applyBorder="1">
      <alignment vertical="center"/>
    </xf>
    <xf numFmtId="180" fontId="10" fillId="0" borderId="4" xfId="3" applyNumberFormat="1" applyFont="1" applyBorder="1">
      <alignment vertical="center"/>
    </xf>
    <xf numFmtId="180" fontId="10" fillId="0" borderId="7" xfId="3" applyNumberFormat="1" applyFont="1" applyBorder="1">
      <alignment vertical="center"/>
    </xf>
    <xf numFmtId="180" fontId="10" fillId="0" borderId="16" xfId="3" applyNumberFormat="1" applyFont="1" applyBorder="1">
      <alignment vertical="center"/>
    </xf>
    <xf numFmtId="180" fontId="10" fillId="0" borderId="13" xfId="3" applyNumberFormat="1" applyFont="1" applyBorder="1">
      <alignment vertical="center"/>
    </xf>
    <xf numFmtId="180" fontId="10" fillId="0" borderId="41" xfId="3" applyNumberFormat="1" applyFont="1" applyBorder="1">
      <alignment vertical="center"/>
    </xf>
    <xf numFmtId="180" fontId="10" fillId="0" borderId="42" xfId="3" applyNumberFormat="1" applyFont="1" applyBorder="1">
      <alignment vertical="center"/>
    </xf>
    <xf numFmtId="180" fontId="10" fillId="0" borderId="35" xfId="3" applyNumberFormat="1" applyFont="1" applyBorder="1">
      <alignment vertical="center"/>
    </xf>
    <xf numFmtId="180" fontId="10" fillId="0" borderId="36" xfId="3" applyNumberFormat="1" applyFont="1" applyBorder="1">
      <alignment vertical="center"/>
    </xf>
    <xf numFmtId="180" fontId="10" fillId="0" borderId="43" xfId="3" applyNumberFormat="1" applyFont="1" applyBorder="1">
      <alignment vertical="center"/>
    </xf>
    <xf numFmtId="180" fontId="10" fillId="0" borderId="38" xfId="3" applyNumberFormat="1" applyFont="1" applyBorder="1">
      <alignment vertical="center"/>
    </xf>
    <xf numFmtId="178" fontId="10" fillId="0" borderId="31" xfId="3" applyNumberFormat="1" applyFont="1" applyBorder="1">
      <alignment vertical="center"/>
    </xf>
    <xf numFmtId="178" fontId="10" fillId="0" borderId="32" xfId="3" applyNumberFormat="1" applyFont="1" applyBorder="1">
      <alignment vertical="center"/>
    </xf>
    <xf numFmtId="178" fontId="10" fillId="0" borderId="33" xfId="3" applyNumberFormat="1" applyFont="1" applyBorder="1">
      <alignment vertical="center"/>
    </xf>
    <xf numFmtId="178" fontId="10" fillId="0" borderId="39" xfId="3" applyNumberFormat="1" applyFont="1" applyBorder="1">
      <alignment vertical="center"/>
    </xf>
    <xf numFmtId="178" fontId="10" fillId="0" borderId="34" xfId="3" applyNumberFormat="1" applyFont="1" applyBorder="1">
      <alignment vertical="center"/>
    </xf>
    <xf numFmtId="178" fontId="10" fillId="0" borderId="40" xfId="3" applyNumberFormat="1" applyFont="1" applyBorder="1">
      <alignment vertical="center"/>
    </xf>
    <xf numFmtId="178" fontId="10" fillId="0" borderId="4" xfId="3" applyNumberFormat="1" applyFont="1" applyBorder="1">
      <alignment vertical="center"/>
    </xf>
    <xf numFmtId="178" fontId="10" fillId="0" borderId="7" xfId="3" applyNumberFormat="1" applyFont="1" applyBorder="1">
      <alignment vertical="center"/>
    </xf>
    <xf numFmtId="178" fontId="10" fillId="0" borderId="16" xfId="3" applyNumberFormat="1" applyFont="1" applyBorder="1">
      <alignment vertical="center"/>
    </xf>
    <xf numFmtId="178" fontId="10" fillId="0" borderId="44" xfId="3" applyNumberFormat="1" applyFont="1" applyBorder="1">
      <alignment vertical="center"/>
    </xf>
    <xf numFmtId="178" fontId="10" fillId="0" borderId="27" xfId="3" applyNumberFormat="1" applyFont="1" applyBorder="1">
      <alignment vertical="center"/>
    </xf>
    <xf numFmtId="178" fontId="10" fillId="0" borderId="28" xfId="3" applyNumberFormat="1" applyFont="1" applyBorder="1">
      <alignment vertical="center"/>
    </xf>
    <xf numFmtId="178" fontId="10" fillId="0" borderId="45" xfId="3" applyNumberFormat="1" applyFont="1" applyBorder="1">
      <alignment vertical="center"/>
    </xf>
    <xf numFmtId="176" fontId="8" fillId="0" borderId="46" xfId="3" applyNumberFormat="1" applyFont="1" applyBorder="1">
      <alignment vertical="center"/>
    </xf>
    <xf numFmtId="177" fontId="8" fillId="0" borderId="46" xfId="3" applyNumberFormat="1" applyFont="1" applyBorder="1">
      <alignment vertical="center"/>
    </xf>
    <xf numFmtId="178" fontId="10" fillId="0" borderId="46" xfId="3" applyNumberFormat="1" applyFont="1" applyBorder="1">
      <alignment vertical="center"/>
    </xf>
    <xf numFmtId="0" fontId="10" fillId="0" borderId="0" xfId="3" applyFont="1">
      <alignment vertical="center"/>
    </xf>
    <xf numFmtId="180" fontId="10" fillId="0" borderId="46" xfId="3" applyNumberFormat="1" applyFont="1" applyBorder="1">
      <alignment vertical="center"/>
    </xf>
    <xf numFmtId="178" fontId="10" fillId="0" borderId="0" xfId="3" applyNumberFormat="1" applyFont="1">
      <alignment vertical="center"/>
    </xf>
    <xf numFmtId="180" fontId="10" fillId="0" borderId="47" xfId="3" applyNumberFormat="1" applyFont="1" applyBorder="1">
      <alignment vertical="center"/>
    </xf>
    <xf numFmtId="180" fontId="10" fillId="0" borderId="48" xfId="3" applyNumberFormat="1" applyFont="1" applyBorder="1">
      <alignment vertical="center"/>
    </xf>
    <xf numFmtId="0" fontId="8" fillId="0" borderId="49" xfId="3" applyFont="1" applyBorder="1">
      <alignment vertical="center"/>
    </xf>
    <xf numFmtId="0" fontId="8" fillId="0" borderId="50" xfId="3" applyFont="1" applyBorder="1" applyAlignment="1">
      <alignment horizontal="distributed" vertical="center"/>
    </xf>
    <xf numFmtId="0" fontId="8" fillId="0" borderId="26" xfId="3" applyFont="1" applyBorder="1" applyAlignment="1">
      <alignment horizontal="center" vertical="center"/>
    </xf>
    <xf numFmtId="180" fontId="10" fillId="0" borderId="40" xfId="3" applyNumberFormat="1" applyFont="1" applyBorder="1" applyAlignment="1">
      <alignment vertical="center"/>
    </xf>
    <xf numFmtId="180" fontId="10" fillId="0" borderId="4" xfId="3" applyNumberFormat="1" applyFont="1" applyBorder="1" applyAlignment="1">
      <alignment vertical="center"/>
    </xf>
    <xf numFmtId="180" fontId="10" fillId="0" borderId="7" xfId="3" applyNumberFormat="1" applyFont="1" applyBorder="1" applyAlignment="1">
      <alignment vertical="center"/>
    </xf>
    <xf numFmtId="180" fontId="10" fillId="0" borderId="10" xfId="3" applyNumberFormat="1" applyFont="1" applyBorder="1" applyAlignment="1">
      <alignment vertic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56" xfId="3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0" fillId="0" borderId="58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0" fontId="10" fillId="0" borderId="51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52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55" xfId="2" applyFont="1" applyBorder="1" applyAlignment="1">
      <alignment horizontal="center" vertical="center" wrapText="1"/>
    </xf>
    <xf numFmtId="0" fontId="8" fillId="0" borderId="10" xfId="3" applyFont="1" applyBorder="1" applyAlignment="1">
      <alignment horizontal="distributed" vertical="center"/>
    </xf>
    <xf numFmtId="0" fontId="8" fillId="0" borderId="4" xfId="3" applyFont="1" applyBorder="1" applyAlignment="1">
      <alignment horizontal="distributed" vertical="center"/>
    </xf>
    <xf numFmtId="0" fontId="8" fillId="0" borderId="33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59" xfId="3" applyFont="1" applyBorder="1" applyAlignment="1">
      <alignment horizontal="center" vertical="center"/>
    </xf>
    <xf numFmtId="0" fontId="8" fillId="0" borderId="60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63" xfId="3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済】6(3)" xfId="2"/>
    <cellStyle name="標準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96"/>
  <sheetViews>
    <sheetView tabSelected="1" view="pageBreakPreview" zoomScale="80" zoomScaleNormal="85" zoomScaleSheetLayoutView="80" workbookViewId="0">
      <selection activeCell="E2" sqref="E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3.625" style="3" customWidth="1"/>
    <col min="5" max="6" width="18.25" style="3" customWidth="1"/>
    <col min="7" max="8" width="11" style="3" customWidth="1"/>
    <col min="9" max="9" width="11.5" style="3" customWidth="1"/>
    <col min="10" max="10" width="5.5" style="3" customWidth="1"/>
    <col min="11" max="11" width="11.5" style="3" customWidth="1"/>
    <col min="12" max="12" width="5.5" style="3" customWidth="1"/>
    <col min="13" max="13" width="11.5" style="3" customWidth="1"/>
    <col min="14" max="14" width="5.5" style="3" customWidth="1"/>
    <col min="15" max="15" width="11.5" style="3" customWidth="1"/>
    <col min="16" max="16" width="5.5" style="3" customWidth="1"/>
    <col min="17" max="17" width="12.625" style="3" customWidth="1"/>
    <col min="18" max="18" width="5.5" style="3" customWidth="1"/>
    <col min="19" max="19" width="11" style="3" customWidth="1"/>
    <col min="20" max="16384" width="9" style="3"/>
  </cols>
  <sheetData>
    <row r="1" spans="1:19" ht="21">
      <c r="A1" s="3" t="s">
        <v>84</v>
      </c>
      <c r="C1" s="1"/>
      <c r="D1" s="2"/>
      <c r="E1" s="2"/>
    </row>
    <row r="2" spans="1:19" ht="21">
      <c r="D2" s="2"/>
      <c r="E2" s="2"/>
    </row>
    <row r="3" spans="1:19" s="4" customFormat="1" ht="21" customHeight="1" thickBot="1">
      <c r="H3" s="43" t="s">
        <v>68</v>
      </c>
      <c r="S3" s="43" t="s">
        <v>68</v>
      </c>
    </row>
    <row r="4" spans="1:19" s="4" customFormat="1" ht="14.25" customHeight="1">
      <c r="C4" s="138" t="s">
        <v>0</v>
      </c>
      <c r="D4" s="139"/>
      <c r="E4" s="33" t="s">
        <v>69</v>
      </c>
      <c r="F4" s="33" t="s">
        <v>71</v>
      </c>
      <c r="G4" s="144" t="s">
        <v>72</v>
      </c>
      <c r="H4" s="145"/>
      <c r="I4" s="131" t="s">
        <v>82</v>
      </c>
      <c r="J4" s="132"/>
      <c r="K4" s="132"/>
      <c r="L4" s="132"/>
      <c r="M4" s="132"/>
      <c r="N4" s="132"/>
      <c r="O4" s="132"/>
      <c r="P4" s="132"/>
      <c r="Q4" s="132"/>
      <c r="R4" s="133"/>
      <c r="S4" s="113" t="s">
        <v>0</v>
      </c>
    </row>
    <row r="5" spans="1:19" s="4" customFormat="1" ht="12" customHeight="1">
      <c r="C5" s="140"/>
      <c r="D5" s="141"/>
      <c r="E5" s="134" t="s">
        <v>70</v>
      </c>
      <c r="F5" s="134" t="s">
        <v>70</v>
      </c>
      <c r="G5" s="45" t="s">
        <v>85</v>
      </c>
      <c r="H5" s="108" t="s">
        <v>86</v>
      </c>
      <c r="I5" s="116" t="s">
        <v>75</v>
      </c>
      <c r="J5" s="116"/>
      <c r="K5" s="117" t="s">
        <v>76</v>
      </c>
      <c r="L5" s="118"/>
      <c r="M5" s="119" t="s">
        <v>77</v>
      </c>
      <c r="N5" s="119"/>
      <c r="O5" s="119" t="s">
        <v>78</v>
      </c>
      <c r="P5" s="120"/>
      <c r="Q5" s="121" t="s">
        <v>79</v>
      </c>
      <c r="R5" s="122"/>
      <c r="S5" s="114"/>
    </row>
    <row r="6" spans="1:19" s="4" customFormat="1" ht="12">
      <c r="C6" s="140"/>
      <c r="D6" s="141"/>
      <c r="E6" s="135"/>
      <c r="F6" s="135"/>
      <c r="G6" s="136" t="s">
        <v>74</v>
      </c>
      <c r="H6" s="137"/>
      <c r="I6" s="123" t="s">
        <v>80</v>
      </c>
      <c r="J6" s="123" t="s">
        <v>81</v>
      </c>
      <c r="K6" s="123" t="s">
        <v>80</v>
      </c>
      <c r="L6" s="123" t="s">
        <v>81</v>
      </c>
      <c r="M6" s="123" t="s">
        <v>80</v>
      </c>
      <c r="N6" s="123" t="s">
        <v>81</v>
      </c>
      <c r="O6" s="123" t="s">
        <v>80</v>
      </c>
      <c r="P6" s="127" t="s">
        <v>81</v>
      </c>
      <c r="Q6" s="129" t="s">
        <v>80</v>
      </c>
      <c r="R6" s="125" t="s">
        <v>81</v>
      </c>
      <c r="S6" s="114"/>
    </row>
    <row r="7" spans="1:19" s="4" customFormat="1" ht="14.25" customHeight="1" thickBot="1">
      <c r="C7" s="142"/>
      <c r="D7" s="143"/>
      <c r="E7" s="5" t="s">
        <v>1</v>
      </c>
      <c r="F7" s="5" t="s">
        <v>2</v>
      </c>
      <c r="G7" s="34" t="s">
        <v>73</v>
      </c>
      <c r="H7" s="46"/>
      <c r="I7" s="124"/>
      <c r="J7" s="124"/>
      <c r="K7" s="124"/>
      <c r="L7" s="124"/>
      <c r="M7" s="124"/>
      <c r="N7" s="124"/>
      <c r="O7" s="124"/>
      <c r="P7" s="128"/>
      <c r="Q7" s="130"/>
      <c r="R7" s="126"/>
      <c r="S7" s="115"/>
    </row>
    <row r="8" spans="1:19" s="4" customFormat="1" ht="15.95" customHeight="1">
      <c r="C8" s="6">
        <v>1</v>
      </c>
      <c r="D8" s="7" t="s">
        <v>3</v>
      </c>
      <c r="E8" s="8">
        <v>234850950</v>
      </c>
      <c r="F8" s="8">
        <v>225182240</v>
      </c>
      <c r="G8" s="9">
        <f t="shared" ref="G8:G46" si="0">F8/E8*100</f>
        <v>95.883044117982067</v>
      </c>
      <c r="H8" s="9">
        <v>95.182014671874143</v>
      </c>
      <c r="I8" s="47">
        <v>90249169</v>
      </c>
      <c r="J8" s="55">
        <f t="shared" ref="J8:J47" si="1">ROUND(I8/Q8*100,1)</f>
        <v>40.1</v>
      </c>
      <c r="K8" s="47">
        <v>23691456</v>
      </c>
      <c r="L8" s="55">
        <f t="shared" ref="L8:L47" si="2">ROUND(K8/Q8*100,1)</f>
        <v>10.5</v>
      </c>
      <c r="M8" s="47">
        <v>80420404</v>
      </c>
      <c r="N8" s="55">
        <f t="shared" ref="N8:N47" si="3">ROUND(M8/Q8*100,1)</f>
        <v>35.700000000000003</v>
      </c>
      <c r="O8" s="47">
        <v>30821211</v>
      </c>
      <c r="P8" s="59">
        <f>R8-J8-N8-L8</f>
        <v>13.699999999999996</v>
      </c>
      <c r="Q8" s="51">
        <f t="shared" ref="Q8:Q47" si="4">I8+M8+O8+K8</f>
        <v>225182240</v>
      </c>
      <c r="R8" s="63">
        <v>100</v>
      </c>
      <c r="S8" s="36" t="s">
        <v>3</v>
      </c>
    </row>
    <row r="9" spans="1:19" s="4" customFormat="1" ht="15.95" customHeight="1">
      <c r="C9" s="6">
        <v>2</v>
      </c>
      <c r="D9" s="7" t="s">
        <v>4</v>
      </c>
      <c r="E9" s="8">
        <v>59173226</v>
      </c>
      <c r="F9" s="8">
        <v>56083269</v>
      </c>
      <c r="G9" s="9">
        <f t="shared" si="0"/>
        <v>94.778116373104282</v>
      </c>
      <c r="H9" s="9">
        <v>93.926623214761264</v>
      </c>
      <c r="I9" s="47">
        <v>20317114</v>
      </c>
      <c r="J9" s="55">
        <f t="shared" si="1"/>
        <v>36.200000000000003</v>
      </c>
      <c r="K9" s="47">
        <v>5210365</v>
      </c>
      <c r="L9" s="55">
        <f t="shared" si="2"/>
        <v>9.3000000000000007</v>
      </c>
      <c r="M9" s="47">
        <v>22239590</v>
      </c>
      <c r="N9" s="55">
        <f t="shared" si="3"/>
        <v>39.700000000000003</v>
      </c>
      <c r="O9" s="47">
        <v>8316200</v>
      </c>
      <c r="P9" s="59">
        <f t="shared" ref="P9:P46" si="5">R9-J9-N9-L9</f>
        <v>14.799999999999994</v>
      </c>
      <c r="Q9" s="51">
        <f t="shared" si="4"/>
        <v>56083269</v>
      </c>
      <c r="R9" s="63">
        <v>100</v>
      </c>
      <c r="S9" s="37" t="s">
        <v>4</v>
      </c>
    </row>
    <row r="10" spans="1:19" s="4" customFormat="1" ht="15.95" customHeight="1">
      <c r="C10" s="6">
        <v>3</v>
      </c>
      <c r="D10" s="7" t="s">
        <v>5</v>
      </c>
      <c r="E10" s="8">
        <v>32255377</v>
      </c>
      <c r="F10" s="8">
        <v>30522850</v>
      </c>
      <c r="G10" s="9">
        <f t="shared" si="0"/>
        <v>94.628718802449583</v>
      </c>
      <c r="H10" s="9">
        <v>93.779153088688588</v>
      </c>
      <c r="I10" s="47">
        <v>10848418</v>
      </c>
      <c r="J10" s="55">
        <f t="shared" si="1"/>
        <v>35.5</v>
      </c>
      <c r="K10" s="47">
        <v>3832162</v>
      </c>
      <c r="L10" s="55">
        <f t="shared" si="2"/>
        <v>12.6</v>
      </c>
      <c r="M10" s="47">
        <v>12152998</v>
      </c>
      <c r="N10" s="55">
        <f t="shared" si="3"/>
        <v>39.799999999999997</v>
      </c>
      <c r="O10" s="47">
        <v>3689272</v>
      </c>
      <c r="P10" s="59">
        <f t="shared" si="5"/>
        <v>12.100000000000003</v>
      </c>
      <c r="Q10" s="51">
        <f t="shared" si="4"/>
        <v>30522850</v>
      </c>
      <c r="R10" s="63">
        <v>100</v>
      </c>
      <c r="S10" s="37" t="s">
        <v>5</v>
      </c>
    </row>
    <row r="11" spans="1:19" s="4" customFormat="1" ht="15.95" customHeight="1">
      <c r="C11" s="6">
        <v>4</v>
      </c>
      <c r="D11" s="7" t="s">
        <v>6</v>
      </c>
      <c r="E11" s="8">
        <v>99801480</v>
      </c>
      <c r="F11" s="8">
        <v>91340115</v>
      </c>
      <c r="G11" s="9">
        <f t="shared" si="0"/>
        <v>91.521804085470464</v>
      </c>
      <c r="H11" s="9">
        <v>90.586397777869692</v>
      </c>
      <c r="I11" s="47">
        <v>35609705</v>
      </c>
      <c r="J11" s="55">
        <f t="shared" si="1"/>
        <v>39</v>
      </c>
      <c r="K11" s="47">
        <v>5153200</v>
      </c>
      <c r="L11" s="55">
        <f t="shared" si="2"/>
        <v>5.6</v>
      </c>
      <c r="M11" s="47">
        <v>36186236</v>
      </c>
      <c r="N11" s="55">
        <f t="shared" si="3"/>
        <v>39.6</v>
      </c>
      <c r="O11" s="47">
        <v>14390974</v>
      </c>
      <c r="P11" s="59">
        <f t="shared" si="5"/>
        <v>15.799999999999999</v>
      </c>
      <c r="Q11" s="51">
        <f t="shared" si="4"/>
        <v>91340115</v>
      </c>
      <c r="R11" s="63">
        <v>100</v>
      </c>
      <c r="S11" s="37" t="s">
        <v>6</v>
      </c>
    </row>
    <row r="12" spans="1:19" s="4" customFormat="1" ht="15.95" customHeight="1">
      <c r="C12" s="10">
        <v>5</v>
      </c>
      <c r="D12" s="11" t="s">
        <v>7</v>
      </c>
      <c r="E12" s="12">
        <v>10922309</v>
      </c>
      <c r="F12" s="12">
        <v>10387605</v>
      </c>
      <c r="G12" s="13">
        <f t="shared" si="0"/>
        <v>95.104478366250206</v>
      </c>
      <c r="H12" s="13">
        <v>93.786579205813382</v>
      </c>
      <c r="I12" s="48">
        <v>4053038</v>
      </c>
      <c r="J12" s="56">
        <f t="shared" si="1"/>
        <v>39</v>
      </c>
      <c r="K12" s="48">
        <v>646905</v>
      </c>
      <c r="L12" s="56">
        <f t="shared" si="2"/>
        <v>6.2</v>
      </c>
      <c r="M12" s="48">
        <v>4322615</v>
      </c>
      <c r="N12" s="56">
        <f t="shared" si="3"/>
        <v>41.6</v>
      </c>
      <c r="O12" s="48">
        <v>1365047</v>
      </c>
      <c r="P12" s="60">
        <f t="shared" si="5"/>
        <v>13.2</v>
      </c>
      <c r="Q12" s="52">
        <f t="shared" si="4"/>
        <v>10387605</v>
      </c>
      <c r="R12" s="64">
        <v>100</v>
      </c>
      <c r="S12" s="38" t="s">
        <v>7</v>
      </c>
    </row>
    <row r="13" spans="1:19" s="4" customFormat="1" ht="15.95" customHeight="1">
      <c r="C13" s="14">
        <v>6</v>
      </c>
      <c r="D13" s="15" t="s">
        <v>8</v>
      </c>
      <c r="E13" s="16">
        <v>9534121</v>
      </c>
      <c r="F13" s="16">
        <v>8832408</v>
      </c>
      <c r="G13" s="17">
        <f t="shared" si="0"/>
        <v>92.639982228041788</v>
      </c>
      <c r="H13" s="17">
        <v>92.432390519595771</v>
      </c>
      <c r="I13" s="49">
        <v>2679232</v>
      </c>
      <c r="J13" s="57">
        <f t="shared" si="1"/>
        <v>30.3</v>
      </c>
      <c r="K13" s="49">
        <v>523990</v>
      </c>
      <c r="L13" s="57">
        <f t="shared" si="2"/>
        <v>5.9</v>
      </c>
      <c r="M13" s="49">
        <v>4715661</v>
      </c>
      <c r="N13" s="57">
        <f t="shared" si="3"/>
        <v>53.4</v>
      </c>
      <c r="O13" s="49">
        <v>913525</v>
      </c>
      <c r="P13" s="61">
        <f t="shared" si="5"/>
        <v>10.400000000000004</v>
      </c>
      <c r="Q13" s="53">
        <f t="shared" si="4"/>
        <v>8832408</v>
      </c>
      <c r="R13" s="65">
        <v>100</v>
      </c>
      <c r="S13" s="39" t="s">
        <v>8</v>
      </c>
    </row>
    <row r="14" spans="1:19" s="4" customFormat="1" ht="15.95" customHeight="1">
      <c r="C14" s="6">
        <v>7</v>
      </c>
      <c r="D14" s="7" t="s">
        <v>9</v>
      </c>
      <c r="E14" s="8">
        <v>56036173</v>
      </c>
      <c r="F14" s="8">
        <v>51431945</v>
      </c>
      <c r="G14" s="9">
        <f t="shared" si="0"/>
        <v>91.783471722810191</v>
      </c>
      <c r="H14" s="9">
        <v>91.737990993296691</v>
      </c>
      <c r="I14" s="47">
        <v>21982653</v>
      </c>
      <c r="J14" s="55">
        <f t="shared" si="1"/>
        <v>42.7</v>
      </c>
      <c r="K14" s="47">
        <v>3167699</v>
      </c>
      <c r="L14" s="55">
        <f t="shared" si="2"/>
        <v>6.2</v>
      </c>
      <c r="M14" s="47">
        <v>19431849</v>
      </c>
      <c r="N14" s="55">
        <f t="shared" si="3"/>
        <v>37.799999999999997</v>
      </c>
      <c r="O14" s="47">
        <v>6849744</v>
      </c>
      <c r="P14" s="59">
        <f t="shared" si="5"/>
        <v>13.3</v>
      </c>
      <c r="Q14" s="51">
        <f t="shared" si="4"/>
        <v>51431945</v>
      </c>
      <c r="R14" s="63">
        <v>100</v>
      </c>
      <c r="S14" s="37" t="s">
        <v>9</v>
      </c>
    </row>
    <row r="15" spans="1:19" s="4" customFormat="1" ht="15.95" customHeight="1">
      <c r="C15" s="6">
        <v>8</v>
      </c>
      <c r="D15" s="7" t="s">
        <v>10</v>
      </c>
      <c r="E15" s="8">
        <v>12920161</v>
      </c>
      <c r="F15" s="8">
        <v>12240034</v>
      </c>
      <c r="G15" s="9">
        <f t="shared" si="0"/>
        <v>94.735924730349723</v>
      </c>
      <c r="H15" s="9">
        <v>94.141200885318241</v>
      </c>
      <c r="I15" s="47">
        <v>4382513</v>
      </c>
      <c r="J15" s="55">
        <f t="shared" si="1"/>
        <v>35.799999999999997</v>
      </c>
      <c r="K15" s="47">
        <v>1068900</v>
      </c>
      <c r="L15" s="55">
        <f t="shared" si="2"/>
        <v>8.6999999999999993</v>
      </c>
      <c r="M15" s="47">
        <v>5347285</v>
      </c>
      <c r="N15" s="55">
        <f t="shared" si="3"/>
        <v>43.7</v>
      </c>
      <c r="O15" s="47">
        <v>1441336</v>
      </c>
      <c r="P15" s="59">
        <f t="shared" si="5"/>
        <v>11.8</v>
      </c>
      <c r="Q15" s="51">
        <f t="shared" si="4"/>
        <v>12240034</v>
      </c>
      <c r="R15" s="63">
        <v>100</v>
      </c>
      <c r="S15" s="37" t="s">
        <v>10</v>
      </c>
    </row>
    <row r="16" spans="1:19" s="4" customFormat="1" ht="15.95" customHeight="1">
      <c r="C16" s="6">
        <v>9</v>
      </c>
      <c r="D16" s="7" t="s">
        <v>11</v>
      </c>
      <c r="E16" s="8">
        <v>15702149</v>
      </c>
      <c r="F16" s="8">
        <v>15271882</v>
      </c>
      <c r="G16" s="9">
        <f t="shared" si="0"/>
        <v>97.259820932790802</v>
      </c>
      <c r="H16" s="9">
        <v>96.47278083099377</v>
      </c>
      <c r="I16" s="47">
        <v>5498783</v>
      </c>
      <c r="J16" s="55">
        <f t="shared" si="1"/>
        <v>36</v>
      </c>
      <c r="K16" s="47">
        <v>1010894</v>
      </c>
      <c r="L16" s="55">
        <f t="shared" si="2"/>
        <v>6.6</v>
      </c>
      <c r="M16" s="47">
        <v>7139752</v>
      </c>
      <c r="N16" s="55">
        <f t="shared" si="3"/>
        <v>46.8</v>
      </c>
      <c r="O16" s="47">
        <v>1622453</v>
      </c>
      <c r="P16" s="59">
        <f t="shared" si="5"/>
        <v>10.600000000000003</v>
      </c>
      <c r="Q16" s="51">
        <f t="shared" si="4"/>
        <v>15271882</v>
      </c>
      <c r="R16" s="63">
        <v>100</v>
      </c>
      <c r="S16" s="37" t="s">
        <v>11</v>
      </c>
    </row>
    <row r="17" spans="3:19" s="4" customFormat="1" ht="15.95" customHeight="1">
      <c r="C17" s="10">
        <v>10</v>
      </c>
      <c r="D17" s="11" t="s">
        <v>12</v>
      </c>
      <c r="E17" s="12">
        <v>12187116</v>
      </c>
      <c r="F17" s="12">
        <v>11337520</v>
      </c>
      <c r="G17" s="13">
        <f t="shared" si="0"/>
        <v>93.028736249002634</v>
      </c>
      <c r="H17" s="13">
        <v>91.953202003374386</v>
      </c>
      <c r="I17" s="48">
        <v>3825705</v>
      </c>
      <c r="J17" s="56">
        <f t="shared" si="1"/>
        <v>33.700000000000003</v>
      </c>
      <c r="K17" s="48">
        <v>1057894</v>
      </c>
      <c r="L17" s="56">
        <f t="shared" si="2"/>
        <v>9.3000000000000007</v>
      </c>
      <c r="M17" s="48">
        <v>4943738</v>
      </c>
      <c r="N17" s="56">
        <f t="shared" si="3"/>
        <v>43.6</v>
      </c>
      <c r="O17" s="48">
        <v>1510183</v>
      </c>
      <c r="P17" s="60">
        <f t="shared" si="5"/>
        <v>13.399999999999995</v>
      </c>
      <c r="Q17" s="52">
        <f t="shared" si="4"/>
        <v>11337520</v>
      </c>
      <c r="R17" s="64">
        <v>100</v>
      </c>
      <c r="S17" s="38" t="s">
        <v>12</v>
      </c>
    </row>
    <row r="18" spans="3:19" s="4" customFormat="1" ht="15.95" customHeight="1">
      <c r="C18" s="14">
        <v>11</v>
      </c>
      <c r="D18" s="15" t="s">
        <v>13</v>
      </c>
      <c r="E18" s="16">
        <v>13176406</v>
      </c>
      <c r="F18" s="16">
        <v>12528784</v>
      </c>
      <c r="G18" s="17">
        <f t="shared" si="0"/>
        <v>95.08498751480488</v>
      </c>
      <c r="H18" s="17">
        <v>93.522380379837628</v>
      </c>
      <c r="I18" s="47">
        <v>4767088</v>
      </c>
      <c r="J18" s="55">
        <f t="shared" si="1"/>
        <v>38</v>
      </c>
      <c r="K18" s="47">
        <v>1005492</v>
      </c>
      <c r="L18" s="55">
        <f t="shared" si="2"/>
        <v>8</v>
      </c>
      <c r="M18" s="47">
        <v>5349454</v>
      </c>
      <c r="N18" s="55">
        <f t="shared" si="3"/>
        <v>42.7</v>
      </c>
      <c r="O18" s="47">
        <v>1406750</v>
      </c>
      <c r="P18" s="59">
        <f t="shared" si="5"/>
        <v>11.299999999999997</v>
      </c>
      <c r="Q18" s="51">
        <f t="shared" si="4"/>
        <v>12528784</v>
      </c>
      <c r="R18" s="63">
        <v>100</v>
      </c>
      <c r="S18" s="39" t="s">
        <v>13</v>
      </c>
    </row>
    <row r="19" spans="3:19" s="4" customFormat="1" ht="15.95" customHeight="1">
      <c r="C19" s="6">
        <v>12</v>
      </c>
      <c r="D19" s="7" t="s">
        <v>14</v>
      </c>
      <c r="E19" s="8">
        <v>30149225</v>
      </c>
      <c r="F19" s="8">
        <v>28337822</v>
      </c>
      <c r="G19" s="9">
        <f t="shared" si="0"/>
        <v>93.991875413049584</v>
      </c>
      <c r="H19" s="9">
        <v>92.739800395614111</v>
      </c>
      <c r="I19" s="47">
        <v>12366369</v>
      </c>
      <c r="J19" s="55">
        <f t="shared" si="1"/>
        <v>43.6</v>
      </c>
      <c r="K19" s="47">
        <v>2168422</v>
      </c>
      <c r="L19" s="55">
        <f t="shared" si="2"/>
        <v>7.7</v>
      </c>
      <c r="M19" s="47">
        <v>10591365</v>
      </c>
      <c r="N19" s="55">
        <f t="shared" si="3"/>
        <v>37.4</v>
      </c>
      <c r="O19" s="47">
        <v>3211666</v>
      </c>
      <c r="P19" s="59">
        <f t="shared" si="5"/>
        <v>11.3</v>
      </c>
      <c r="Q19" s="51">
        <f t="shared" si="4"/>
        <v>28337822</v>
      </c>
      <c r="R19" s="63">
        <v>100</v>
      </c>
      <c r="S19" s="37" t="s">
        <v>14</v>
      </c>
    </row>
    <row r="20" spans="3:19" s="4" customFormat="1" ht="15.95" customHeight="1">
      <c r="C20" s="6">
        <v>13</v>
      </c>
      <c r="D20" s="7" t="s">
        <v>15</v>
      </c>
      <c r="E20" s="8">
        <v>23176424</v>
      </c>
      <c r="F20" s="8">
        <v>21809524</v>
      </c>
      <c r="G20" s="9">
        <f t="shared" si="0"/>
        <v>94.102196266343768</v>
      </c>
      <c r="H20" s="9">
        <v>93.25116627589793</v>
      </c>
      <c r="I20" s="47">
        <v>8654197</v>
      </c>
      <c r="J20" s="55">
        <f t="shared" si="1"/>
        <v>39.700000000000003</v>
      </c>
      <c r="K20" s="47">
        <v>1647948</v>
      </c>
      <c r="L20" s="55">
        <f t="shared" si="2"/>
        <v>7.6</v>
      </c>
      <c r="M20" s="47">
        <v>9287720</v>
      </c>
      <c r="N20" s="55">
        <f t="shared" si="3"/>
        <v>42.6</v>
      </c>
      <c r="O20" s="47">
        <v>2219659</v>
      </c>
      <c r="P20" s="59">
        <f t="shared" si="5"/>
        <v>10.099999999999996</v>
      </c>
      <c r="Q20" s="51">
        <f t="shared" si="4"/>
        <v>21809524</v>
      </c>
      <c r="R20" s="63">
        <v>100</v>
      </c>
      <c r="S20" s="37" t="s">
        <v>15</v>
      </c>
    </row>
    <row r="21" spans="3:19" s="4" customFormat="1" ht="15.95" customHeight="1">
      <c r="C21" s="6">
        <v>14</v>
      </c>
      <c r="D21" s="7" t="s">
        <v>16</v>
      </c>
      <c r="E21" s="8">
        <v>8022000</v>
      </c>
      <c r="F21" s="8">
        <v>7728847</v>
      </c>
      <c r="G21" s="9">
        <f t="shared" si="0"/>
        <v>96.345636998254804</v>
      </c>
      <c r="H21" s="9">
        <v>95.428748580353769</v>
      </c>
      <c r="I21" s="47">
        <v>2570946</v>
      </c>
      <c r="J21" s="55">
        <f t="shared" si="1"/>
        <v>33.299999999999997</v>
      </c>
      <c r="K21" s="47">
        <v>732312</v>
      </c>
      <c r="L21" s="55">
        <f t="shared" si="2"/>
        <v>9.5</v>
      </c>
      <c r="M21" s="47">
        <v>3525793</v>
      </c>
      <c r="N21" s="55">
        <f t="shared" si="3"/>
        <v>45.6</v>
      </c>
      <c r="O21" s="47">
        <v>899796</v>
      </c>
      <c r="P21" s="59">
        <f t="shared" si="5"/>
        <v>11.600000000000001</v>
      </c>
      <c r="Q21" s="51">
        <f t="shared" si="4"/>
        <v>7728847</v>
      </c>
      <c r="R21" s="63">
        <v>100</v>
      </c>
      <c r="S21" s="37" t="s">
        <v>16</v>
      </c>
    </row>
    <row r="22" spans="3:19" s="4" customFormat="1" ht="15.95" customHeight="1">
      <c r="C22" s="10">
        <v>15</v>
      </c>
      <c r="D22" s="11" t="s">
        <v>17</v>
      </c>
      <c r="E22" s="12">
        <v>15474252</v>
      </c>
      <c r="F22" s="12">
        <v>14641898</v>
      </c>
      <c r="G22" s="13">
        <f t="shared" si="0"/>
        <v>94.621038871539639</v>
      </c>
      <c r="H22" s="13">
        <v>94.063037975848644</v>
      </c>
      <c r="I22" s="48">
        <v>6446533</v>
      </c>
      <c r="J22" s="56">
        <f t="shared" si="1"/>
        <v>44</v>
      </c>
      <c r="K22" s="48">
        <v>847332</v>
      </c>
      <c r="L22" s="56">
        <f t="shared" si="2"/>
        <v>5.8</v>
      </c>
      <c r="M22" s="48">
        <v>5830615</v>
      </c>
      <c r="N22" s="56">
        <f t="shared" si="3"/>
        <v>39.799999999999997</v>
      </c>
      <c r="O22" s="48">
        <v>1517418</v>
      </c>
      <c r="P22" s="60">
        <f t="shared" si="5"/>
        <v>10.400000000000002</v>
      </c>
      <c r="Q22" s="52">
        <f t="shared" si="4"/>
        <v>14641898</v>
      </c>
      <c r="R22" s="64">
        <v>100</v>
      </c>
      <c r="S22" s="38" t="s">
        <v>17</v>
      </c>
    </row>
    <row r="23" spans="3:19" s="4" customFormat="1" ht="15.95" customHeight="1">
      <c r="C23" s="6">
        <v>16</v>
      </c>
      <c r="D23" s="7" t="s">
        <v>18</v>
      </c>
      <c r="E23" s="8">
        <v>19856771</v>
      </c>
      <c r="F23" s="8">
        <v>18737536</v>
      </c>
      <c r="G23" s="9">
        <f t="shared" si="0"/>
        <v>94.363459194850961</v>
      </c>
      <c r="H23" s="9">
        <v>93.409496004939925</v>
      </c>
      <c r="I23" s="47">
        <v>7039491</v>
      </c>
      <c r="J23" s="55">
        <f t="shared" si="1"/>
        <v>37.6</v>
      </c>
      <c r="K23" s="47">
        <v>1405472</v>
      </c>
      <c r="L23" s="55">
        <f t="shared" si="2"/>
        <v>7.5</v>
      </c>
      <c r="M23" s="47">
        <v>8393182</v>
      </c>
      <c r="N23" s="55">
        <f t="shared" si="3"/>
        <v>44.8</v>
      </c>
      <c r="O23" s="47">
        <v>1899391</v>
      </c>
      <c r="P23" s="59">
        <f t="shared" si="5"/>
        <v>10.100000000000001</v>
      </c>
      <c r="Q23" s="51">
        <f t="shared" si="4"/>
        <v>18737536</v>
      </c>
      <c r="R23" s="63">
        <v>100</v>
      </c>
      <c r="S23" s="37" t="s">
        <v>18</v>
      </c>
    </row>
    <row r="24" spans="3:19" s="4" customFormat="1" ht="15.95" customHeight="1">
      <c r="C24" s="6">
        <v>17</v>
      </c>
      <c r="D24" s="7" t="s">
        <v>19</v>
      </c>
      <c r="E24" s="8">
        <v>31828381</v>
      </c>
      <c r="F24" s="8">
        <v>30514946</v>
      </c>
      <c r="G24" s="9">
        <f t="shared" si="0"/>
        <v>95.873384197581402</v>
      </c>
      <c r="H24" s="9">
        <v>94.827399694548589</v>
      </c>
      <c r="I24" s="47">
        <v>13077967</v>
      </c>
      <c r="J24" s="55">
        <f t="shared" si="1"/>
        <v>42.9</v>
      </c>
      <c r="K24" s="47">
        <v>2155622</v>
      </c>
      <c r="L24" s="55">
        <f t="shared" si="2"/>
        <v>7.1</v>
      </c>
      <c r="M24" s="47">
        <v>11529118</v>
      </c>
      <c r="N24" s="55">
        <f t="shared" si="3"/>
        <v>37.799999999999997</v>
      </c>
      <c r="O24" s="47">
        <v>3752239</v>
      </c>
      <c r="P24" s="59">
        <f t="shared" si="5"/>
        <v>12.200000000000005</v>
      </c>
      <c r="Q24" s="51">
        <f t="shared" si="4"/>
        <v>30514946</v>
      </c>
      <c r="R24" s="63">
        <v>100</v>
      </c>
      <c r="S24" s="37" t="s">
        <v>19</v>
      </c>
    </row>
    <row r="25" spans="3:19" s="4" customFormat="1" ht="15.95" customHeight="1">
      <c r="C25" s="6">
        <v>18</v>
      </c>
      <c r="D25" s="7" t="s">
        <v>20</v>
      </c>
      <c r="E25" s="8">
        <v>38593264</v>
      </c>
      <c r="F25" s="8">
        <v>35499930</v>
      </c>
      <c r="G25" s="9">
        <f t="shared" si="0"/>
        <v>91.984782629424657</v>
      </c>
      <c r="H25" s="9">
        <v>90.985251090670076</v>
      </c>
      <c r="I25" s="47">
        <v>14447246</v>
      </c>
      <c r="J25" s="55">
        <f t="shared" si="1"/>
        <v>40.700000000000003</v>
      </c>
      <c r="K25" s="47">
        <v>2756774</v>
      </c>
      <c r="L25" s="55">
        <f t="shared" si="2"/>
        <v>7.8</v>
      </c>
      <c r="M25" s="47">
        <v>13669349</v>
      </c>
      <c r="N25" s="55">
        <f t="shared" si="3"/>
        <v>38.5</v>
      </c>
      <c r="O25" s="47">
        <v>4626561</v>
      </c>
      <c r="P25" s="59">
        <f t="shared" si="5"/>
        <v>12.999999999999996</v>
      </c>
      <c r="Q25" s="51">
        <f t="shared" si="4"/>
        <v>35499930</v>
      </c>
      <c r="R25" s="63">
        <v>100</v>
      </c>
      <c r="S25" s="37" t="s">
        <v>20</v>
      </c>
    </row>
    <row r="26" spans="3:19" s="4" customFormat="1" ht="15.95" customHeight="1">
      <c r="C26" s="6">
        <v>19</v>
      </c>
      <c r="D26" s="7" t="s">
        <v>21</v>
      </c>
      <c r="E26" s="8">
        <v>48275620</v>
      </c>
      <c r="F26" s="8">
        <v>46748490</v>
      </c>
      <c r="G26" s="9">
        <f t="shared" si="0"/>
        <v>96.836643423740597</v>
      </c>
      <c r="H26" s="9">
        <v>96.776748579244995</v>
      </c>
      <c r="I26" s="47">
        <v>19538195</v>
      </c>
      <c r="J26" s="55">
        <f t="shared" si="1"/>
        <v>41.8</v>
      </c>
      <c r="K26" s="47">
        <v>3378383</v>
      </c>
      <c r="L26" s="55">
        <f t="shared" si="2"/>
        <v>7.2</v>
      </c>
      <c r="M26" s="47">
        <v>17989371</v>
      </c>
      <c r="N26" s="55">
        <f t="shared" si="3"/>
        <v>38.5</v>
      </c>
      <c r="O26" s="47">
        <v>5842541</v>
      </c>
      <c r="P26" s="59">
        <f t="shared" si="5"/>
        <v>12.500000000000004</v>
      </c>
      <c r="Q26" s="51">
        <f t="shared" si="4"/>
        <v>46748490</v>
      </c>
      <c r="R26" s="63">
        <v>100</v>
      </c>
      <c r="S26" s="37" t="s">
        <v>21</v>
      </c>
    </row>
    <row r="27" spans="3:19" s="4" customFormat="1" ht="15.95" customHeight="1">
      <c r="C27" s="10">
        <v>20</v>
      </c>
      <c r="D27" s="11" t="s">
        <v>22</v>
      </c>
      <c r="E27" s="12">
        <v>12029613</v>
      </c>
      <c r="F27" s="12">
        <v>11139622</v>
      </c>
      <c r="G27" s="13">
        <f t="shared" si="0"/>
        <v>92.601665573115284</v>
      </c>
      <c r="H27" s="13">
        <v>91.902627199457427</v>
      </c>
      <c r="I27" s="48">
        <v>4590917</v>
      </c>
      <c r="J27" s="56">
        <f t="shared" si="1"/>
        <v>41.2</v>
      </c>
      <c r="K27" s="48">
        <v>629589</v>
      </c>
      <c r="L27" s="56">
        <f t="shared" si="2"/>
        <v>5.7</v>
      </c>
      <c r="M27" s="48">
        <v>4258088</v>
      </c>
      <c r="N27" s="56">
        <f t="shared" si="3"/>
        <v>38.200000000000003</v>
      </c>
      <c r="O27" s="48">
        <v>1661028</v>
      </c>
      <c r="P27" s="60">
        <f t="shared" si="5"/>
        <v>14.899999999999995</v>
      </c>
      <c r="Q27" s="52">
        <f t="shared" si="4"/>
        <v>11139622</v>
      </c>
      <c r="R27" s="64">
        <v>100</v>
      </c>
      <c r="S27" s="38" t="s">
        <v>22</v>
      </c>
    </row>
    <row r="28" spans="3:19" s="4" customFormat="1" ht="15.95" customHeight="1">
      <c r="C28" s="6">
        <v>21</v>
      </c>
      <c r="D28" s="7" t="s">
        <v>23</v>
      </c>
      <c r="E28" s="8">
        <v>28854858</v>
      </c>
      <c r="F28" s="8">
        <v>27489760</v>
      </c>
      <c r="G28" s="9">
        <f t="shared" si="0"/>
        <v>95.269087791040249</v>
      </c>
      <c r="H28" s="9">
        <v>94.840939393793533</v>
      </c>
      <c r="I28" s="47">
        <v>9138135</v>
      </c>
      <c r="J28" s="55">
        <f t="shared" si="1"/>
        <v>33.200000000000003</v>
      </c>
      <c r="K28" s="47">
        <v>2861263</v>
      </c>
      <c r="L28" s="55">
        <f t="shared" si="2"/>
        <v>10.4</v>
      </c>
      <c r="M28" s="47">
        <v>12607997</v>
      </c>
      <c r="N28" s="55">
        <f t="shared" si="3"/>
        <v>45.9</v>
      </c>
      <c r="O28" s="47">
        <v>2882365</v>
      </c>
      <c r="P28" s="59">
        <f t="shared" si="5"/>
        <v>10.499999999999998</v>
      </c>
      <c r="Q28" s="51">
        <f t="shared" si="4"/>
        <v>27489760</v>
      </c>
      <c r="R28" s="63">
        <v>100</v>
      </c>
      <c r="S28" s="37" t="s">
        <v>23</v>
      </c>
    </row>
    <row r="29" spans="3:19" s="4" customFormat="1" ht="15.95" customHeight="1">
      <c r="C29" s="6">
        <v>22</v>
      </c>
      <c r="D29" s="7" t="s">
        <v>24</v>
      </c>
      <c r="E29" s="8">
        <v>22655593</v>
      </c>
      <c r="F29" s="8">
        <v>21194385</v>
      </c>
      <c r="G29" s="9">
        <f t="shared" si="0"/>
        <v>93.550343175744715</v>
      </c>
      <c r="H29" s="9">
        <v>92.380023190009581</v>
      </c>
      <c r="I29" s="47">
        <v>8542013</v>
      </c>
      <c r="J29" s="55">
        <f t="shared" si="1"/>
        <v>40.299999999999997</v>
      </c>
      <c r="K29" s="47">
        <v>1343556</v>
      </c>
      <c r="L29" s="55">
        <f t="shared" si="2"/>
        <v>6.3</v>
      </c>
      <c r="M29" s="47">
        <v>8873112</v>
      </c>
      <c r="N29" s="55">
        <f t="shared" si="3"/>
        <v>41.9</v>
      </c>
      <c r="O29" s="47">
        <v>2435704</v>
      </c>
      <c r="P29" s="59">
        <f t="shared" si="5"/>
        <v>11.500000000000004</v>
      </c>
      <c r="Q29" s="51">
        <f t="shared" si="4"/>
        <v>21194385</v>
      </c>
      <c r="R29" s="63">
        <v>100</v>
      </c>
      <c r="S29" s="37" t="s">
        <v>24</v>
      </c>
    </row>
    <row r="30" spans="3:19" s="4" customFormat="1" ht="15.95" customHeight="1">
      <c r="C30" s="6">
        <v>23</v>
      </c>
      <c r="D30" s="7" t="s">
        <v>25</v>
      </c>
      <c r="E30" s="8">
        <v>22100027</v>
      </c>
      <c r="F30" s="8">
        <v>20869175</v>
      </c>
      <c r="G30" s="9">
        <f t="shared" si="0"/>
        <v>94.430540740968326</v>
      </c>
      <c r="H30" s="9">
        <v>93.481518315506449</v>
      </c>
      <c r="I30" s="47">
        <v>9189758</v>
      </c>
      <c r="J30" s="55">
        <f t="shared" si="1"/>
        <v>44</v>
      </c>
      <c r="K30" s="47">
        <v>910391</v>
      </c>
      <c r="L30" s="55">
        <f t="shared" si="2"/>
        <v>4.4000000000000004</v>
      </c>
      <c r="M30" s="47">
        <v>8597231</v>
      </c>
      <c r="N30" s="55">
        <f t="shared" si="3"/>
        <v>41.2</v>
      </c>
      <c r="O30" s="47">
        <v>2171795</v>
      </c>
      <c r="P30" s="59">
        <f t="shared" si="5"/>
        <v>10.399999999999997</v>
      </c>
      <c r="Q30" s="51">
        <f t="shared" si="4"/>
        <v>20869175</v>
      </c>
      <c r="R30" s="63">
        <v>100</v>
      </c>
      <c r="S30" s="37" t="s">
        <v>25</v>
      </c>
    </row>
    <row r="31" spans="3:19" s="4" customFormat="1" ht="15.95" customHeight="1">
      <c r="C31" s="6">
        <v>24</v>
      </c>
      <c r="D31" s="7" t="s">
        <v>26</v>
      </c>
      <c r="E31" s="8">
        <v>11242046</v>
      </c>
      <c r="F31" s="8">
        <v>10617432</v>
      </c>
      <c r="G31" s="9">
        <f t="shared" si="0"/>
        <v>94.443947302830821</v>
      </c>
      <c r="H31" s="9">
        <v>94.180086688803598</v>
      </c>
      <c r="I31" s="47">
        <v>5049182</v>
      </c>
      <c r="J31" s="55">
        <f t="shared" si="1"/>
        <v>47.6</v>
      </c>
      <c r="K31" s="47">
        <v>466913</v>
      </c>
      <c r="L31" s="55">
        <f t="shared" si="2"/>
        <v>4.4000000000000004</v>
      </c>
      <c r="M31" s="47">
        <v>4086848</v>
      </c>
      <c r="N31" s="55">
        <f t="shared" si="3"/>
        <v>38.5</v>
      </c>
      <c r="O31" s="47">
        <v>1014489</v>
      </c>
      <c r="P31" s="59">
        <f t="shared" si="5"/>
        <v>9.4999999999999982</v>
      </c>
      <c r="Q31" s="51">
        <f t="shared" si="4"/>
        <v>10617432</v>
      </c>
      <c r="R31" s="63">
        <v>100</v>
      </c>
      <c r="S31" s="37" t="s">
        <v>26</v>
      </c>
    </row>
    <row r="32" spans="3:19" s="4" customFormat="1" ht="15.95" customHeight="1">
      <c r="C32" s="10">
        <v>25</v>
      </c>
      <c r="D32" s="11" t="s">
        <v>27</v>
      </c>
      <c r="E32" s="12">
        <v>14878593</v>
      </c>
      <c r="F32" s="12">
        <v>14113429</v>
      </c>
      <c r="G32" s="13">
        <f t="shared" si="0"/>
        <v>94.857282540089642</v>
      </c>
      <c r="H32" s="13">
        <v>93.230885297423669</v>
      </c>
      <c r="I32" s="48">
        <v>6259123</v>
      </c>
      <c r="J32" s="56">
        <f t="shared" si="1"/>
        <v>44.3</v>
      </c>
      <c r="K32" s="48">
        <v>577016</v>
      </c>
      <c r="L32" s="56">
        <f t="shared" si="2"/>
        <v>4.0999999999999996</v>
      </c>
      <c r="M32" s="48">
        <v>5878878</v>
      </c>
      <c r="N32" s="56">
        <f t="shared" si="3"/>
        <v>41.7</v>
      </c>
      <c r="O32" s="48">
        <v>1398412</v>
      </c>
      <c r="P32" s="60">
        <f t="shared" si="5"/>
        <v>9.9</v>
      </c>
      <c r="Q32" s="52">
        <f t="shared" si="4"/>
        <v>14113429</v>
      </c>
      <c r="R32" s="64">
        <v>100</v>
      </c>
      <c r="S32" s="38" t="s">
        <v>27</v>
      </c>
    </row>
    <row r="33" spans="3:19" s="4" customFormat="1" ht="15.95" customHeight="1">
      <c r="C33" s="6">
        <v>26</v>
      </c>
      <c r="D33" s="7" t="s">
        <v>28</v>
      </c>
      <c r="E33" s="8">
        <v>25417578</v>
      </c>
      <c r="F33" s="8">
        <v>23494740</v>
      </c>
      <c r="G33" s="9">
        <f t="shared" si="0"/>
        <v>92.435006986110167</v>
      </c>
      <c r="H33" s="9">
        <v>91.424754377237647</v>
      </c>
      <c r="I33" s="47">
        <v>9709529</v>
      </c>
      <c r="J33" s="55">
        <f t="shared" si="1"/>
        <v>41.3</v>
      </c>
      <c r="K33" s="47">
        <v>1578442</v>
      </c>
      <c r="L33" s="55">
        <f t="shared" si="2"/>
        <v>6.7</v>
      </c>
      <c r="M33" s="47">
        <v>9706928</v>
      </c>
      <c r="N33" s="55">
        <f t="shared" si="3"/>
        <v>41.3</v>
      </c>
      <c r="O33" s="47">
        <v>2499841</v>
      </c>
      <c r="P33" s="59">
        <f t="shared" si="5"/>
        <v>10.700000000000006</v>
      </c>
      <c r="Q33" s="51">
        <f t="shared" si="4"/>
        <v>23494740</v>
      </c>
      <c r="R33" s="63">
        <v>100</v>
      </c>
      <c r="S33" s="37" t="s">
        <v>28</v>
      </c>
    </row>
    <row r="34" spans="3:19" s="4" customFormat="1" ht="15.95" customHeight="1">
      <c r="C34" s="6">
        <v>27</v>
      </c>
      <c r="D34" s="7" t="s">
        <v>29</v>
      </c>
      <c r="E34" s="8">
        <v>10387054</v>
      </c>
      <c r="F34" s="8">
        <v>10128600</v>
      </c>
      <c r="G34" s="9">
        <f t="shared" si="0"/>
        <v>97.511768014299335</v>
      </c>
      <c r="H34" s="9">
        <v>97.003818940154588</v>
      </c>
      <c r="I34" s="47">
        <v>4188225</v>
      </c>
      <c r="J34" s="55">
        <f t="shared" si="1"/>
        <v>41.4</v>
      </c>
      <c r="K34" s="47">
        <v>646179</v>
      </c>
      <c r="L34" s="55">
        <f t="shared" si="2"/>
        <v>6.4</v>
      </c>
      <c r="M34" s="47">
        <v>4043944</v>
      </c>
      <c r="N34" s="55">
        <f t="shared" si="3"/>
        <v>39.9</v>
      </c>
      <c r="O34" s="47">
        <v>1250252</v>
      </c>
      <c r="P34" s="59">
        <f t="shared" si="5"/>
        <v>12.300000000000002</v>
      </c>
      <c r="Q34" s="51">
        <f t="shared" si="4"/>
        <v>10128600</v>
      </c>
      <c r="R34" s="63">
        <v>100</v>
      </c>
      <c r="S34" s="37" t="s">
        <v>29</v>
      </c>
    </row>
    <row r="35" spans="3:19" s="4" customFormat="1" ht="15.95" customHeight="1">
      <c r="C35" s="6">
        <v>28</v>
      </c>
      <c r="D35" s="7" t="s">
        <v>30</v>
      </c>
      <c r="E35" s="8">
        <v>23266363</v>
      </c>
      <c r="F35" s="8">
        <v>22116832</v>
      </c>
      <c r="G35" s="9">
        <f t="shared" si="0"/>
        <v>95.05925786509907</v>
      </c>
      <c r="H35" s="9">
        <v>94.455638148001526</v>
      </c>
      <c r="I35" s="47">
        <v>8488397</v>
      </c>
      <c r="J35" s="55">
        <f t="shared" si="1"/>
        <v>38.4</v>
      </c>
      <c r="K35" s="47">
        <v>1772653</v>
      </c>
      <c r="L35" s="55">
        <f t="shared" si="2"/>
        <v>8</v>
      </c>
      <c r="M35" s="47">
        <v>9620476</v>
      </c>
      <c r="N35" s="55">
        <f t="shared" si="3"/>
        <v>43.5</v>
      </c>
      <c r="O35" s="47">
        <v>2235306</v>
      </c>
      <c r="P35" s="59">
        <f t="shared" si="5"/>
        <v>10.100000000000001</v>
      </c>
      <c r="Q35" s="51">
        <f t="shared" si="4"/>
        <v>22116832</v>
      </c>
      <c r="R35" s="63">
        <v>100</v>
      </c>
      <c r="S35" s="37" t="s">
        <v>30</v>
      </c>
    </row>
    <row r="36" spans="3:19" s="4" customFormat="1" ht="15.95" customHeight="1">
      <c r="C36" s="6">
        <v>29</v>
      </c>
      <c r="D36" s="7" t="s">
        <v>31</v>
      </c>
      <c r="E36" s="8">
        <v>9792373</v>
      </c>
      <c r="F36" s="8">
        <v>9333012</v>
      </c>
      <c r="G36" s="9">
        <f t="shared" si="0"/>
        <v>95.308992008372229</v>
      </c>
      <c r="H36" s="9">
        <v>94.396659910055007</v>
      </c>
      <c r="I36" s="47">
        <v>3716038</v>
      </c>
      <c r="J36" s="55">
        <f t="shared" si="1"/>
        <v>39.799999999999997</v>
      </c>
      <c r="K36" s="47">
        <v>936751</v>
      </c>
      <c r="L36" s="55">
        <f t="shared" si="2"/>
        <v>10</v>
      </c>
      <c r="M36" s="47">
        <v>3758525</v>
      </c>
      <c r="N36" s="55">
        <f t="shared" si="3"/>
        <v>40.299999999999997</v>
      </c>
      <c r="O36" s="47">
        <v>921698</v>
      </c>
      <c r="P36" s="59">
        <f t="shared" si="5"/>
        <v>9.9000000000000057</v>
      </c>
      <c r="Q36" s="51">
        <f t="shared" si="4"/>
        <v>9333012</v>
      </c>
      <c r="R36" s="63">
        <v>100</v>
      </c>
      <c r="S36" s="37" t="s">
        <v>31</v>
      </c>
    </row>
    <row r="37" spans="3:19" s="4" customFormat="1" ht="15.95" customHeight="1">
      <c r="C37" s="10">
        <v>30</v>
      </c>
      <c r="D37" s="11" t="s">
        <v>32</v>
      </c>
      <c r="E37" s="12">
        <v>16696502</v>
      </c>
      <c r="F37" s="12">
        <v>15650585</v>
      </c>
      <c r="G37" s="13">
        <f t="shared" si="0"/>
        <v>93.735711827543284</v>
      </c>
      <c r="H37" s="13">
        <v>92.658093765612364</v>
      </c>
      <c r="I37" s="48">
        <v>4809410</v>
      </c>
      <c r="J37" s="56">
        <f t="shared" si="1"/>
        <v>30.7</v>
      </c>
      <c r="K37" s="48">
        <v>1240551</v>
      </c>
      <c r="L37" s="56">
        <f t="shared" si="2"/>
        <v>7.9</v>
      </c>
      <c r="M37" s="48">
        <v>7446662</v>
      </c>
      <c r="N37" s="56">
        <f t="shared" si="3"/>
        <v>47.6</v>
      </c>
      <c r="O37" s="48">
        <v>2153962</v>
      </c>
      <c r="P37" s="60">
        <f t="shared" si="5"/>
        <v>13.799999999999995</v>
      </c>
      <c r="Q37" s="52">
        <f t="shared" si="4"/>
        <v>15650585</v>
      </c>
      <c r="R37" s="64">
        <v>100</v>
      </c>
      <c r="S37" s="38" t="s">
        <v>32</v>
      </c>
    </row>
    <row r="38" spans="3:19" s="4" customFormat="1" ht="15.95" customHeight="1">
      <c r="C38" s="6">
        <v>31</v>
      </c>
      <c r="D38" s="7" t="s">
        <v>33</v>
      </c>
      <c r="E38" s="8">
        <v>15318988</v>
      </c>
      <c r="F38" s="8">
        <v>14338294</v>
      </c>
      <c r="G38" s="9">
        <f t="shared" si="0"/>
        <v>93.598180245326915</v>
      </c>
      <c r="H38" s="9">
        <v>92.297673564128388</v>
      </c>
      <c r="I38" s="47">
        <v>6598635</v>
      </c>
      <c r="J38" s="55">
        <f t="shared" si="1"/>
        <v>46</v>
      </c>
      <c r="K38" s="47">
        <v>567066</v>
      </c>
      <c r="L38" s="55">
        <f t="shared" si="2"/>
        <v>4</v>
      </c>
      <c r="M38" s="47">
        <v>5304739</v>
      </c>
      <c r="N38" s="55">
        <f t="shared" si="3"/>
        <v>37</v>
      </c>
      <c r="O38" s="47">
        <v>1867854</v>
      </c>
      <c r="P38" s="59">
        <f t="shared" si="5"/>
        <v>13</v>
      </c>
      <c r="Q38" s="51">
        <f t="shared" si="4"/>
        <v>14338294</v>
      </c>
      <c r="R38" s="63">
        <v>100</v>
      </c>
      <c r="S38" s="37" t="s">
        <v>33</v>
      </c>
    </row>
    <row r="39" spans="3:19" s="4" customFormat="1" ht="15.95" customHeight="1">
      <c r="C39" s="6">
        <v>32</v>
      </c>
      <c r="D39" s="7" t="s">
        <v>34</v>
      </c>
      <c r="E39" s="8">
        <v>22009403</v>
      </c>
      <c r="F39" s="8">
        <v>20784300</v>
      </c>
      <c r="G39" s="9">
        <f t="shared" si="0"/>
        <v>94.433729074795892</v>
      </c>
      <c r="H39" s="9">
        <v>93.389205471672227</v>
      </c>
      <c r="I39" s="47">
        <v>7464084</v>
      </c>
      <c r="J39" s="55">
        <f t="shared" si="1"/>
        <v>35.9</v>
      </c>
      <c r="K39" s="47">
        <v>1298426</v>
      </c>
      <c r="L39" s="55">
        <f t="shared" si="2"/>
        <v>6.2</v>
      </c>
      <c r="M39" s="47">
        <v>9449020</v>
      </c>
      <c r="N39" s="55">
        <f t="shared" si="3"/>
        <v>45.5</v>
      </c>
      <c r="O39" s="47">
        <v>2572770</v>
      </c>
      <c r="P39" s="59">
        <f t="shared" si="5"/>
        <v>12.399999999999995</v>
      </c>
      <c r="Q39" s="51">
        <f t="shared" si="4"/>
        <v>20784300</v>
      </c>
      <c r="R39" s="63">
        <v>100</v>
      </c>
      <c r="S39" s="37" t="s">
        <v>34</v>
      </c>
    </row>
    <row r="40" spans="3:19" s="4" customFormat="1" ht="15.95" customHeight="1">
      <c r="C40" s="6">
        <v>33</v>
      </c>
      <c r="D40" s="7" t="s">
        <v>35</v>
      </c>
      <c r="E40" s="8">
        <v>8657519</v>
      </c>
      <c r="F40" s="8">
        <v>8066685</v>
      </c>
      <c r="G40" s="9">
        <f t="shared" si="0"/>
        <v>93.175481335934691</v>
      </c>
      <c r="H40" s="9">
        <v>92.249736279942439</v>
      </c>
      <c r="I40" s="47">
        <v>3693830</v>
      </c>
      <c r="J40" s="55">
        <f t="shared" si="1"/>
        <v>45.8</v>
      </c>
      <c r="K40" s="47">
        <v>469722</v>
      </c>
      <c r="L40" s="55">
        <f t="shared" si="2"/>
        <v>5.8</v>
      </c>
      <c r="M40" s="47">
        <v>3261542</v>
      </c>
      <c r="N40" s="55">
        <f t="shared" si="3"/>
        <v>40.4</v>
      </c>
      <c r="O40" s="47">
        <v>641591</v>
      </c>
      <c r="P40" s="59">
        <f t="shared" si="5"/>
        <v>8.0000000000000036</v>
      </c>
      <c r="Q40" s="51">
        <f t="shared" si="4"/>
        <v>8066685</v>
      </c>
      <c r="R40" s="63">
        <v>100</v>
      </c>
      <c r="S40" s="37" t="s">
        <v>35</v>
      </c>
    </row>
    <row r="41" spans="3:19" s="4" customFormat="1" ht="15.95" customHeight="1">
      <c r="C41" s="6">
        <v>34</v>
      </c>
      <c r="D41" s="7" t="s">
        <v>36</v>
      </c>
      <c r="E41" s="8">
        <v>14389330</v>
      </c>
      <c r="F41" s="8">
        <v>13200464</v>
      </c>
      <c r="G41" s="9">
        <f t="shared" si="0"/>
        <v>91.737864097911441</v>
      </c>
      <c r="H41" s="9">
        <v>90.640409456089742</v>
      </c>
      <c r="I41" s="47">
        <v>5262954</v>
      </c>
      <c r="J41" s="55">
        <f t="shared" si="1"/>
        <v>39.9</v>
      </c>
      <c r="K41" s="47">
        <v>860242</v>
      </c>
      <c r="L41" s="55">
        <f t="shared" si="2"/>
        <v>6.5</v>
      </c>
      <c r="M41" s="47">
        <v>5649334</v>
      </c>
      <c r="N41" s="55">
        <f t="shared" si="3"/>
        <v>42.8</v>
      </c>
      <c r="O41" s="47">
        <v>1427934</v>
      </c>
      <c r="P41" s="59">
        <f t="shared" si="5"/>
        <v>10.800000000000004</v>
      </c>
      <c r="Q41" s="51">
        <f t="shared" si="4"/>
        <v>13200464</v>
      </c>
      <c r="R41" s="63">
        <v>100</v>
      </c>
      <c r="S41" s="37" t="s">
        <v>36</v>
      </c>
    </row>
    <row r="42" spans="3:19" s="4" customFormat="1" ht="15.95" customHeight="1">
      <c r="C42" s="10">
        <v>35</v>
      </c>
      <c r="D42" s="11" t="s">
        <v>37</v>
      </c>
      <c r="E42" s="12">
        <v>6570099</v>
      </c>
      <c r="F42" s="12">
        <v>6312032</v>
      </c>
      <c r="G42" s="13">
        <f t="shared" si="0"/>
        <v>96.072098761373297</v>
      </c>
      <c r="H42" s="13">
        <v>95.067188430555703</v>
      </c>
      <c r="I42" s="48">
        <v>2608902</v>
      </c>
      <c r="J42" s="56">
        <f t="shared" si="1"/>
        <v>41.3</v>
      </c>
      <c r="K42" s="48">
        <v>400994</v>
      </c>
      <c r="L42" s="56">
        <f t="shared" si="2"/>
        <v>6.4</v>
      </c>
      <c r="M42" s="48">
        <v>2535560</v>
      </c>
      <c r="N42" s="56">
        <f t="shared" si="3"/>
        <v>40.200000000000003</v>
      </c>
      <c r="O42" s="48">
        <v>766576</v>
      </c>
      <c r="P42" s="60">
        <f t="shared" si="5"/>
        <v>12.1</v>
      </c>
      <c r="Q42" s="52">
        <f t="shared" si="4"/>
        <v>6312032</v>
      </c>
      <c r="R42" s="64">
        <v>100</v>
      </c>
      <c r="S42" s="38" t="s">
        <v>37</v>
      </c>
    </row>
    <row r="43" spans="3:19" s="4" customFormat="1" ht="15.95" customHeight="1">
      <c r="C43" s="6">
        <v>36</v>
      </c>
      <c r="D43" s="7" t="s">
        <v>38</v>
      </c>
      <c r="E43" s="8">
        <v>10416366</v>
      </c>
      <c r="F43" s="8">
        <v>9797271</v>
      </c>
      <c r="G43" s="9">
        <f t="shared" si="0"/>
        <v>94.056516447290733</v>
      </c>
      <c r="H43" s="9">
        <v>93.509073153357534</v>
      </c>
      <c r="I43" s="47">
        <v>4006430</v>
      </c>
      <c r="J43" s="55">
        <f t="shared" si="1"/>
        <v>40.9</v>
      </c>
      <c r="K43" s="47">
        <v>574991</v>
      </c>
      <c r="L43" s="55">
        <f t="shared" si="2"/>
        <v>5.9</v>
      </c>
      <c r="M43" s="47">
        <v>4091793</v>
      </c>
      <c r="N43" s="55">
        <f t="shared" si="3"/>
        <v>41.8</v>
      </c>
      <c r="O43" s="47">
        <v>1124057</v>
      </c>
      <c r="P43" s="59">
        <f t="shared" si="5"/>
        <v>11.400000000000004</v>
      </c>
      <c r="Q43" s="51">
        <f t="shared" si="4"/>
        <v>9797271</v>
      </c>
      <c r="R43" s="63">
        <v>100</v>
      </c>
      <c r="S43" s="37" t="s">
        <v>38</v>
      </c>
    </row>
    <row r="44" spans="3:19" s="4" customFormat="1" ht="15.95" customHeight="1">
      <c r="C44" s="6">
        <v>37</v>
      </c>
      <c r="D44" s="7" t="s">
        <v>39</v>
      </c>
      <c r="E44" s="8">
        <v>8731361</v>
      </c>
      <c r="F44" s="8">
        <v>8204878</v>
      </c>
      <c r="G44" s="9">
        <f t="shared" si="0"/>
        <v>93.970206935665587</v>
      </c>
      <c r="H44" s="9">
        <v>93.266776514766036</v>
      </c>
      <c r="I44" s="47">
        <v>2928687</v>
      </c>
      <c r="J44" s="55">
        <f t="shared" si="1"/>
        <v>35.700000000000003</v>
      </c>
      <c r="K44" s="47">
        <v>692760</v>
      </c>
      <c r="L44" s="55">
        <f t="shared" si="2"/>
        <v>8.4</v>
      </c>
      <c r="M44" s="47">
        <v>3771380</v>
      </c>
      <c r="N44" s="55">
        <f t="shared" si="3"/>
        <v>46</v>
      </c>
      <c r="O44" s="47">
        <v>812051</v>
      </c>
      <c r="P44" s="59">
        <f t="shared" si="5"/>
        <v>9.8999999999999968</v>
      </c>
      <c r="Q44" s="51">
        <f t="shared" si="4"/>
        <v>8204878</v>
      </c>
      <c r="R44" s="63">
        <v>100</v>
      </c>
      <c r="S44" s="37" t="s">
        <v>39</v>
      </c>
    </row>
    <row r="45" spans="3:19" s="4" customFormat="1" ht="15.95" customHeight="1">
      <c r="C45" s="6">
        <v>38</v>
      </c>
      <c r="D45" s="7" t="s">
        <v>40</v>
      </c>
      <c r="E45" s="8">
        <v>9686683</v>
      </c>
      <c r="F45" s="8">
        <v>9142486</v>
      </c>
      <c r="G45" s="9">
        <f t="shared" si="0"/>
        <v>94.382008784637634</v>
      </c>
      <c r="H45" s="9">
        <v>93.778011482797211</v>
      </c>
      <c r="I45" s="47">
        <v>3843574</v>
      </c>
      <c r="J45" s="55">
        <f t="shared" si="1"/>
        <v>42</v>
      </c>
      <c r="K45" s="47">
        <v>478633</v>
      </c>
      <c r="L45" s="55">
        <f t="shared" si="2"/>
        <v>5.2</v>
      </c>
      <c r="M45" s="47">
        <v>3774771</v>
      </c>
      <c r="N45" s="55">
        <f t="shared" si="3"/>
        <v>41.3</v>
      </c>
      <c r="O45" s="47">
        <v>1045508</v>
      </c>
      <c r="P45" s="59">
        <f t="shared" si="5"/>
        <v>11.500000000000004</v>
      </c>
      <c r="Q45" s="51">
        <f t="shared" si="4"/>
        <v>9142486</v>
      </c>
      <c r="R45" s="63">
        <v>100</v>
      </c>
      <c r="S45" s="37" t="s">
        <v>40</v>
      </c>
    </row>
    <row r="46" spans="3:19" s="4" customFormat="1" ht="15.95" customHeight="1">
      <c r="C46" s="6">
        <v>39</v>
      </c>
      <c r="D46" s="7" t="s">
        <v>41</v>
      </c>
      <c r="E46" s="8">
        <v>16892529</v>
      </c>
      <c r="F46" s="8">
        <v>15709257</v>
      </c>
      <c r="G46" s="9">
        <f t="shared" si="0"/>
        <v>92.995293955096955</v>
      </c>
      <c r="H46" s="9">
        <v>92.194209711446291</v>
      </c>
      <c r="I46" s="47">
        <v>6497339</v>
      </c>
      <c r="J46" s="55">
        <f t="shared" si="1"/>
        <v>41.4</v>
      </c>
      <c r="K46" s="47">
        <v>842941</v>
      </c>
      <c r="L46" s="55">
        <f t="shared" si="2"/>
        <v>5.4</v>
      </c>
      <c r="M46" s="47">
        <v>6475581</v>
      </c>
      <c r="N46" s="55">
        <f t="shared" si="3"/>
        <v>41.2</v>
      </c>
      <c r="O46" s="47">
        <v>1893396</v>
      </c>
      <c r="P46" s="59">
        <f t="shared" si="5"/>
        <v>11.999999999999998</v>
      </c>
      <c r="Q46" s="51">
        <f t="shared" si="4"/>
        <v>15709257</v>
      </c>
      <c r="R46" s="63">
        <v>100</v>
      </c>
      <c r="S46" s="37" t="s">
        <v>41</v>
      </c>
    </row>
    <row r="47" spans="3:19" s="101" customFormat="1" ht="15.95" customHeight="1" thickBot="1">
      <c r="C47" s="106">
        <v>40</v>
      </c>
      <c r="D47" s="26" t="s">
        <v>83</v>
      </c>
      <c r="E47" s="98">
        <v>7182259</v>
      </c>
      <c r="F47" s="98">
        <v>6857550</v>
      </c>
      <c r="G47" s="99">
        <v>94.667791606365071</v>
      </c>
      <c r="H47" s="99">
        <v>94.667791606365071</v>
      </c>
      <c r="I47" s="100">
        <v>3037337</v>
      </c>
      <c r="J47" s="102">
        <f t="shared" si="1"/>
        <v>44.3</v>
      </c>
      <c r="K47" s="100">
        <v>391224</v>
      </c>
      <c r="L47" s="102">
        <f t="shared" si="2"/>
        <v>5.7</v>
      </c>
      <c r="M47" s="100">
        <v>2905119</v>
      </c>
      <c r="N47" s="102">
        <f t="shared" si="3"/>
        <v>42.4</v>
      </c>
      <c r="O47" s="100">
        <v>523870</v>
      </c>
      <c r="P47" s="105">
        <v>7.3000000000000016</v>
      </c>
      <c r="Q47" s="103">
        <f t="shared" si="4"/>
        <v>6857550</v>
      </c>
      <c r="R47" s="104">
        <v>100</v>
      </c>
      <c r="S47" s="107" t="s">
        <v>83</v>
      </c>
    </row>
    <row r="48" spans="3:19" s="4" customFormat="1" ht="15" customHeight="1" thickTop="1" thickBot="1">
      <c r="C48" s="18"/>
      <c r="D48" s="19" t="s">
        <v>42</v>
      </c>
      <c r="E48" s="20">
        <f>SUM(E8:E47)</f>
        <v>1089110542</v>
      </c>
      <c r="F48" s="20">
        <f>SUM(F8:F47)</f>
        <v>1027738434</v>
      </c>
      <c r="G48" s="21">
        <f>F48/E48*100</f>
        <v>94.364933068474514</v>
      </c>
      <c r="H48" s="22">
        <v>93.580323638673306</v>
      </c>
      <c r="I48" s="50">
        <f>SUM(I8:I47)</f>
        <v>407976861</v>
      </c>
      <c r="J48" s="58">
        <f>ROUND(I48/Q48*100,1)</f>
        <v>39.700000000000003</v>
      </c>
      <c r="K48" s="50">
        <f>SUM(K8:K47)</f>
        <v>81001525</v>
      </c>
      <c r="L48" s="58">
        <f>ROUND(K48/Q48*100,1)</f>
        <v>7.9</v>
      </c>
      <c r="M48" s="50">
        <f>SUM(M8:M47)</f>
        <v>409163623</v>
      </c>
      <c r="N48" s="58">
        <f>ROUND(M48/Q48*100,1)</f>
        <v>39.799999999999997</v>
      </c>
      <c r="O48" s="50">
        <f>SUM(O8:O47)</f>
        <v>129596425</v>
      </c>
      <c r="P48" s="62">
        <f>R48-J48-N48-L48</f>
        <v>12.6</v>
      </c>
      <c r="Q48" s="54">
        <f>I48+M48+O48+K48</f>
        <v>1027738434</v>
      </c>
      <c r="R48" s="66">
        <v>100</v>
      </c>
      <c r="S48" s="35" t="s">
        <v>42</v>
      </c>
    </row>
    <row r="49" spans="3:19" s="4" customFormat="1" ht="15" customHeight="1">
      <c r="D49" s="26"/>
      <c r="E49" s="27"/>
      <c r="F49" s="27"/>
      <c r="G49" s="28"/>
      <c r="H49" s="28"/>
      <c r="I49" s="28"/>
      <c r="J49" s="28"/>
      <c r="K49" s="28"/>
      <c r="L49" s="26"/>
    </row>
    <row r="50" spans="3:19" s="4" customFormat="1" ht="47.25" customHeight="1">
      <c r="D50" s="26"/>
      <c r="E50" s="27"/>
      <c r="F50" s="27"/>
      <c r="G50" s="28"/>
      <c r="H50" s="28"/>
      <c r="I50" s="28"/>
      <c r="J50" s="28"/>
      <c r="K50" s="28"/>
      <c r="L50" s="26"/>
    </row>
    <row r="51" spans="3:19" s="4" customFormat="1" ht="15.75" customHeight="1" thickBot="1">
      <c r="D51" s="26"/>
      <c r="E51" s="27"/>
      <c r="F51" s="27"/>
      <c r="G51" s="28"/>
      <c r="H51" s="44" t="s">
        <v>68</v>
      </c>
      <c r="I51" s="28"/>
      <c r="J51" s="28"/>
      <c r="K51" s="28"/>
      <c r="L51" s="26"/>
      <c r="S51" s="44" t="s">
        <v>68</v>
      </c>
    </row>
    <row r="52" spans="3:19" s="4" customFormat="1" ht="15.95" customHeight="1">
      <c r="C52" s="138" t="s">
        <v>0</v>
      </c>
      <c r="D52" s="139"/>
      <c r="E52" s="33" t="s">
        <v>69</v>
      </c>
      <c r="F52" s="33" t="s">
        <v>71</v>
      </c>
      <c r="G52" s="144" t="s">
        <v>72</v>
      </c>
      <c r="H52" s="145"/>
      <c r="I52" s="131" t="s">
        <v>82</v>
      </c>
      <c r="J52" s="132"/>
      <c r="K52" s="132"/>
      <c r="L52" s="132"/>
      <c r="M52" s="132"/>
      <c r="N52" s="132"/>
      <c r="O52" s="132"/>
      <c r="P52" s="132"/>
      <c r="Q52" s="132"/>
      <c r="R52" s="133"/>
      <c r="S52" s="113" t="s">
        <v>0</v>
      </c>
    </row>
    <row r="53" spans="3:19" s="4" customFormat="1" ht="15.95" customHeight="1">
      <c r="C53" s="140"/>
      <c r="D53" s="141"/>
      <c r="E53" s="134" t="s">
        <v>70</v>
      </c>
      <c r="F53" s="134" t="s">
        <v>70</v>
      </c>
      <c r="G53" s="45" t="s">
        <v>85</v>
      </c>
      <c r="H53" s="108" t="s">
        <v>86</v>
      </c>
      <c r="I53" s="116" t="s">
        <v>75</v>
      </c>
      <c r="J53" s="116"/>
      <c r="K53" s="117" t="s">
        <v>76</v>
      </c>
      <c r="L53" s="118"/>
      <c r="M53" s="119" t="s">
        <v>77</v>
      </c>
      <c r="N53" s="119"/>
      <c r="O53" s="119" t="s">
        <v>78</v>
      </c>
      <c r="P53" s="120"/>
      <c r="Q53" s="121" t="s">
        <v>79</v>
      </c>
      <c r="R53" s="122"/>
      <c r="S53" s="114"/>
    </row>
    <row r="54" spans="3:19" s="4" customFormat="1" ht="15.95" customHeight="1">
      <c r="C54" s="140"/>
      <c r="D54" s="141"/>
      <c r="E54" s="135"/>
      <c r="F54" s="135"/>
      <c r="G54" s="136" t="s">
        <v>74</v>
      </c>
      <c r="H54" s="137"/>
      <c r="I54" s="123" t="s">
        <v>80</v>
      </c>
      <c r="J54" s="123" t="s">
        <v>81</v>
      </c>
      <c r="K54" s="123" t="s">
        <v>80</v>
      </c>
      <c r="L54" s="123" t="s">
        <v>81</v>
      </c>
      <c r="M54" s="123" t="s">
        <v>80</v>
      </c>
      <c r="N54" s="123" t="s">
        <v>81</v>
      </c>
      <c r="O54" s="123" t="s">
        <v>80</v>
      </c>
      <c r="P54" s="127" t="s">
        <v>81</v>
      </c>
      <c r="Q54" s="129" t="s">
        <v>80</v>
      </c>
      <c r="R54" s="125" t="s">
        <v>81</v>
      </c>
      <c r="S54" s="114"/>
    </row>
    <row r="55" spans="3:19" s="4" customFormat="1" ht="15.95" customHeight="1" thickBot="1">
      <c r="C55" s="142"/>
      <c r="D55" s="143"/>
      <c r="E55" s="5" t="s">
        <v>1</v>
      </c>
      <c r="F55" s="5" t="s">
        <v>2</v>
      </c>
      <c r="G55" s="34" t="s">
        <v>73</v>
      </c>
      <c r="H55" s="46"/>
      <c r="I55" s="124"/>
      <c r="J55" s="124"/>
      <c r="K55" s="124"/>
      <c r="L55" s="124"/>
      <c r="M55" s="124"/>
      <c r="N55" s="124"/>
      <c r="O55" s="124"/>
      <c r="P55" s="128"/>
      <c r="Q55" s="130"/>
      <c r="R55" s="126"/>
      <c r="S55" s="115"/>
    </row>
    <row r="56" spans="3:19" s="4" customFormat="1" ht="15.95" customHeight="1">
      <c r="C56" s="6">
        <v>41</v>
      </c>
      <c r="D56" s="7" t="s">
        <v>43</v>
      </c>
      <c r="E56" s="8">
        <v>5932946</v>
      </c>
      <c r="F56" s="8">
        <v>5568214</v>
      </c>
      <c r="G56" s="9">
        <f t="shared" ref="G56:G78" si="6">F56/E56*100</f>
        <v>93.852430141787906</v>
      </c>
      <c r="H56" s="9">
        <v>93.553563558140524</v>
      </c>
      <c r="I56" s="85">
        <v>2347781</v>
      </c>
      <c r="J56" s="67">
        <f t="shared" ref="J56:J79" si="7">ROUND(I56/Q56*100,1)</f>
        <v>42.2</v>
      </c>
      <c r="K56" s="85">
        <v>500701</v>
      </c>
      <c r="L56" s="109">
        <f t="shared" ref="L56:L80" si="8">ROUND(K56/Q56*100,1)</f>
        <v>9</v>
      </c>
      <c r="M56" s="90">
        <v>2395869</v>
      </c>
      <c r="N56" s="74">
        <f t="shared" ref="N56:N80" si="9">ROUND(M56/Q56*100,1)</f>
        <v>43</v>
      </c>
      <c r="O56" s="90">
        <v>323863</v>
      </c>
      <c r="P56" s="79">
        <f t="shared" ref="P56:P80" si="10">R56-J56-N56-L56</f>
        <v>5.7999999999999972</v>
      </c>
      <c r="Q56" s="94">
        <f t="shared" ref="Q56:Q79" si="11">I56+M56+O56+K56</f>
        <v>5568214</v>
      </c>
      <c r="R56" s="80">
        <v>100</v>
      </c>
      <c r="S56" s="36" t="s">
        <v>43</v>
      </c>
    </row>
    <row r="57" spans="3:19" s="4" customFormat="1" ht="15.95" customHeight="1">
      <c r="C57" s="6">
        <v>42</v>
      </c>
      <c r="D57" s="7" t="s">
        <v>44</v>
      </c>
      <c r="E57" s="8">
        <v>7933883</v>
      </c>
      <c r="F57" s="8">
        <v>7653235</v>
      </c>
      <c r="G57" s="9">
        <f t="shared" si="6"/>
        <v>96.46266525483172</v>
      </c>
      <c r="H57" s="9">
        <v>95.88701977594728</v>
      </c>
      <c r="I57" s="85">
        <v>2185805</v>
      </c>
      <c r="J57" s="67">
        <f t="shared" si="7"/>
        <v>28.6</v>
      </c>
      <c r="K57" s="85">
        <v>839685</v>
      </c>
      <c r="L57" s="110">
        <f t="shared" si="8"/>
        <v>11</v>
      </c>
      <c r="M57" s="91">
        <v>3935239</v>
      </c>
      <c r="N57" s="75">
        <f t="shared" si="9"/>
        <v>51.4</v>
      </c>
      <c r="O57" s="91">
        <v>692506</v>
      </c>
      <c r="P57" s="67">
        <f t="shared" si="10"/>
        <v>9.0000000000000071</v>
      </c>
      <c r="Q57" s="95">
        <f t="shared" si="11"/>
        <v>7653235</v>
      </c>
      <c r="R57" s="81">
        <v>100</v>
      </c>
      <c r="S57" s="37" t="s">
        <v>44</v>
      </c>
    </row>
    <row r="58" spans="3:19" s="4" customFormat="1" ht="15.95" customHeight="1">
      <c r="C58" s="6">
        <v>43</v>
      </c>
      <c r="D58" s="7" t="s">
        <v>45</v>
      </c>
      <c r="E58" s="8">
        <v>4062565</v>
      </c>
      <c r="F58" s="8">
        <v>3679393</v>
      </c>
      <c r="G58" s="9">
        <f t="shared" si="6"/>
        <v>90.568224754557775</v>
      </c>
      <c r="H58" s="9">
        <v>88.936777484393673</v>
      </c>
      <c r="I58" s="85">
        <v>1688815</v>
      </c>
      <c r="J58" s="67">
        <f t="shared" si="7"/>
        <v>45.9</v>
      </c>
      <c r="K58" s="85">
        <v>166209</v>
      </c>
      <c r="L58" s="110">
        <f t="shared" si="8"/>
        <v>4.5</v>
      </c>
      <c r="M58" s="91">
        <v>1412629</v>
      </c>
      <c r="N58" s="75">
        <f t="shared" si="9"/>
        <v>38.4</v>
      </c>
      <c r="O58" s="91">
        <v>411740</v>
      </c>
      <c r="P58" s="67">
        <f t="shared" si="10"/>
        <v>11.200000000000003</v>
      </c>
      <c r="Q58" s="95">
        <f t="shared" si="11"/>
        <v>3679393</v>
      </c>
      <c r="R58" s="81">
        <v>100</v>
      </c>
      <c r="S58" s="37" t="s">
        <v>45</v>
      </c>
    </row>
    <row r="59" spans="3:19" s="4" customFormat="1" ht="15.95" customHeight="1">
      <c r="C59" s="6">
        <v>44</v>
      </c>
      <c r="D59" s="7" t="s">
        <v>46</v>
      </c>
      <c r="E59" s="8">
        <v>1414846</v>
      </c>
      <c r="F59" s="8">
        <v>1367396</v>
      </c>
      <c r="G59" s="9">
        <f t="shared" si="6"/>
        <v>96.646278110833265</v>
      </c>
      <c r="H59" s="9">
        <v>96.201464098909028</v>
      </c>
      <c r="I59" s="85">
        <v>573554</v>
      </c>
      <c r="J59" s="67">
        <f t="shared" si="7"/>
        <v>41.9</v>
      </c>
      <c r="K59" s="85">
        <v>44343</v>
      </c>
      <c r="L59" s="110">
        <f t="shared" si="8"/>
        <v>3.2</v>
      </c>
      <c r="M59" s="91">
        <v>662613</v>
      </c>
      <c r="N59" s="75">
        <f t="shared" si="9"/>
        <v>48.5</v>
      </c>
      <c r="O59" s="91">
        <v>86886</v>
      </c>
      <c r="P59" s="67">
        <f t="shared" si="10"/>
        <v>6.4000000000000012</v>
      </c>
      <c r="Q59" s="95">
        <f t="shared" si="11"/>
        <v>1367396</v>
      </c>
      <c r="R59" s="81">
        <v>100</v>
      </c>
      <c r="S59" s="37" t="s">
        <v>46</v>
      </c>
    </row>
    <row r="60" spans="3:19" s="4" customFormat="1" ht="15.95" customHeight="1">
      <c r="C60" s="10">
        <v>45</v>
      </c>
      <c r="D60" s="11" t="s">
        <v>47</v>
      </c>
      <c r="E60" s="12">
        <v>3326986</v>
      </c>
      <c r="F60" s="12">
        <v>3165048</v>
      </c>
      <c r="G60" s="13">
        <f t="shared" si="6"/>
        <v>95.132591480697542</v>
      </c>
      <c r="H60" s="13">
        <v>94.564314647770928</v>
      </c>
      <c r="I60" s="86">
        <v>914453</v>
      </c>
      <c r="J60" s="68">
        <f t="shared" si="7"/>
        <v>28.9</v>
      </c>
      <c r="K60" s="86">
        <v>535926</v>
      </c>
      <c r="L60" s="111">
        <f t="shared" si="8"/>
        <v>16.899999999999999</v>
      </c>
      <c r="M60" s="92">
        <v>1507655</v>
      </c>
      <c r="N60" s="76">
        <f t="shared" si="9"/>
        <v>47.6</v>
      </c>
      <c r="O60" s="92">
        <v>207014</v>
      </c>
      <c r="P60" s="68">
        <f t="shared" si="10"/>
        <v>6.5999999999999943</v>
      </c>
      <c r="Q60" s="96">
        <f t="shared" si="11"/>
        <v>3165048</v>
      </c>
      <c r="R60" s="82">
        <v>100</v>
      </c>
      <c r="S60" s="38" t="s">
        <v>47</v>
      </c>
    </row>
    <row r="61" spans="3:19" s="4" customFormat="1" ht="15.95" customHeight="1">
      <c r="C61" s="6">
        <v>46</v>
      </c>
      <c r="D61" s="7" t="s">
        <v>48</v>
      </c>
      <c r="E61" s="8">
        <v>2870581</v>
      </c>
      <c r="F61" s="8">
        <v>2780642</v>
      </c>
      <c r="G61" s="9">
        <f t="shared" si="6"/>
        <v>96.866871201335201</v>
      </c>
      <c r="H61" s="9">
        <v>92.183100804684202</v>
      </c>
      <c r="I61" s="87">
        <v>858009</v>
      </c>
      <c r="J61" s="69">
        <f t="shared" si="7"/>
        <v>30.9</v>
      </c>
      <c r="K61" s="87">
        <v>292911</v>
      </c>
      <c r="L61" s="112">
        <f t="shared" si="8"/>
        <v>10.5</v>
      </c>
      <c r="M61" s="91">
        <v>1460927</v>
      </c>
      <c r="N61" s="75">
        <f t="shared" si="9"/>
        <v>52.5</v>
      </c>
      <c r="O61" s="91">
        <v>168795</v>
      </c>
      <c r="P61" s="67">
        <f t="shared" si="10"/>
        <v>6.0999999999999943</v>
      </c>
      <c r="Q61" s="95">
        <f t="shared" si="11"/>
        <v>2780642</v>
      </c>
      <c r="R61" s="81">
        <v>100</v>
      </c>
      <c r="S61" s="37" t="s">
        <v>48</v>
      </c>
    </row>
    <row r="62" spans="3:19" s="4" customFormat="1" ht="15.95" customHeight="1">
      <c r="C62" s="6">
        <v>47</v>
      </c>
      <c r="D62" s="7" t="s">
        <v>49</v>
      </c>
      <c r="E62" s="8">
        <v>4485162</v>
      </c>
      <c r="F62" s="8">
        <v>3887137</v>
      </c>
      <c r="G62" s="9">
        <f t="shared" si="6"/>
        <v>86.666590861155072</v>
      </c>
      <c r="H62" s="9">
        <v>85.366368246133888</v>
      </c>
      <c r="I62" s="85">
        <v>1588466</v>
      </c>
      <c r="J62" s="67">
        <f t="shared" si="7"/>
        <v>40.9</v>
      </c>
      <c r="K62" s="85">
        <v>194876</v>
      </c>
      <c r="L62" s="110">
        <f t="shared" si="8"/>
        <v>5</v>
      </c>
      <c r="M62" s="91">
        <v>1719894</v>
      </c>
      <c r="N62" s="75">
        <f t="shared" si="9"/>
        <v>44.2</v>
      </c>
      <c r="O62" s="91">
        <v>383901</v>
      </c>
      <c r="P62" s="67">
        <f t="shared" si="10"/>
        <v>9.8999999999999986</v>
      </c>
      <c r="Q62" s="95">
        <f t="shared" si="11"/>
        <v>3887137</v>
      </c>
      <c r="R62" s="81">
        <v>100</v>
      </c>
      <c r="S62" s="37" t="s">
        <v>49</v>
      </c>
    </row>
    <row r="63" spans="3:19" s="4" customFormat="1" ht="15.95" customHeight="1">
      <c r="C63" s="6">
        <v>48</v>
      </c>
      <c r="D63" s="7" t="s">
        <v>50</v>
      </c>
      <c r="E63" s="8">
        <v>3314329</v>
      </c>
      <c r="F63" s="8">
        <v>3172661</v>
      </c>
      <c r="G63" s="9">
        <f t="shared" si="6"/>
        <v>95.725590308023129</v>
      </c>
      <c r="H63" s="9">
        <v>95.581128586192534</v>
      </c>
      <c r="I63" s="85">
        <v>1014335</v>
      </c>
      <c r="J63" s="67">
        <f t="shared" si="7"/>
        <v>32</v>
      </c>
      <c r="K63" s="85">
        <v>247651</v>
      </c>
      <c r="L63" s="110">
        <f t="shared" si="8"/>
        <v>7.8</v>
      </c>
      <c r="M63" s="91">
        <v>1686016</v>
      </c>
      <c r="N63" s="75">
        <f t="shared" si="9"/>
        <v>53.1</v>
      </c>
      <c r="O63" s="91">
        <v>224659</v>
      </c>
      <c r="P63" s="67">
        <f t="shared" si="10"/>
        <v>7.0999999999999988</v>
      </c>
      <c r="Q63" s="95">
        <f t="shared" si="11"/>
        <v>3172661</v>
      </c>
      <c r="R63" s="81">
        <v>100</v>
      </c>
      <c r="S63" s="37" t="s">
        <v>50</v>
      </c>
    </row>
    <row r="64" spans="3:19" s="4" customFormat="1" ht="15.95" customHeight="1">
      <c r="C64" s="6">
        <v>49</v>
      </c>
      <c r="D64" s="7" t="s">
        <v>51</v>
      </c>
      <c r="E64" s="8">
        <v>2620435</v>
      </c>
      <c r="F64" s="8">
        <v>2460129</v>
      </c>
      <c r="G64" s="9">
        <f t="shared" si="6"/>
        <v>93.882466079105185</v>
      </c>
      <c r="H64" s="9">
        <v>93.240821680810129</v>
      </c>
      <c r="I64" s="85">
        <v>945301</v>
      </c>
      <c r="J64" s="67">
        <f t="shared" si="7"/>
        <v>38.4</v>
      </c>
      <c r="K64" s="85">
        <v>147535</v>
      </c>
      <c r="L64" s="110">
        <f t="shared" si="8"/>
        <v>6</v>
      </c>
      <c r="M64" s="91">
        <v>1214631</v>
      </c>
      <c r="N64" s="75">
        <f t="shared" si="9"/>
        <v>49.4</v>
      </c>
      <c r="O64" s="91">
        <v>152662</v>
      </c>
      <c r="P64" s="67">
        <f t="shared" si="10"/>
        <v>6.2000000000000028</v>
      </c>
      <c r="Q64" s="95">
        <f t="shared" si="11"/>
        <v>2460129</v>
      </c>
      <c r="R64" s="81">
        <v>100</v>
      </c>
      <c r="S64" s="37" t="s">
        <v>51</v>
      </c>
    </row>
    <row r="65" spans="3:19" s="4" customFormat="1" ht="15.95" customHeight="1">
      <c r="C65" s="10">
        <v>50</v>
      </c>
      <c r="D65" s="11" t="s">
        <v>52</v>
      </c>
      <c r="E65" s="12">
        <v>1748294</v>
      </c>
      <c r="F65" s="12">
        <v>1668900</v>
      </c>
      <c r="G65" s="13">
        <f t="shared" si="6"/>
        <v>95.458772952375284</v>
      </c>
      <c r="H65" s="13">
        <v>95.095281506610235</v>
      </c>
      <c r="I65" s="86">
        <v>768998</v>
      </c>
      <c r="J65" s="68">
        <f t="shared" si="7"/>
        <v>46.1</v>
      </c>
      <c r="K65" s="86">
        <v>46740</v>
      </c>
      <c r="L65" s="111">
        <f t="shared" si="8"/>
        <v>2.8</v>
      </c>
      <c r="M65" s="92">
        <v>739236</v>
      </c>
      <c r="N65" s="76">
        <f t="shared" si="9"/>
        <v>44.3</v>
      </c>
      <c r="O65" s="92">
        <v>113926</v>
      </c>
      <c r="P65" s="68">
        <f t="shared" si="10"/>
        <v>6.8000000000000016</v>
      </c>
      <c r="Q65" s="96">
        <f t="shared" si="11"/>
        <v>1668900</v>
      </c>
      <c r="R65" s="82">
        <v>100</v>
      </c>
      <c r="S65" s="38" t="s">
        <v>52</v>
      </c>
    </row>
    <row r="66" spans="3:19" s="4" customFormat="1" ht="15.95" customHeight="1">
      <c r="C66" s="6">
        <v>51</v>
      </c>
      <c r="D66" s="7" t="s">
        <v>53</v>
      </c>
      <c r="E66" s="8">
        <v>1533474</v>
      </c>
      <c r="F66" s="8">
        <v>1389420</v>
      </c>
      <c r="G66" s="9">
        <f t="shared" si="6"/>
        <v>90.606035707159037</v>
      </c>
      <c r="H66" s="9">
        <v>89.764123366783565</v>
      </c>
      <c r="I66" s="87">
        <v>515537</v>
      </c>
      <c r="J66" s="69">
        <f t="shared" si="7"/>
        <v>37.1</v>
      </c>
      <c r="K66" s="87">
        <v>121407</v>
      </c>
      <c r="L66" s="112">
        <f t="shared" si="8"/>
        <v>8.6999999999999993</v>
      </c>
      <c r="M66" s="91">
        <v>656908</v>
      </c>
      <c r="N66" s="75">
        <f t="shared" si="9"/>
        <v>47.3</v>
      </c>
      <c r="O66" s="91">
        <v>95568</v>
      </c>
      <c r="P66" s="67">
        <f t="shared" si="10"/>
        <v>6.9000000000000021</v>
      </c>
      <c r="Q66" s="95">
        <f t="shared" si="11"/>
        <v>1389420</v>
      </c>
      <c r="R66" s="81">
        <v>100</v>
      </c>
      <c r="S66" s="37" t="s">
        <v>53</v>
      </c>
    </row>
    <row r="67" spans="3:19" s="4" customFormat="1" ht="15.95" customHeight="1">
      <c r="C67" s="6">
        <v>52</v>
      </c>
      <c r="D67" s="7" t="s">
        <v>54</v>
      </c>
      <c r="E67" s="8">
        <v>1238968</v>
      </c>
      <c r="F67" s="8">
        <v>1150383</v>
      </c>
      <c r="G67" s="9">
        <f t="shared" si="6"/>
        <v>92.850097823349756</v>
      </c>
      <c r="H67" s="9">
        <v>92.734778221581777</v>
      </c>
      <c r="I67" s="85">
        <v>375614</v>
      </c>
      <c r="J67" s="67">
        <f t="shared" si="7"/>
        <v>32.700000000000003</v>
      </c>
      <c r="K67" s="85">
        <v>91144</v>
      </c>
      <c r="L67" s="110">
        <f t="shared" si="8"/>
        <v>7.9</v>
      </c>
      <c r="M67" s="91">
        <v>591603</v>
      </c>
      <c r="N67" s="75">
        <f t="shared" si="9"/>
        <v>51.4</v>
      </c>
      <c r="O67" s="91">
        <v>92022</v>
      </c>
      <c r="P67" s="67">
        <f t="shared" si="10"/>
        <v>7.9999999999999982</v>
      </c>
      <c r="Q67" s="95">
        <f t="shared" si="11"/>
        <v>1150383</v>
      </c>
      <c r="R67" s="81">
        <v>100</v>
      </c>
      <c r="S67" s="37" t="s">
        <v>54</v>
      </c>
    </row>
    <row r="68" spans="3:19" s="4" customFormat="1" ht="15.95" customHeight="1">
      <c r="C68" s="6">
        <v>53</v>
      </c>
      <c r="D68" s="7" t="s">
        <v>55</v>
      </c>
      <c r="E68" s="8">
        <v>1176300</v>
      </c>
      <c r="F68" s="8">
        <v>1112473</v>
      </c>
      <c r="G68" s="9">
        <f t="shared" si="6"/>
        <v>94.573918218141628</v>
      </c>
      <c r="H68" s="9">
        <v>93.731216619800009</v>
      </c>
      <c r="I68" s="85">
        <v>398527</v>
      </c>
      <c r="J68" s="67">
        <f t="shared" si="7"/>
        <v>35.799999999999997</v>
      </c>
      <c r="K68" s="85">
        <v>87029</v>
      </c>
      <c r="L68" s="110">
        <f t="shared" si="8"/>
        <v>7.8</v>
      </c>
      <c r="M68" s="91">
        <v>532057</v>
      </c>
      <c r="N68" s="75">
        <f t="shared" si="9"/>
        <v>47.8</v>
      </c>
      <c r="O68" s="91">
        <v>94860</v>
      </c>
      <c r="P68" s="67">
        <f t="shared" si="10"/>
        <v>8.600000000000005</v>
      </c>
      <c r="Q68" s="95">
        <f t="shared" si="11"/>
        <v>1112473</v>
      </c>
      <c r="R68" s="81">
        <v>100</v>
      </c>
      <c r="S68" s="37" t="s">
        <v>55</v>
      </c>
    </row>
    <row r="69" spans="3:19" s="4" customFormat="1" ht="15.95" customHeight="1">
      <c r="C69" s="6">
        <v>54</v>
      </c>
      <c r="D69" s="7" t="s">
        <v>56</v>
      </c>
      <c r="E69" s="8">
        <v>923453</v>
      </c>
      <c r="F69" s="8">
        <v>858981</v>
      </c>
      <c r="G69" s="9">
        <f t="shared" si="6"/>
        <v>93.018377762593218</v>
      </c>
      <c r="H69" s="9">
        <v>91.847954706814008</v>
      </c>
      <c r="I69" s="85">
        <v>332196</v>
      </c>
      <c r="J69" s="67">
        <f t="shared" si="7"/>
        <v>38.700000000000003</v>
      </c>
      <c r="K69" s="85">
        <v>38313</v>
      </c>
      <c r="L69" s="110">
        <f t="shared" si="8"/>
        <v>4.5</v>
      </c>
      <c r="M69" s="91">
        <v>428236</v>
      </c>
      <c r="N69" s="75">
        <f t="shared" si="9"/>
        <v>49.9</v>
      </c>
      <c r="O69" s="91">
        <v>60236</v>
      </c>
      <c r="P69" s="67">
        <f t="shared" si="10"/>
        <v>6.8999999999999986</v>
      </c>
      <c r="Q69" s="95">
        <f t="shared" si="11"/>
        <v>858981</v>
      </c>
      <c r="R69" s="81">
        <v>100</v>
      </c>
      <c r="S69" s="37" t="s">
        <v>56</v>
      </c>
    </row>
    <row r="70" spans="3:19" s="4" customFormat="1" ht="15.95" customHeight="1">
      <c r="C70" s="10">
        <v>55</v>
      </c>
      <c r="D70" s="11" t="s">
        <v>57</v>
      </c>
      <c r="E70" s="12">
        <v>1390239</v>
      </c>
      <c r="F70" s="12">
        <v>1296028</v>
      </c>
      <c r="G70" s="13">
        <f t="shared" si="6"/>
        <v>93.223395401797816</v>
      </c>
      <c r="H70" s="13">
        <v>92.169019451441073</v>
      </c>
      <c r="I70" s="86">
        <v>454390</v>
      </c>
      <c r="J70" s="68">
        <f t="shared" si="7"/>
        <v>35.1</v>
      </c>
      <c r="K70" s="86">
        <v>69848</v>
      </c>
      <c r="L70" s="111">
        <f t="shared" si="8"/>
        <v>5.4</v>
      </c>
      <c r="M70" s="92">
        <v>649437</v>
      </c>
      <c r="N70" s="76">
        <f t="shared" si="9"/>
        <v>50.1</v>
      </c>
      <c r="O70" s="92">
        <v>122353</v>
      </c>
      <c r="P70" s="68">
        <f t="shared" si="10"/>
        <v>9.4000000000000039</v>
      </c>
      <c r="Q70" s="96">
        <f t="shared" si="11"/>
        <v>1296028</v>
      </c>
      <c r="R70" s="82">
        <v>100</v>
      </c>
      <c r="S70" s="38" t="s">
        <v>57</v>
      </c>
    </row>
    <row r="71" spans="3:19" s="4" customFormat="1" ht="15.95" customHeight="1">
      <c r="C71" s="6">
        <v>56</v>
      </c>
      <c r="D71" s="7" t="s">
        <v>58</v>
      </c>
      <c r="E71" s="8">
        <v>237135</v>
      </c>
      <c r="F71" s="8">
        <v>236130</v>
      </c>
      <c r="G71" s="9">
        <f t="shared" si="6"/>
        <v>99.576190777405273</v>
      </c>
      <c r="H71" s="9">
        <v>99.634464963811638</v>
      </c>
      <c r="I71" s="85">
        <v>98503</v>
      </c>
      <c r="J71" s="67">
        <f t="shared" si="7"/>
        <v>41.7</v>
      </c>
      <c r="K71" s="85">
        <v>6351</v>
      </c>
      <c r="L71" s="110">
        <f t="shared" si="8"/>
        <v>2.7</v>
      </c>
      <c r="M71" s="91">
        <v>116461</v>
      </c>
      <c r="N71" s="75">
        <f t="shared" si="9"/>
        <v>49.3</v>
      </c>
      <c r="O71" s="91">
        <v>14815</v>
      </c>
      <c r="P71" s="67">
        <f t="shared" si="10"/>
        <v>6.3</v>
      </c>
      <c r="Q71" s="95">
        <f t="shared" si="11"/>
        <v>236130</v>
      </c>
      <c r="R71" s="81">
        <v>100</v>
      </c>
      <c r="S71" s="37" t="s">
        <v>58</v>
      </c>
    </row>
    <row r="72" spans="3:19" s="4" customFormat="1" ht="15.95" customHeight="1">
      <c r="C72" s="6">
        <v>57</v>
      </c>
      <c r="D72" s="7" t="s">
        <v>59</v>
      </c>
      <c r="E72" s="8">
        <v>1890276</v>
      </c>
      <c r="F72" s="8">
        <v>1801095</v>
      </c>
      <c r="G72" s="9">
        <f t="shared" si="6"/>
        <v>95.282117532042946</v>
      </c>
      <c r="H72" s="9">
        <v>94.510456052510435</v>
      </c>
      <c r="I72" s="85">
        <v>466939</v>
      </c>
      <c r="J72" s="67">
        <f t="shared" si="7"/>
        <v>25.9</v>
      </c>
      <c r="K72" s="85">
        <v>217009</v>
      </c>
      <c r="L72" s="110">
        <f t="shared" si="8"/>
        <v>12</v>
      </c>
      <c r="M72" s="91">
        <v>984550</v>
      </c>
      <c r="N72" s="75">
        <f t="shared" si="9"/>
        <v>54.7</v>
      </c>
      <c r="O72" s="91">
        <v>132597</v>
      </c>
      <c r="P72" s="67">
        <f t="shared" si="10"/>
        <v>7.3999999999999915</v>
      </c>
      <c r="Q72" s="95">
        <f t="shared" si="11"/>
        <v>1801095</v>
      </c>
      <c r="R72" s="81">
        <v>100</v>
      </c>
      <c r="S72" s="37" t="s">
        <v>59</v>
      </c>
    </row>
    <row r="73" spans="3:19" s="4" customFormat="1" ht="15.95" customHeight="1">
      <c r="C73" s="6">
        <v>58</v>
      </c>
      <c r="D73" s="7" t="s">
        <v>60</v>
      </c>
      <c r="E73" s="8">
        <v>1887433</v>
      </c>
      <c r="F73" s="8">
        <v>1737965</v>
      </c>
      <c r="G73" s="9">
        <f t="shared" si="6"/>
        <v>92.080884460534492</v>
      </c>
      <c r="H73" s="9">
        <v>91.12976892450358</v>
      </c>
      <c r="I73" s="85">
        <v>546610</v>
      </c>
      <c r="J73" s="67">
        <f t="shared" si="7"/>
        <v>31.5</v>
      </c>
      <c r="K73" s="85">
        <v>80236</v>
      </c>
      <c r="L73" s="110">
        <f t="shared" si="8"/>
        <v>4.5999999999999996</v>
      </c>
      <c r="M73" s="91">
        <v>980598</v>
      </c>
      <c r="N73" s="75">
        <f t="shared" si="9"/>
        <v>56.4</v>
      </c>
      <c r="O73" s="91">
        <v>130521</v>
      </c>
      <c r="P73" s="67">
        <f t="shared" si="10"/>
        <v>7.5000000000000018</v>
      </c>
      <c r="Q73" s="95">
        <f t="shared" si="11"/>
        <v>1737965</v>
      </c>
      <c r="R73" s="81">
        <v>100</v>
      </c>
      <c r="S73" s="37" t="s">
        <v>60</v>
      </c>
    </row>
    <row r="74" spans="3:19" s="4" customFormat="1" ht="15.95" customHeight="1">
      <c r="C74" s="6">
        <v>59</v>
      </c>
      <c r="D74" s="7" t="s">
        <v>61</v>
      </c>
      <c r="E74" s="8">
        <v>4209820</v>
      </c>
      <c r="F74" s="8">
        <v>3841306</v>
      </c>
      <c r="G74" s="9">
        <f t="shared" si="6"/>
        <v>91.246324070862883</v>
      </c>
      <c r="H74" s="9">
        <v>90.715282351180804</v>
      </c>
      <c r="I74" s="85">
        <v>1347505</v>
      </c>
      <c r="J74" s="67">
        <f t="shared" si="7"/>
        <v>35.1</v>
      </c>
      <c r="K74" s="85">
        <v>346568</v>
      </c>
      <c r="L74" s="110">
        <f t="shared" si="8"/>
        <v>9</v>
      </c>
      <c r="M74" s="91">
        <v>1804111</v>
      </c>
      <c r="N74" s="75">
        <f t="shared" si="9"/>
        <v>47</v>
      </c>
      <c r="O74" s="91">
        <v>343122</v>
      </c>
      <c r="P74" s="67">
        <f t="shared" si="10"/>
        <v>8.9000000000000057</v>
      </c>
      <c r="Q74" s="95">
        <f t="shared" si="11"/>
        <v>3841306</v>
      </c>
      <c r="R74" s="81">
        <v>100</v>
      </c>
      <c r="S74" s="37" t="s">
        <v>61</v>
      </c>
    </row>
    <row r="75" spans="3:19" s="4" customFormat="1" ht="15.95" customHeight="1">
      <c r="C75" s="10">
        <v>60</v>
      </c>
      <c r="D75" s="11" t="s">
        <v>62</v>
      </c>
      <c r="E75" s="12">
        <v>5760678</v>
      </c>
      <c r="F75" s="12">
        <v>5467639</v>
      </c>
      <c r="G75" s="13">
        <f t="shared" si="6"/>
        <v>94.913116129733339</v>
      </c>
      <c r="H75" s="13">
        <v>92.664562875824942</v>
      </c>
      <c r="I75" s="86">
        <v>1492089</v>
      </c>
      <c r="J75" s="68">
        <f t="shared" si="7"/>
        <v>27.3</v>
      </c>
      <c r="K75" s="86">
        <v>427835</v>
      </c>
      <c r="L75" s="111">
        <f t="shared" si="8"/>
        <v>7.8</v>
      </c>
      <c r="M75" s="92">
        <v>3107846</v>
      </c>
      <c r="N75" s="76">
        <f t="shared" si="9"/>
        <v>56.8</v>
      </c>
      <c r="O75" s="92">
        <v>439869</v>
      </c>
      <c r="P75" s="68">
        <f t="shared" si="10"/>
        <v>8.100000000000005</v>
      </c>
      <c r="Q75" s="96">
        <f t="shared" si="11"/>
        <v>5467639</v>
      </c>
      <c r="R75" s="82">
        <v>100</v>
      </c>
      <c r="S75" s="38" t="s">
        <v>62</v>
      </c>
    </row>
    <row r="76" spans="3:19" s="4" customFormat="1" ht="15.95" customHeight="1">
      <c r="C76" s="6">
        <v>61</v>
      </c>
      <c r="D76" s="7" t="s">
        <v>63</v>
      </c>
      <c r="E76" s="8">
        <v>3808803</v>
      </c>
      <c r="F76" s="8">
        <v>3615683</v>
      </c>
      <c r="G76" s="9">
        <f t="shared" si="6"/>
        <v>94.929640624626686</v>
      </c>
      <c r="H76" s="9">
        <v>94.870794163289176</v>
      </c>
      <c r="I76" s="85">
        <v>1672567</v>
      </c>
      <c r="J76" s="67">
        <f t="shared" si="7"/>
        <v>46.3</v>
      </c>
      <c r="K76" s="85">
        <v>134778</v>
      </c>
      <c r="L76" s="110">
        <f t="shared" si="8"/>
        <v>3.7</v>
      </c>
      <c r="M76" s="91">
        <v>1428267</v>
      </c>
      <c r="N76" s="75">
        <f t="shared" si="9"/>
        <v>39.5</v>
      </c>
      <c r="O76" s="91">
        <v>380071</v>
      </c>
      <c r="P76" s="67">
        <f t="shared" si="10"/>
        <v>10.500000000000004</v>
      </c>
      <c r="Q76" s="95">
        <f t="shared" si="11"/>
        <v>3615683</v>
      </c>
      <c r="R76" s="81">
        <v>100</v>
      </c>
      <c r="S76" s="37" t="s">
        <v>63</v>
      </c>
    </row>
    <row r="77" spans="3:19" s="4" customFormat="1" ht="15.95" customHeight="1">
      <c r="C77" s="6">
        <v>62</v>
      </c>
      <c r="D77" s="7" t="s">
        <v>64</v>
      </c>
      <c r="E77" s="8">
        <v>5698015</v>
      </c>
      <c r="F77" s="8">
        <v>5399716</v>
      </c>
      <c r="G77" s="9">
        <f t="shared" si="6"/>
        <v>94.764861096364257</v>
      </c>
      <c r="H77" s="9">
        <v>93.765942143025384</v>
      </c>
      <c r="I77" s="85">
        <v>2349946</v>
      </c>
      <c r="J77" s="67">
        <f t="shared" si="7"/>
        <v>43.5</v>
      </c>
      <c r="K77" s="85">
        <v>355305</v>
      </c>
      <c r="L77" s="110">
        <f t="shared" si="8"/>
        <v>6.6</v>
      </c>
      <c r="M77" s="91">
        <v>2320547</v>
      </c>
      <c r="N77" s="75">
        <f t="shared" si="9"/>
        <v>43</v>
      </c>
      <c r="O77" s="91">
        <v>373918</v>
      </c>
      <c r="P77" s="67">
        <f t="shared" si="10"/>
        <v>6.9</v>
      </c>
      <c r="Q77" s="95">
        <f t="shared" si="11"/>
        <v>5399716</v>
      </c>
      <c r="R77" s="81">
        <v>100</v>
      </c>
      <c r="S77" s="37" t="s">
        <v>64</v>
      </c>
    </row>
    <row r="78" spans="3:19" s="4" customFormat="1" ht="15.95" customHeight="1" thickBot="1">
      <c r="C78" s="6">
        <v>63</v>
      </c>
      <c r="D78" s="7" t="s">
        <v>65</v>
      </c>
      <c r="E78" s="8">
        <v>3440421</v>
      </c>
      <c r="F78" s="8">
        <v>3130877</v>
      </c>
      <c r="G78" s="9">
        <f t="shared" si="6"/>
        <v>91.0027290264767</v>
      </c>
      <c r="H78" s="9">
        <v>89.739960470191846</v>
      </c>
      <c r="I78" s="85">
        <v>1471607</v>
      </c>
      <c r="J78" s="67">
        <f t="shared" si="7"/>
        <v>47</v>
      </c>
      <c r="K78" s="85">
        <v>169775</v>
      </c>
      <c r="L78" s="110">
        <f t="shared" si="8"/>
        <v>5.4</v>
      </c>
      <c r="M78" s="91">
        <v>1236130</v>
      </c>
      <c r="N78" s="75">
        <f t="shared" si="9"/>
        <v>39.5</v>
      </c>
      <c r="O78" s="91">
        <v>253365</v>
      </c>
      <c r="P78" s="67">
        <f t="shared" si="10"/>
        <v>8.1</v>
      </c>
      <c r="Q78" s="95">
        <f t="shared" si="11"/>
        <v>3130877</v>
      </c>
      <c r="R78" s="81">
        <v>100</v>
      </c>
      <c r="S78" s="37" t="s">
        <v>65</v>
      </c>
    </row>
    <row r="79" spans="3:19" s="4" customFormat="1" ht="15.95" customHeight="1" thickTop="1" thickBot="1">
      <c r="C79" s="29"/>
      <c r="D79" s="30" t="s">
        <v>66</v>
      </c>
      <c r="E79" s="31">
        <f>SUM(E56:E78)</f>
        <v>70905042</v>
      </c>
      <c r="F79" s="31">
        <f>SUM(F56:F78)</f>
        <v>66440451</v>
      </c>
      <c r="G79" s="21">
        <f>F79/E79*100</f>
        <v>93.703422388495312</v>
      </c>
      <c r="H79" s="32">
        <v>92.682328536206384</v>
      </c>
      <c r="I79" s="88">
        <f>SUM(I56:I78)</f>
        <v>24407547</v>
      </c>
      <c r="J79" s="70">
        <f t="shared" si="7"/>
        <v>36.700000000000003</v>
      </c>
      <c r="K79" s="88">
        <f>SUM(K56:K78)</f>
        <v>5162175</v>
      </c>
      <c r="L79" s="72">
        <f t="shared" si="8"/>
        <v>7.8</v>
      </c>
      <c r="M79" s="93">
        <f>SUM(M56:M78)</f>
        <v>31571460</v>
      </c>
      <c r="N79" s="77">
        <f t="shared" si="9"/>
        <v>47.5</v>
      </c>
      <c r="O79" s="93">
        <f>SUM(O56:O78)</f>
        <v>5299269</v>
      </c>
      <c r="P79" s="70">
        <f t="shared" si="10"/>
        <v>7.9999999999999973</v>
      </c>
      <c r="Q79" s="97">
        <f t="shared" si="11"/>
        <v>66440451</v>
      </c>
      <c r="R79" s="83">
        <v>100</v>
      </c>
      <c r="S79" s="40" t="s">
        <v>66</v>
      </c>
    </row>
    <row r="80" spans="3:19" s="4" customFormat="1" ht="15.95" customHeight="1" thickTop="1" thickBot="1">
      <c r="C80" s="18"/>
      <c r="D80" s="19" t="s">
        <v>67</v>
      </c>
      <c r="E80" s="20">
        <f>SUM(E79,E48)</f>
        <v>1160015584</v>
      </c>
      <c r="F80" s="20">
        <f>SUM(F79,F48)</f>
        <v>1094178885</v>
      </c>
      <c r="G80" s="21">
        <f>F80/E80*100</f>
        <v>94.324498747423718</v>
      </c>
      <c r="H80" s="21">
        <v>93.525518677365582</v>
      </c>
      <c r="I80" s="89">
        <f>SUM(I79,I48)</f>
        <v>432384408</v>
      </c>
      <c r="J80" s="71">
        <f>ROUND(I80/Q80*100,1)</f>
        <v>39.5</v>
      </c>
      <c r="K80" s="89">
        <f>SUM(K79,K48)</f>
        <v>86163700</v>
      </c>
      <c r="L80" s="73">
        <f t="shared" si="8"/>
        <v>7.9</v>
      </c>
      <c r="M80" s="89">
        <f>SUM(M79,M48)</f>
        <v>440735083</v>
      </c>
      <c r="N80" s="78">
        <f t="shared" si="9"/>
        <v>40.299999999999997</v>
      </c>
      <c r="O80" s="89">
        <f>SUM(O79,O48)</f>
        <v>134895694</v>
      </c>
      <c r="P80" s="71">
        <f t="shared" si="10"/>
        <v>12.300000000000002</v>
      </c>
      <c r="Q80" s="89">
        <f>SUM(Q79,Q48)</f>
        <v>1094178885</v>
      </c>
      <c r="R80" s="84">
        <v>100</v>
      </c>
      <c r="S80" s="35" t="s">
        <v>67</v>
      </c>
    </row>
    <row r="81" spans="3:18">
      <c r="C81" s="4"/>
      <c r="I81" s="25"/>
      <c r="J81" s="25"/>
      <c r="K81" s="25"/>
      <c r="L81" s="24"/>
      <c r="M81" s="23"/>
      <c r="N81" s="23"/>
      <c r="O81" s="23"/>
      <c r="P81" s="23"/>
      <c r="Q81" s="23"/>
      <c r="R81" s="23"/>
    </row>
    <row r="82" spans="3:18">
      <c r="I82" s="25"/>
      <c r="J82" s="25"/>
      <c r="K82" s="25"/>
      <c r="L82" s="24"/>
      <c r="M82" s="23"/>
      <c r="N82" s="23"/>
      <c r="O82" s="23"/>
      <c r="P82" s="23"/>
      <c r="Q82" s="23"/>
      <c r="R82" s="23"/>
    </row>
    <row r="83" spans="3:18">
      <c r="I83" s="25"/>
      <c r="J83" s="25"/>
      <c r="K83" s="25"/>
      <c r="L83" s="24"/>
      <c r="M83" s="23"/>
      <c r="N83" s="23"/>
      <c r="O83" s="23"/>
      <c r="P83" s="23"/>
      <c r="Q83" s="23"/>
      <c r="R83" s="23"/>
    </row>
    <row r="84" spans="3:18">
      <c r="I84" s="25"/>
      <c r="J84" s="25"/>
      <c r="K84" s="25"/>
      <c r="L84" s="24"/>
      <c r="M84" s="23"/>
      <c r="N84" s="23"/>
      <c r="O84" s="23"/>
      <c r="P84" s="23"/>
      <c r="Q84" s="23"/>
      <c r="R84" s="23"/>
    </row>
    <row r="85" spans="3:18">
      <c r="I85" s="25"/>
      <c r="J85" s="25"/>
      <c r="K85" s="25"/>
      <c r="L85" s="24"/>
      <c r="M85" s="23"/>
      <c r="N85" s="23"/>
      <c r="O85" s="23"/>
      <c r="P85" s="23"/>
      <c r="Q85" s="23"/>
      <c r="R85" s="23"/>
    </row>
    <row r="86" spans="3:18">
      <c r="I86" s="25"/>
      <c r="J86" s="25"/>
      <c r="K86" s="25"/>
      <c r="L86" s="24"/>
      <c r="M86" s="23"/>
      <c r="N86" s="23"/>
      <c r="O86" s="23"/>
      <c r="P86" s="23"/>
      <c r="Q86" s="23"/>
      <c r="R86" s="23"/>
    </row>
    <row r="87" spans="3:18">
      <c r="I87" s="25"/>
      <c r="J87" s="25"/>
      <c r="K87" s="25"/>
      <c r="L87" s="24"/>
      <c r="M87" s="23"/>
      <c r="N87" s="23"/>
      <c r="O87" s="23"/>
      <c r="P87" s="23"/>
      <c r="Q87" s="23"/>
      <c r="R87" s="23"/>
    </row>
    <row r="88" spans="3:18">
      <c r="I88" s="25"/>
      <c r="J88" s="25"/>
      <c r="K88" s="25"/>
      <c r="L88" s="24"/>
      <c r="M88" s="23"/>
      <c r="N88" s="23"/>
      <c r="O88" s="23"/>
      <c r="P88" s="23"/>
      <c r="Q88" s="23"/>
      <c r="R88" s="23"/>
    </row>
    <row r="89" spans="3:18">
      <c r="I89" s="25"/>
      <c r="J89" s="25"/>
      <c r="K89" s="25"/>
      <c r="L89" s="24"/>
      <c r="M89" s="23"/>
      <c r="N89" s="23"/>
      <c r="O89" s="23"/>
      <c r="P89" s="23"/>
      <c r="Q89" s="23"/>
      <c r="R89" s="23"/>
    </row>
    <row r="90" spans="3:18">
      <c r="I90" s="25"/>
      <c r="J90" s="25"/>
      <c r="K90" s="25"/>
      <c r="L90" s="24"/>
      <c r="M90" s="23"/>
      <c r="N90" s="23"/>
      <c r="O90" s="23"/>
      <c r="P90" s="23"/>
      <c r="Q90" s="23"/>
      <c r="R90" s="23"/>
    </row>
    <row r="91" spans="3:18">
      <c r="I91" s="25"/>
      <c r="J91" s="25"/>
      <c r="K91" s="25"/>
      <c r="L91" s="24"/>
      <c r="M91" s="23"/>
      <c r="N91" s="23"/>
      <c r="O91" s="23"/>
      <c r="P91" s="23"/>
      <c r="Q91" s="23"/>
      <c r="R91" s="23"/>
    </row>
    <row r="92" spans="3:18">
      <c r="I92" s="25"/>
      <c r="J92" s="25"/>
      <c r="K92" s="25"/>
      <c r="L92" s="24"/>
      <c r="M92" s="23"/>
      <c r="N92" s="23"/>
      <c r="O92" s="23"/>
      <c r="P92" s="23"/>
      <c r="Q92" s="23"/>
      <c r="R92" s="23"/>
    </row>
    <row r="93" spans="3:18">
      <c r="I93" s="25"/>
      <c r="J93" s="25"/>
      <c r="K93" s="25"/>
      <c r="L93" s="24"/>
      <c r="M93" s="23"/>
      <c r="N93" s="23"/>
      <c r="O93" s="23"/>
      <c r="P93" s="23"/>
      <c r="Q93" s="23"/>
      <c r="R93" s="23"/>
    </row>
    <row r="94" spans="3:18">
      <c r="I94" s="25"/>
      <c r="J94" s="25"/>
      <c r="K94" s="25"/>
      <c r="L94" s="24"/>
      <c r="M94" s="23"/>
      <c r="N94" s="23"/>
      <c r="O94" s="23"/>
      <c r="P94" s="23"/>
      <c r="Q94" s="23"/>
      <c r="R94" s="23"/>
    </row>
    <row r="95" spans="3:18">
      <c r="I95" s="41"/>
      <c r="J95" s="41"/>
      <c r="K95" s="41"/>
      <c r="L95" s="24"/>
      <c r="M95" s="23"/>
      <c r="N95" s="23"/>
      <c r="O95" s="23"/>
      <c r="P95" s="23"/>
      <c r="Q95" s="23"/>
      <c r="R95" s="23"/>
    </row>
    <row r="96" spans="3:18">
      <c r="I96" s="42"/>
      <c r="J96" s="42"/>
      <c r="K96" s="42"/>
      <c r="L96" s="42"/>
      <c r="M96" s="42"/>
      <c r="N96" s="42"/>
      <c r="O96" s="42"/>
      <c r="P96" s="42"/>
      <c r="Q96" s="42"/>
      <c r="R96" s="42"/>
    </row>
  </sheetData>
  <mergeCells count="44">
    <mergeCell ref="E5:E6"/>
    <mergeCell ref="C52:D55"/>
    <mergeCell ref="G52:H52"/>
    <mergeCell ref="C4:D7"/>
    <mergeCell ref="G4:H4"/>
    <mergeCell ref="E53:E54"/>
    <mergeCell ref="G54:H54"/>
    <mergeCell ref="I5:J5"/>
    <mergeCell ref="I4:R4"/>
    <mergeCell ref="R6:R7"/>
    <mergeCell ref="F53:F54"/>
    <mergeCell ref="F5:F6"/>
    <mergeCell ref="G6:H6"/>
    <mergeCell ref="I52:R52"/>
    <mergeCell ref="I6:I7"/>
    <mergeCell ref="J6:J7"/>
    <mergeCell ref="S4:S7"/>
    <mergeCell ref="Q5:R5"/>
    <mergeCell ref="O5:P5"/>
    <mergeCell ref="M5:N5"/>
    <mergeCell ref="K5:L5"/>
    <mergeCell ref="K6:K7"/>
    <mergeCell ref="L6:L7"/>
    <mergeCell ref="M6:M7"/>
    <mergeCell ref="N6:N7"/>
    <mergeCell ref="O6:O7"/>
    <mergeCell ref="P6:P7"/>
    <mergeCell ref="Q6:Q7"/>
    <mergeCell ref="S52:S55"/>
    <mergeCell ref="I53:J53"/>
    <mergeCell ref="K53:L53"/>
    <mergeCell ref="M53:N53"/>
    <mergeCell ref="O53:P53"/>
    <mergeCell ref="Q53:R53"/>
    <mergeCell ref="J54:J55"/>
    <mergeCell ref="L54:L55"/>
    <mergeCell ref="I54:I55"/>
    <mergeCell ref="R54:R55"/>
    <mergeCell ref="K54:K55"/>
    <mergeCell ref="M54:M55"/>
    <mergeCell ref="N54:N55"/>
    <mergeCell ref="O54:O55"/>
    <mergeCell ref="P54:P55"/>
    <mergeCell ref="Q54:Q55"/>
  </mergeCells>
  <phoneticPr fontId="2"/>
  <pageMargins left="0.74803149606299213" right="0.47244094488188981" top="0.74803149606299213" bottom="0.70866141732283472" header="0.51181102362204722" footer="0.51181102362204722"/>
  <pageSetup paperSize="9" scale="93" fitToWidth="2" fitToHeight="2" pageOrder="overThenDown" orientation="portrait" r:id="rId1"/>
  <headerFooter alignWithMargins="0"/>
  <rowBreaks count="1" manualBreakCount="1">
    <brk id="49" max="1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(3)市町村の状況(平成26年度）</vt:lpstr>
      <vt:lpstr>'(3)市町村の状況(平成26年度）'!Print_Area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2015-02-17T10:29:47Z</cp:lastPrinted>
  <dcterms:created xsi:type="dcterms:W3CDTF">2010-03-17T01:42:04Z</dcterms:created>
  <dcterms:modified xsi:type="dcterms:W3CDTF">2016-03-01T00:41:21Z</dcterms:modified>
</cp:coreProperties>
</file>