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8810" windowHeight="4965" activeTab="0"/>
  </bookViews>
  <sheets>
    <sheet name="第26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<sst xmlns="http://schemas.openxmlformats.org/spreadsheetml/2006/main" count="159" uniqueCount="111">
  <si>
    <t xml:space="preserve"> 学　　年　　別　　児　　童　　数</t>
  </si>
  <si>
    <t>区  分</t>
  </si>
  <si>
    <t>総　　　　数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</si>
  <si>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</si>
  <si>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</si>
  <si>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</si>
  <si>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</si>
  <si>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</si>
  <si>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</si>
  <si>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計</t>
  </si>
  <si>
    <t>男</t>
  </si>
  <si>
    <t>女</t>
  </si>
  <si>
    <t>　うち国立</t>
  </si>
  <si>
    <t>　さいたま市</t>
  </si>
  <si>
    <t>狭　山　市</t>
  </si>
  <si>
    <t>　　　公立</t>
  </si>
  <si>
    <t>　　　私立</t>
  </si>
  <si>
    <t xml:space="preserve"> 小学校</t>
  </si>
  <si>
    <t xml:space="preserve">小学校 </t>
  </si>
  <si>
    <t xml:space="preserve"> 小学校</t>
  </si>
  <si>
    <t xml:space="preserve">小学校 </t>
  </si>
  <si>
    <t xml:space="preserve"> 学　　年　　別　　児　　童　　数    (　つ　づ　き　）</t>
  </si>
  <si>
    <t>女</t>
  </si>
  <si>
    <t>(国立)</t>
  </si>
  <si>
    <t>(私立)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</si>
  <si>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</si>
  <si>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</si>
  <si>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</si>
  <si>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</si>
  <si>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</si>
  <si>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</si>
  <si>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</si>
  <si>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</si>
  <si>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</si>
  <si>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</si>
  <si>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</si>
  <si>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</si>
  <si>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</si>
  <si>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</si>
  <si>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</si>
  <si>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</si>
  <si>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</si>
  <si>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</si>
  <si>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</si>
  <si>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</si>
  <si>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</si>
  <si>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</si>
  <si>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</si>
  <si>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</si>
  <si>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</si>
  <si>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</si>
  <si>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</si>
  <si>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</si>
  <si>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</si>
  <si>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</si>
  <si>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</si>
  <si>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</si>
  <si>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</si>
  <si>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</si>
  <si>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</si>
  <si>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</si>
  <si>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</si>
  <si>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</si>
  <si>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</si>
  <si>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</si>
  <si>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</si>
  <si>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</si>
  <si>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</si>
  <si>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</si>
  <si>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</si>
  <si>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</si>
  <si>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</si>
  <si>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</si>
  <si>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</si>
  <si>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</si>
  <si>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</si>
  <si>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</si>
  <si>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</si>
  <si>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</si>
  <si>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</si>
  <si>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</si>
  <si>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</si>
  <si>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</si>
  <si>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</si>
  <si>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</si>
  <si>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</si>
  <si>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</si>
  <si>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</si>
  <si>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</si>
  <si>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</si>
  <si>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</si>
  <si>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</si>
  <si>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</si>
  <si>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</si>
  <si>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</si>
  <si>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</si>
  <si>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</si>
  <si>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</si>
  <si>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</si>
  <si>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</si>
  <si>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</si>
  <si>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</si>
  <si>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</si>
  <si>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</si>
  <si>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</si>
  <si>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ふじみ野市</t>
  </si>
  <si>
    <t>川　越　市</t>
  </si>
  <si>
    <t>白岡市</t>
  </si>
  <si>
    <r>
      <t>平成26</t>
    </r>
    <r>
      <rPr>
        <sz val="11"/>
        <rFont val="明朝"/>
        <family val="3"/>
      </rPr>
      <t>年度</t>
    </r>
  </si>
  <si>
    <t>平成27年度</t>
  </si>
  <si>
    <t>第２６表　　 市 　　町　 　村 　　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</si>
</sst>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 vertical="center"/>
      <protection/>
    </xf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/>
    </xf>
    <xf numFmtId="178" fontId="0" fillId="0" borderId="10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8" fontId="5" fillId="0" borderId="11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>
      <alignment horizontal="right" vertical="center"/>
    </xf>
    <xf numFmtId="178" fontId="0" fillId="0" borderId="10" xfId="0" applyNumberFormat="1" applyFont="1" applyFill="1" applyBorder="1" applyAlignment="1">
      <alignment horizontal="distributed" vertical="center"/>
    </xf>
    <xf numFmtId="178" fontId="0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centerContinuous" vertical="center"/>
    </xf>
    <xf numFmtId="178" fontId="0" fillId="0" borderId="13" xfId="0" applyNumberFormat="1" applyFont="1" applyFill="1" applyBorder="1" applyAlignment="1">
      <alignment horizontal="centerContinuous" vertical="center"/>
    </xf>
    <xf numFmtId="178" fontId="0" fillId="0" borderId="14" xfId="0" applyNumberFormat="1" applyFont="1" applyFill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15" xfId="0" applyNumberFormat="1" applyFont="1" applyFill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5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 applyProtection="1">
      <alignment horizontal="distributed"/>
      <protection locked="0"/>
    </xf>
    <xf numFmtId="178" fontId="1" fillId="0" borderId="15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78" fontId="0" fillId="0" borderId="15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78" fontId="0" fillId="0" borderId="15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 horizontal="distributed" vertical="top"/>
    </xf>
    <xf numFmtId="178" fontId="0" fillId="0" borderId="16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distributed"/>
    </xf>
    <xf numFmtId="178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distributed" vertical="top"/>
    </xf>
    <xf numFmtId="178" fontId="0" fillId="0" borderId="10" xfId="0" applyNumberFormat="1" applyFont="1" applyFill="1" applyBorder="1" applyAlignment="1">
      <alignment horizontal="distributed" vertical="top"/>
    </xf>
    <xf numFmtId="178" fontId="0" fillId="0" borderId="17" xfId="0" applyNumberFormat="1" applyFont="1" applyFill="1" applyBorder="1" applyAlignment="1">
      <alignment vertical="top"/>
    </xf>
    <xf numFmtId="178" fontId="0" fillId="0" borderId="18" xfId="0" applyNumberFormat="1" applyFont="1" applyFill="1" applyBorder="1" applyAlignment="1">
      <alignment horizontal="centerContinuous" vertical="center"/>
    </xf>
    <xf numFmtId="178" fontId="0" fillId="0" borderId="19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8" fontId="0" fillId="0" borderId="13" xfId="0" applyNumberFormat="1" applyFont="1" applyFill="1" applyBorder="1" applyAlignment="1">
      <alignment horizontal="distributed" vertical="top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178" fontId="5" fillId="0" borderId="20" xfId="0" applyNumberFormat="1" applyFont="1" applyFill="1" applyBorder="1" applyAlignment="1" applyProtection="1">
      <alignment horizontal="distributed"/>
      <protection locked="0"/>
    </xf>
    <xf numFmtId="178" fontId="5" fillId="0" borderId="11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5" fillId="0" borderId="15" xfId="0" applyNumberFormat="1" applyFont="1" applyFill="1" applyBorder="1" applyAlignment="1" applyProtection="1">
      <alignment horizontal="distributed"/>
      <protection locked="0"/>
    </xf>
    <xf numFmtId="178" fontId="5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 horizontal="distributed"/>
    </xf>
    <xf numFmtId="0" fontId="0" fillId="0" borderId="0" xfId="0" applyFill="1" applyBorder="1" applyAlignment="1">
      <alignment horizontal="distributed"/>
    </xf>
    <xf numFmtId="178" fontId="7" fillId="0" borderId="21" xfId="0" applyNumberFormat="1" applyFont="1" applyFill="1" applyBorder="1" applyAlignment="1">
      <alignment horizontal="distributed"/>
    </xf>
    <xf numFmtId="178" fontId="7" fillId="0" borderId="21" xfId="0" applyNumberFormat="1" applyFont="1" applyFill="1" applyBorder="1" applyAlignment="1">
      <alignment/>
    </xf>
    <xf numFmtId="178" fontId="7" fillId="0" borderId="21" xfId="0" applyNumberFormat="1" applyFont="1" applyFill="1" applyBorder="1" applyAlignment="1">
      <alignment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178" fontId="0" fillId="0" borderId="22" xfId="0" applyNumberFormat="1" applyFont="1" applyFill="1" applyBorder="1" applyAlignment="1" applyProtection="1">
      <alignment horizontal="distributed"/>
      <protection locked="0"/>
    </xf>
    <xf numFmtId="178" fontId="0" fillId="0" borderId="23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0" fillId="0" borderId="24" xfId="0" applyNumberFormat="1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6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1.8984375" style="67" customWidth="1"/>
    <col min="2" max="2" width="1.59765625" style="67" customWidth="1"/>
    <col min="3" max="3" width="10" style="5" customWidth="1"/>
    <col min="4" max="4" width="0.8984375" style="5" customWidth="1"/>
    <col min="5" max="5" width="10" style="5" customWidth="1"/>
    <col min="6" max="6" width="0.8984375" style="5" customWidth="1"/>
    <col min="7" max="7" width="10" style="5" customWidth="1"/>
    <col min="8" max="8" width="0.8984375" style="5" customWidth="1"/>
    <col min="9" max="26" width="8.09765625" style="5" customWidth="1"/>
    <col min="27" max="28" width="1.69921875" style="5" customWidth="1"/>
    <col min="29" max="48" width="9" style="5" customWidth="1"/>
    <col min="49" max="16384" width="9" style="1" customWidth="1"/>
  </cols>
  <sheetData>
    <row r="1" spans="1:26" s="5" customFormat="1" ht="18.75" customHeight="1">
      <c r="A1" s="20" t="s">
        <v>17</v>
      </c>
      <c r="B1" s="3"/>
      <c r="Z1" s="21" t="s">
        <v>18</v>
      </c>
    </row>
    <row r="2" spans="1:26" s="8" customFormat="1" ht="33.75" customHeight="1">
      <c r="A2" s="22"/>
      <c r="B2" s="22"/>
      <c r="C2" s="23"/>
      <c r="D2" s="23"/>
      <c r="E2" s="23"/>
      <c r="F2" s="23"/>
      <c r="G2" s="23"/>
      <c r="H2" s="23"/>
      <c r="I2" s="23"/>
      <c r="J2" s="80" t="s">
        <v>110</v>
      </c>
      <c r="K2" s="81"/>
      <c r="L2" s="81"/>
      <c r="M2" s="81"/>
      <c r="N2" s="81"/>
      <c r="O2" s="24" t="s">
        <v>0</v>
      </c>
      <c r="P2" s="23"/>
      <c r="Q2" s="23"/>
      <c r="R2" s="23"/>
      <c r="S2" s="23"/>
      <c r="T2" s="23"/>
      <c r="U2" s="23"/>
      <c r="V2" s="23"/>
      <c r="W2" s="23"/>
      <c r="X2" s="25"/>
      <c r="Y2" s="26"/>
      <c r="Z2" s="26"/>
    </row>
    <row r="3" spans="1:26" s="9" customFormat="1" ht="15.75" customHeight="1">
      <c r="A3" s="76" t="s">
        <v>1</v>
      </c>
      <c r="B3" s="77"/>
      <c r="C3" s="27" t="s">
        <v>2</v>
      </c>
      <c r="D3" s="27"/>
      <c r="E3" s="27"/>
      <c r="F3" s="27"/>
      <c r="G3" s="27"/>
      <c r="H3" s="28"/>
      <c r="I3" s="27" t="s">
        <v>3</v>
      </c>
      <c r="J3" s="27"/>
      <c r="K3" s="28"/>
      <c r="L3" s="27" t="s">
        <v>4</v>
      </c>
      <c r="M3" s="27"/>
      <c r="N3" s="29"/>
      <c r="O3" s="27" t="s">
        <v>5</v>
      </c>
      <c r="P3" s="27"/>
      <c r="Q3" s="28"/>
      <c r="R3" s="27" t="s">
        <v>6</v>
      </c>
      <c r="S3" s="27"/>
      <c r="T3" s="28"/>
      <c r="U3" s="27" t="s">
        <v>7</v>
      </c>
      <c r="V3" s="27"/>
      <c r="W3" s="28"/>
      <c r="X3" s="27" t="s">
        <v>8</v>
      </c>
      <c r="Y3" s="27"/>
      <c r="Z3" s="27"/>
    </row>
    <row r="4" spans="1:26" s="10" customFormat="1" ht="15.75" customHeight="1">
      <c r="A4" s="78"/>
      <c r="B4" s="79"/>
      <c r="C4" s="27" t="s">
        <v>9</v>
      </c>
      <c r="D4" s="28"/>
      <c r="E4" s="27" t="s">
        <v>10</v>
      </c>
      <c r="F4" s="28"/>
      <c r="G4" s="27" t="s">
        <v>11</v>
      </c>
      <c r="H4" s="28"/>
      <c r="I4" s="31" t="s">
        <v>9</v>
      </c>
      <c r="J4" s="31" t="s">
        <v>10</v>
      </c>
      <c r="K4" s="31" t="s">
        <v>11</v>
      </c>
      <c r="L4" s="31" t="s">
        <v>9</v>
      </c>
      <c r="M4" s="31" t="s">
        <v>10</v>
      </c>
      <c r="N4" s="31" t="s">
        <v>11</v>
      </c>
      <c r="O4" s="31" t="s">
        <v>9</v>
      </c>
      <c r="P4" s="31" t="s">
        <v>10</v>
      </c>
      <c r="Q4" s="31" t="s">
        <v>11</v>
      </c>
      <c r="R4" s="31" t="s">
        <v>9</v>
      </c>
      <c r="S4" s="31" t="s">
        <v>10</v>
      </c>
      <c r="T4" s="31" t="s">
        <v>11</v>
      </c>
      <c r="U4" s="31" t="s">
        <v>9</v>
      </c>
      <c r="V4" s="31" t="s">
        <v>10</v>
      </c>
      <c r="W4" s="31" t="s">
        <v>11</v>
      </c>
      <c r="X4" s="31" t="s">
        <v>9</v>
      </c>
      <c r="Y4" s="31" t="s">
        <v>10</v>
      </c>
      <c r="Z4" s="30" t="s">
        <v>11</v>
      </c>
    </row>
    <row r="5" spans="1:26" s="10" customFormat="1" ht="24" customHeight="1">
      <c r="A5" s="32" t="s">
        <v>108</v>
      </c>
      <c r="B5" s="33"/>
      <c r="C5" s="34">
        <f>SUM(E5+G5)</f>
        <v>378894</v>
      </c>
      <c r="D5" s="34">
        <v>0</v>
      </c>
      <c r="E5" s="34">
        <f>SUM(J5+M5+P5+S5+V5+Y5)</f>
        <v>194010</v>
      </c>
      <c r="F5" s="34"/>
      <c r="G5" s="34">
        <f>SUM(K5+N5+Q5+T5+W5+Z5)</f>
        <v>184884</v>
      </c>
      <c r="H5" s="34"/>
      <c r="I5" s="34">
        <f>SUM(J5:K5)</f>
        <v>62684</v>
      </c>
      <c r="J5" s="34">
        <v>31979</v>
      </c>
      <c r="K5" s="34">
        <v>30705</v>
      </c>
      <c r="L5" s="34">
        <f>SUM(M5:N5)</f>
        <v>62843</v>
      </c>
      <c r="M5" s="34">
        <v>32350</v>
      </c>
      <c r="N5" s="34">
        <v>30493</v>
      </c>
      <c r="O5" s="34">
        <f>SUM(P5:Q5)</f>
        <v>61145</v>
      </c>
      <c r="P5" s="34">
        <v>31213</v>
      </c>
      <c r="Q5" s="34">
        <v>29932</v>
      </c>
      <c r="R5" s="34">
        <f>SUM(S5:T5)</f>
        <v>62867</v>
      </c>
      <c r="S5" s="34">
        <v>32102</v>
      </c>
      <c r="T5" s="34">
        <v>30765</v>
      </c>
      <c r="U5" s="34">
        <f>SUM(V5:W5)</f>
        <v>64106</v>
      </c>
      <c r="V5" s="34">
        <v>32849</v>
      </c>
      <c r="W5" s="34">
        <v>31257</v>
      </c>
      <c r="X5" s="34">
        <f>SUM(Y5:Z5)</f>
        <v>65249</v>
      </c>
      <c r="Y5" s="34">
        <v>33517</v>
      </c>
      <c r="Z5" s="34">
        <v>31732</v>
      </c>
    </row>
    <row r="6" spans="1:26" s="11" customFormat="1" ht="24" customHeight="1">
      <c r="A6" s="35" t="s">
        <v>109</v>
      </c>
      <c r="B6" s="36"/>
      <c r="C6" s="37">
        <f>SUM(C10,C21:C55,C62:C96)</f>
        <v>376578</v>
      </c>
      <c r="D6" s="37">
        <f>SUM(D10,D21:D54,D62:D96)</f>
        <v>0</v>
      </c>
      <c r="E6" s="37">
        <f>SUM(E10,E21:E55,E62:E96)</f>
        <v>192645</v>
      </c>
      <c r="F6" s="37"/>
      <c r="G6" s="37">
        <f>SUM(G10,G21:G55,G62:G96)</f>
        <v>183933</v>
      </c>
      <c r="H6" s="37"/>
      <c r="I6" s="37">
        <f aca="true" t="shared" si="0" ref="I6:Z6">SUM(I10,I21:I55,I62:I96)</f>
        <v>62077</v>
      </c>
      <c r="J6" s="37">
        <f>SUM(J10,J21:J55,J62:J96)</f>
        <v>31671</v>
      </c>
      <c r="K6" s="37">
        <f t="shared" si="0"/>
        <v>30406</v>
      </c>
      <c r="L6" s="37">
        <f t="shared" si="0"/>
        <v>62816</v>
      </c>
      <c r="M6" s="37">
        <f t="shared" si="0"/>
        <v>32063</v>
      </c>
      <c r="N6" s="37">
        <f t="shared" si="0"/>
        <v>30753</v>
      </c>
      <c r="O6" s="37">
        <f>SUM(O10,O21:O55,O62:O96)</f>
        <v>63033</v>
      </c>
      <c r="P6" s="37">
        <f t="shared" si="0"/>
        <v>32452</v>
      </c>
      <c r="Q6" s="37">
        <f t="shared" si="0"/>
        <v>30581</v>
      </c>
      <c r="R6" s="37">
        <f t="shared" si="0"/>
        <v>61368</v>
      </c>
      <c r="S6" s="37">
        <f t="shared" si="0"/>
        <v>31344</v>
      </c>
      <c r="T6" s="37">
        <f t="shared" si="0"/>
        <v>30024</v>
      </c>
      <c r="U6" s="37">
        <f t="shared" si="0"/>
        <v>63017</v>
      </c>
      <c r="V6" s="37">
        <f t="shared" si="0"/>
        <v>32192</v>
      </c>
      <c r="W6" s="37">
        <f t="shared" si="0"/>
        <v>30825</v>
      </c>
      <c r="X6" s="37">
        <f t="shared" si="0"/>
        <v>64267</v>
      </c>
      <c r="Y6" s="37">
        <f t="shared" si="0"/>
        <v>32923</v>
      </c>
      <c r="Z6" s="37">
        <f t="shared" si="0"/>
        <v>31344</v>
      </c>
    </row>
    <row r="7" spans="1:26" s="12" customFormat="1" ht="12.75" customHeight="1">
      <c r="A7" s="38" t="s">
        <v>12</v>
      </c>
      <c r="B7" s="39"/>
      <c r="C7" s="40">
        <f>E7+G7</f>
        <v>671</v>
      </c>
      <c r="D7" s="40"/>
      <c r="E7" s="40">
        <f>J7+M7+P7+S7+V7+Y7</f>
        <v>337</v>
      </c>
      <c r="F7" s="40"/>
      <c r="G7" s="40">
        <f>K7+N7+Q7+T7+W7+Z7</f>
        <v>334</v>
      </c>
      <c r="H7" s="40"/>
      <c r="I7" s="40">
        <f>J7+K7</f>
        <v>104</v>
      </c>
      <c r="J7" s="40">
        <v>53</v>
      </c>
      <c r="K7" s="40">
        <v>51</v>
      </c>
      <c r="L7" s="40">
        <f>M7+N7</f>
        <v>104</v>
      </c>
      <c r="M7" s="40">
        <v>52</v>
      </c>
      <c r="N7" s="40">
        <v>52</v>
      </c>
      <c r="O7" s="40">
        <f>P7+Q7</f>
        <v>105</v>
      </c>
      <c r="P7" s="40">
        <v>53</v>
      </c>
      <c r="Q7" s="40">
        <v>52</v>
      </c>
      <c r="R7" s="40">
        <f>S7+T7</f>
        <v>120</v>
      </c>
      <c r="S7" s="40">
        <v>60</v>
      </c>
      <c r="T7" s="40">
        <v>60</v>
      </c>
      <c r="U7" s="40">
        <f>V7+W7</f>
        <v>118</v>
      </c>
      <c r="V7" s="40">
        <v>59</v>
      </c>
      <c r="W7" s="40">
        <v>59</v>
      </c>
      <c r="X7" s="40">
        <f>Y7+Z7</f>
        <v>120</v>
      </c>
      <c r="Y7" s="40">
        <v>60</v>
      </c>
      <c r="Z7" s="40">
        <v>60</v>
      </c>
    </row>
    <row r="8" spans="1:26" s="12" customFormat="1" ht="12.75" customHeight="1">
      <c r="A8" s="38" t="s">
        <v>15</v>
      </c>
      <c r="B8" s="39"/>
      <c r="C8" s="40">
        <f>E8+G8</f>
        <v>373699</v>
      </c>
      <c r="D8" s="40"/>
      <c r="E8" s="40">
        <f>J8+M8+P8+S8+V8+Y8</f>
        <v>191217</v>
      </c>
      <c r="F8" s="40"/>
      <c r="G8" s="40">
        <f>K8+N8+Q8+T8+W8+Z8</f>
        <v>182482</v>
      </c>
      <c r="H8" s="40"/>
      <c r="I8" s="40">
        <f>J8+K8</f>
        <v>61636</v>
      </c>
      <c r="J8" s="40">
        <f>SUM(J6-J7-J9)</f>
        <v>31433</v>
      </c>
      <c r="K8" s="40">
        <f>SUM(K6-K7-K9)</f>
        <v>30203</v>
      </c>
      <c r="L8" s="40">
        <f>M8+N8</f>
        <v>62323</v>
      </c>
      <c r="M8" s="40">
        <f>SUM(M6-M7-M9)</f>
        <v>31825</v>
      </c>
      <c r="N8" s="40">
        <f>SUM(N6-N7-N9)</f>
        <v>30498</v>
      </c>
      <c r="O8" s="40">
        <f>P8+Q8</f>
        <v>62584</v>
      </c>
      <c r="P8" s="40">
        <f>SUM(P6-P7-P9)</f>
        <v>32228</v>
      </c>
      <c r="Q8" s="40">
        <f>SUM(Q6-Q7-Q9)</f>
        <v>30356</v>
      </c>
      <c r="R8" s="40">
        <f>S8+T8</f>
        <v>60885</v>
      </c>
      <c r="S8" s="40">
        <f>SUM(S6-S7-S9)</f>
        <v>31110</v>
      </c>
      <c r="T8" s="40">
        <f>SUM(T6-T7-T9)</f>
        <v>29775</v>
      </c>
      <c r="U8" s="40">
        <f>V8+W8</f>
        <v>62549</v>
      </c>
      <c r="V8" s="40">
        <f>SUM(V6-V7-V9)</f>
        <v>31971</v>
      </c>
      <c r="W8" s="40">
        <f>SUM(W6-W7-W9)</f>
        <v>30578</v>
      </c>
      <c r="X8" s="40">
        <f>Y8+Z8</f>
        <v>63722</v>
      </c>
      <c r="Y8" s="40">
        <f>SUM(Y6-Y7-Y9)</f>
        <v>32650</v>
      </c>
      <c r="Z8" s="40">
        <f>SUM(Z6-Z7-Z9)</f>
        <v>31072</v>
      </c>
    </row>
    <row r="9" spans="1:26" s="12" customFormat="1" ht="12.75" customHeight="1">
      <c r="A9" s="38" t="s">
        <v>16</v>
      </c>
      <c r="B9" s="39"/>
      <c r="C9" s="40">
        <f>SUM(C102:C104)</f>
        <v>2208</v>
      </c>
      <c r="D9" s="40"/>
      <c r="E9" s="40">
        <f>SUM(E102:E104)</f>
        <v>1091</v>
      </c>
      <c r="F9" s="40">
        <f>SUM(F102:F104)</f>
        <v>0</v>
      </c>
      <c r="G9" s="40">
        <f>SUM(G102:G104)</f>
        <v>1117</v>
      </c>
      <c r="H9" s="40"/>
      <c r="I9" s="40">
        <f>SUM(I102:I104)</f>
        <v>337</v>
      </c>
      <c r="J9" s="40">
        <f>SUM(J102:J104)</f>
        <v>185</v>
      </c>
      <c r="K9" s="40">
        <f>SUM(K102:K104)</f>
        <v>152</v>
      </c>
      <c r="L9" s="40">
        <f aca="true" t="shared" si="1" ref="L9:Z9">SUM(L102:L104)</f>
        <v>389</v>
      </c>
      <c r="M9" s="40">
        <f t="shared" si="1"/>
        <v>186</v>
      </c>
      <c r="N9" s="40">
        <f t="shared" si="1"/>
        <v>203</v>
      </c>
      <c r="O9" s="40">
        <f>SUM(O102:O104)</f>
        <v>344</v>
      </c>
      <c r="P9" s="40">
        <f>SUM(P102:P104)</f>
        <v>171</v>
      </c>
      <c r="Q9" s="40">
        <f>SUM(Q102:Q104)</f>
        <v>173</v>
      </c>
      <c r="R9" s="40">
        <f t="shared" si="1"/>
        <v>363</v>
      </c>
      <c r="S9" s="40">
        <f t="shared" si="1"/>
        <v>174</v>
      </c>
      <c r="T9" s="40">
        <f t="shared" si="1"/>
        <v>189</v>
      </c>
      <c r="U9" s="40">
        <f t="shared" si="1"/>
        <v>350</v>
      </c>
      <c r="V9" s="40">
        <f t="shared" si="1"/>
        <v>162</v>
      </c>
      <c r="W9" s="40">
        <f t="shared" si="1"/>
        <v>188</v>
      </c>
      <c r="X9" s="40">
        <f t="shared" si="1"/>
        <v>425</v>
      </c>
      <c r="Y9" s="40">
        <f t="shared" si="1"/>
        <v>213</v>
      </c>
      <c r="Z9" s="40">
        <f t="shared" si="1"/>
        <v>212</v>
      </c>
    </row>
    <row r="10" spans="1:26" s="13" customFormat="1" ht="24" customHeight="1">
      <c r="A10" s="41" t="s">
        <v>26</v>
      </c>
      <c r="B10" s="42"/>
      <c r="C10" s="43">
        <f>E10+G10</f>
        <v>68402</v>
      </c>
      <c r="D10" s="43"/>
      <c r="E10" s="43">
        <f aca="true" t="shared" si="2" ref="E10:E48">J10+M10+P10+S10+V10+Y10</f>
        <v>35093</v>
      </c>
      <c r="F10" s="43"/>
      <c r="G10" s="43">
        <f>K10+N10+Q10+T10+W10+Z10</f>
        <v>33309</v>
      </c>
      <c r="H10" s="43"/>
      <c r="I10" s="43">
        <f>J10+K10</f>
        <v>11401</v>
      </c>
      <c r="J10" s="43">
        <f>SUM(J11:J20)</f>
        <v>5782</v>
      </c>
      <c r="K10" s="43">
        <f>SUM(K11:K20)</f>
        <v>5619</v>
      </c>
      <c r="L10" s="43">
        <f>M10+N10</f>
        <v>11569</v>
      </c>
      <c r="M10" s="43">
        <f>SUM(M11:M20)</f>
        <v>5889</v>
      </c>
      <c r="N10" s="43">
        <f>SUM(N11:N20)</f>
        <v>5680</v>
      </c>
      <c r="O10" s="43">
        <f>P10+Q10</f>
        <v>11408</v>
      </c>
      <c r="P10" s="43">
        <f>SUM(P11:P20)</f>
        <v>5918</v>
      </c>
      <c r="Q10" s="43">
        <f>SUM(Q11:Q20)</f>
        <v>5490</v>
      </c>
      <c r="R10" s="43">
        <f>S10+T10</f>
        <v>11103</v>
      </c>
      <c r="S10" s="43">
        <f>SUM(S11:S20)</f>
        <v>5749</v>
      </c>
      <c r="T10" s="43">
        <f>SUM(T11:T20)</f>
        <v>5354</v>
      </c>
      <c r="U10" s="43">
        <f>V10+W10</f>
        <v>11483</v>
      </c>
      <c r="V10" s="43">
        <f>SUM(V11:V20)</f>
        <v>5860</v>
      </c>
      <c r="W10" s="43">
        <f>SUM(W11:W20)</f>
        <v>5623</v>
      </c>
      <c r="X10" s="43">
        <f>Y10+Z10</f>
        <v>11438</v>
      </c>
      <c r="Y10" s="43">
        <f>SUM(Y11:Y20)</f>
        <v>5895</v>
      </c>
      <c r="Z10" s="43">
        <f>SUM(Z11:Z20)</f>
        <v>5543</v>
      </c>
    </row>
    <row r="11" spans="1:26" s="13" customFormat="1" ht="18.75" customHeight="1">
      <c r="A11" s="44" t="s">
        <v>27</v>
      </c>
      <c r="B11" s="42"/>
      <c r="C11" s="43">
        <f>E11+G11</f>
        <v>4666</v>
      </c>
      <c r="D11" s="43"/>
      <c r="E11" s="43">
        <f>J11+M11+P11+S11+V11+Y11</f>
        <v>2364</v>
      </c>
      <c r="F11" s="43"/>
      <c r="G11" s="43">
        <f>K11+N11+Q11+T11+W11+Z11</f>
        <v>2302</v>
      </c>
      <c r="H11" s="43"/>
      <c r="I11" s="43">
        <f>J11+K11</f>
        <v>752</v>
      </c>
      <c r="J11" s="43">
        <v>354</v>
      </c>
      <c r="K11" s="43">
        <v>398</v>
      </c>
      <c r="L11" s="43">
        <f>M11+N11</f>
        <v>765</v>
      </c>
      <c r="M11" s="43">
        <v>416</v>
      </c>
      <c r="N11" s="43">
        <v>349</v>
      </c>
      <c r="O11" s="43">
        <f>P11+Q11</f>
        <v>802</v>
      </c>
      <c r="P11" s="43">
        <v>401</v>
      </c>
      <c r="Q11" s="43">
        <v>401</v>
      </c>
      <c r="R11" s="43">
        <f>S11+T11</f>
        <v>759</v>
      </c>
      <c r="S11" s="43">
        <v>403</v>
      </c>
      <c r="T11" s="43">
        <v>356</v>
      </c>
      <c r="U11" s="43">
        <f>V11+W11</f>
        <v>801</v>
      </c>
      <c r="V11" s="43">
        <v>405</v>
      </c>
      <c r="W11" s="43">
        <v>396</v>
      </c>
      <c r="X11" s="43">
        <f>Y11+Z11</f>
        <v>787</v>
      </c>
      <c r="Y11" s="43">
        <v>385</v>
      </c>
      <c r="Z11" s="43">
        <v>402</v>
      </c>
    </row>
    <row r="12" spans="1:26" s="13" customFormat="1" ht="12.75" customHeight="1">
      <c r="A12" s="44" t="s">
        <v>28</v>
      </c>
      <c r="B12" s="42"/>
      <c r="C12" s="43">
        <f>E12+G12</f>
        <v>8348</v>
      </c>
      <c r="D12" s="43"/>
      <c r="E12" s="43">
        <f t="shared" si="2"/>
        <v>4258</v>
      </c>
      <c r="F12" s="43"/>
      <c r="G12" s="43">
        <f>K12+N12+Q12+T12+W12+Z12</f>
        <v>4090</v>
      </c>
      <c r="H12" s="43"/>
      <c r="I12" s="43">
        <f>J12+K12</f>
        <v>1411</v>
      </c>
      <c r="J12" s="43">
        <v>704</v>
      </c>
      <c r="K12" s="43">
        <v>707</v>
      </c>
      <c r="L12" s="43">
        <f aca="true" t="shared" si="3" ref="L12:L49">M12+N12</f>
        <v>1461</v>
      </c>
      <c r="M12" s="43">
        <v>745</v>
      </c>
      <c r="N12" s="43">
        <v>716</v>
      </c>
      <c r="O12" s="43">
        <f>P12+Q12</f>
        <v>1386</v>
      </c>
      <c r="P12" s="43">
        <v>717</v>
      </c>
      <c r="Q12" s="43">
        <v>669</v>
      </c>
      <c r="R12" s="43">
        <f>S12+T12</f>
        <v>1336</v>
      </c>
      <c r="S12" s="43">
        <v>685</v>
      </c>
      <c r="T12" s="43">
        <v>651</v>
      </c>
      <c r="U12" s="43">
        <f>V12+W12</f>
        <v>1374</v>
      </c>
      <c r="V12" s="43">
        <v>697</v>
      </c>
      <c r="W12" s="43">
        <v>677</v>
      </c>
      <c r="X12" s="43">
        <f>Y12+Z12</f>
        <v>1380</v>
      </c>
      <c r="Y12" s="43">
        <v>710</v>
      </c>
      <c r="Z12" s="43">
        <v>670</v>
      </c>
    </row>
    <row r="13" spans="1:26" s="13" customFormat="1" ht="12.75" customHeight="1">
      <c r="A13" s="44" t="s">
        <v>29</v>
      </c>
      <c r="B13" s="42"/>
      <c r="C13" s="43">
        <f>E13+G13</f>
        <v>5938</v>
      </c>
      <c r="D13" s="43"/>
      <c r="E13" s="43">
        <f t="shared" si="2"/>
        <v>3064</v>
      </c>
      <c r="F13" s="43"/>
      <c r="G13" s="43">
        <f>K13+N13+Q13+T13+W13+Z13</f>
        <v>2874</v>
      </c>
      <c r="H13" s="43"/>
      <c r="I13" s="43">
        <f>J13+K13</f>
        <v>999</v>
      </c>
      <c r="J13" s="43">
        <v>487</v>
      </c>
      <c r="K13" s="43">
        <v>512</v>
      </c>
      <c r="L13" s="43">
        <f t="shared" si="3"/>
        <v>992</v>
      </c>
      <c r="M13" s="43">
        <v>507</v>
      </c>
      <c r="N13" s="43">
        <v>485</v>
      </c>
      <c r="O13" s="43">
        <f>P13+Q13</f>
        <v>972</v>
      </c>
      <c r="P13" s="43">
        <v>539</v>
      </c>
      <c r="Q13" s="43">
        <v>433</v>
      </c>
      <c r="R13" s="43">
        <f>S13+T13</f>
        <v>952</v>
      </c>
      <c r="S13" s="43">
        <v>465</v>
      </c>
      <c r="T13" s="43">
        <v>487</v>
      </c>
      <c r="U13" s="43">
        <f>V13+W13</f>
        <v>994</v>
      </c>
      <c r="V13" s="43">
        <v>521</v>
      </c>
      <c r="W13" s="43">
        <v>473</v>
      </c>
      <c r="X13" s="43">
        <f>Y13+Z13</f>
        <v>1029</v>
      </c>
      <c r="Y13" s="43">
        <v>545</v>
      </c>
      <c r="Z13" s="43">
        <v>484</v>
      </c>
    </row>
    <row r="14" spans="1:26" s="13" customFormat="1" ht="12.75" customHeight="1">
      <c r="A14" s="44" t="s">
        <v>30</v>
      </c>
      <c r="B14" s="42"/>
      <c r="C14" s="43">
        <f aca="true" t="shared" si="4" ref="C14:C48">E14+G14</f>
        <v>7897</v>
      </c>
      <c r="D14" s="43"/>
      <c r="E14" s="43">
        <f t="shared" si="2"/>
        <v>4050</v>
      </c>
      <c r="F14" s="43"/>
      <c r="G14" s="43">
        <f aca="true" t="shared" si="5" ref="G14:G49">K14+N14+Q14+T14+W14+Z14</f>
        <v>3847</v>
      </c>
      <c r="H14" s="43"/>
      <c r="I14" s="43">
        <f aca="true" t="shared" si="6" ref="I14:I33">J14+K14</f>
        <v>1279</v>
      </c>
      <c r="J14" s="43">
        <v>648</v>
      </c>
      <c r="K14" s="43">
        <v>631</v>
      </c>
      <c r="L14" s="43">
        <f t="shared" si="3"/>
        <v>1347</v>
      </c>
      <c r="M14" s="43">
        <v>687</v>
      </c>
      <c r="N14" s="43">
        <v>660</v>
      </c>
      <c r="O14" s="43">
        <f aca="true" t="shared" si="7" ref="O14:O49">P14+Q14</f>
        <v>1327</v>
      </c>
      <c r="P14" s="43">
        <v>713</v>
      </c>
      <c r="Q14" s="43">
        <v>614</v>
      </c>
      <c r="R14" s="43">
        <f aca="true" t="shared" si="8" ref="R14:R33">S14+T14</f>
        <v>1330</v>
      </c>
      <c r="S14" s="43">
        <v>690</v>
      </c>
      <c r="T14" s="43">
        <v>640</v>
      </c>
      <c r="U14" s="43">
        <f aca="true" t="shared" si="9" ref="U14:U32">V14+W14</f>
        <v>1309</v>
      </c>
      <c r="V14" s="43">
        <v>665</v>
      </c>
      <c r="W14" s="43">
        <v>644</v>
      </c>
      <c r="X14" s="43">
        <f aca="true" t="shared" si="10" ref="X14:X32">Y14+Z14</f>
        <v>1305</v>
      </c>
      <c r="Y14" s="43">
        <v>647</v>
      </c>
      <c r="Z14" s="43">
        <v>658</v>
      </c>
    </row>
    <row r="15" spans="1:26" s="13" customFormat="1" ht="12.75" customHeight="1">
      <c r="A15" s="44" t="s">
        <v>31</v>
      </c>
      <c r="B15" s="42"/>
      <c r="C15" s="43">
        <f t="shared" si="4"/>
        <v>5207</v>
      </c>
      <c r="D15" s="43"/>
      <c r="E15" s="43">
        <f t="shared" si="2"/>
        <v>2702</v>
      </c>
      <c r="F15" s="43"/>
      <c r="G15" s="43">
        <f t="shared" si="5"/>
        <v>2505</v>
      </c>
      <c r="H15" s="43"/>
      <c r="I15" s="43">
        <f t="shared" si="6"/>
        <v>829</v>
      </c>
      <c r="J15" s="43">
        <v>412</v>
      </c>
      <c r="K15" s="43">
        <v>417</v>
      </c>
      <c r="L15" s="43">
        <f t="shared" si="3"/>
        <v>934</v>
      </c>
      <c r="M15" s="43">
        <v>474</v>
      </c>
      <c r="N15" s="43">
        <v>460</v>
      </c>
      <c r="O15" s="43">
        <f t="shared" si="7"/>
        <v>854</v>
      </c>
      <c r="P15" s="43">
        <v>468</v>
      </c>
      <c r="Q15" s="43">
        <v>386</v>
      </c>
      <c r="R15" s="43">
        <f t="shared" si="8"/>
        <v>871</v>
      </c>
      <c r="S15" s="43">
        <v>461</v>
      </c>
      <c r="T15" s="43">
        <v>410</v>
      </c>
      <c r="U15" s="43">
        <f t="shared" si="9"/>
        <v>853</v>
      </c>
      <c r="V15" s="43">
        <v>435</v>
      </c>
      <c r="W15" s="43">
        <v>418</v>
      </c>
      <c r="X15" s="43">
        <f t="shared" si="10"/>
        <v>866</v>
      </c>
      <c r="Y15" s="43">
        <v>452</v>
      </c>
      <c r="Z15" s="43">
        <v>414</v>
      </c>
    </row>
    <row r="16" spans="1:26" s="13" customFormat="1" ht="18.75" customHeight="1">
      <c r="A16" s="44" t="s">
        <v>32</v>
      </c>
      <c r="B16" s="42"/>
      <c r="C16" s="43">
        <f t="shared" si="4"/>
        <v>4767</v>
      </c>
      <c r="D16" s="43"/>
      <c r="E16" s="43">
        <f t="shared" si="2"/>
        <v>2456</v>
      </c>
      <c r="F16" s="43"/>
      <c r="G16" s="43">
        <f t="shared" si="5"/>
        <v>2311</v>
      </c>
      <c r="H16" s="43"/>
      <c r="I16" s="43">
        <f t="shared" si="6"/>
        <v>857</v>
      </c>
      <c r="J16" s="43">
        <v>456</v>
      </c>
      <c r="K16" s="43">
        <v>401</v>
      </c>
      <c r="L16" s="43">
        <f t="shared" si="3"/>
        <v>755</v>
      </c>
      <c r="M16" s="43">
        <v>378</v>
      </c>
      <c r="N16" s="43">
        <v>377</v>
      </c>
      <c r="O16" s="43">
        <f t="shared" si="7"/>
        <v>817</v>
      </c>
      <c r="P16" s="43">
        <v>413</v>
      </c>
      <c r="Q16" s="43">
        <v>404</v>
      </c>
      <c r="R16" s="43">
        <f t="shared" si="8"/>
        <v>761</v>
      </c>
      <c r="S16" s="43">
        <v>394</v>
      </c>
      <c r="T16" s="43">
        <v>367</v>
      </c>
      <c r="U16" s="43">
        <f t="shared" si="9"/>
        <v>794</v>
      </c>
      <c r="V16" s="43">
        <v>402</v>
      </c>
      <c r="W16" s="43">
        <v>392</v>
      </c>
      <c r="X16" s="43">
        <f t="shared" si="10"/>
        <v>783</v>
      </c>
      <c r="Y16" s="43">
        <v>413</v>
      </c>
      <c r="Z16" s="43">
        <v>370</v>
      </c>
    </row>
    <row r="17" spans="1:26" s="13" customFormat="1" ht="12.75" customHeight="1">
      <c r="A17" s="44" t="s">
        <v>33</v>
      </c>
      <c r="B17" s="42"/>
      <c r="C17" s="43">
        <f t="shared" si="4"/>
        <v>8933</v>
      </c>
      <c r="D17" s="43"/>
      <c r="E17" s="43">
        <f t="shared" si="2"/>
        <v>4541</v>
      </c>
      <c r="F17" s="43"/>
      <c r="G17" s="43">
        <f t="shared" si="5"/>
        <v>4392</v>
      </c>
      <c r="H17" s="43"/>
      <c r="I17" s="43">
        <f t="shared" si="6"/>
        <v>1525</v>
      </c>
      <c r="J17" s="43">
        <v>779</v>
      </c>
      <c r="K17" s="43">
        <v>746</v>
      </c>
      <c r="L17" s="43">
        <f t="shared" si="3"/>
        <v>1495</v>
      </c>
      <c r="M17" s="43">
        <v>758</v>
      </c>
      <c r="N17" s="43">
        <v>737</v>
      </c>
      <c r="O17" s="43">
        <f t="shared" si="7"/>
        <v>1435</v>
      </c>
      <c r="P17" s="43">
        <v>712</v>
      </c>
      <c r="Q17" s="43">
        <v>723</v>
      </c>
      <c r="R17" s="43">
        <f t="shared" si="8"/>
        <v>1423</v>
      </c>
      <c r="S17" s="43">
        <v>746</v>
      </c>
      <c r="T17" s="43">
        <v>677</v>
      </c>
      <c r="U17" s="43">
        <f t="shared" si="9"/>
        <v>1569</v>
      </c>
      <c r="V17" s="43">
        <v>780</v>
      </c>
      <c r="W17" s="43">
        <v>789</v>
      </c>
      <c r="X17" s="43">
        <f t="shared" si="10"/>
        <v>1486</v>
      </c>
      <c r="Y17" s="43">
        <v>766</v>
      </c>
      <c r="Z17" s="43">
        <v>720</v>
      </c>
    </row>
    <row r="18" spans="1:26" s="13" customFormat="1" ht="12.75" customHeight="1">
      <c r="A18" s="44" t="s">
        <v>34</v>
      </c>
      <c r="B18" s="42"/>
      <c r="C18" s="43">
        <f t="shared" si="4"/>
        <v>9174</v>
      </c>
      <c r="D18" s="43"/>
      <c r="E18" s="43">
        <f t="shared" si="2"/>
        <v>4787</v>
      </c>
      <c r="F18" s="43"/>
      <c r="G18" s="43">
        <f t="shared" si="5"/>
        <v>4387</v>
      </c>
      <c r="H18" s="43"/>
      <c r="I18" s="43">
        <f t="shared" si="6"/>
        <v>1540</v>
      </c>
      <c r="J18" s="43">
        <v>810</v>
      </c>
      <c r="K18" s="43">
        <v>730</v>
      </c>
      <c r="L18" s="43">
        <f t="shared" si="3"/>
        <v>1552</v>
      </c>
      <c r="M18" s="43">
        <v>788</v>
      </c>
      <c r="N18" s="43">
        <v>764</v>
      </c>
      <c r="O18" s="43">
        <f t="shared" si="7"/>
        <v>1539</v>
      </c>
      <c r="P18" s="43">
        <v>802</v>
      </c>
      <c r="Q18" s="43">
        <v>737</v>
      </c>
      <c r="R18" s="43">
        <f t="shared" si="8"/>
        <v>1468</v>
      </c>
      <c r="S18" s="43">
        <v>783</v>
      </c>
      <c r="T18" s="43">
        <v>685</v>
      </c>
      <c r="U18" s="43">
        <f t="shared" si="9"/>
        <v>1536</v>
      </c>
      <c r="V18" s="43">
        <v>788</v>
      </c>
      <c r="W18" s="43">
        <v>748</v>
      </c>
      <c r="X18" s="43">
        <f t="shared" si="10"/>
        <v>1539</v>
      </c>
      <c r="Y18" s="43">
        <v>816</v>
      </c>
      <c r="Z18" s="43">
        <v>723</v>
      </c>
    </row>
    <row r="19" spans="1:26" s="13" customFormat="1" ht="12.75" customHeight="1">
      <c r="A19" s="44" t="s">
        <v>35</v>
      </c>
      <c r="B19" s="42"/>
      <c r="C19" s="43">
        <f t="shared" si="4"/>
        <v>7298</v>
      </c>
      <c r="D19" s="43"/>
      <c r="E19" s="43">
        <f t="shared" si="2"/>
        <v>3737</v>
      </c>
      <c r="F19" s="43"/>
      <c r="G19" s="43">
        <f t="shared" si="5"/>
        <v>3561</v>
      </c>
      <c r="H19" s="43"/>
      <c r="I19" s="43">
        <f t="shared" si="6"/>
        <v>1252</v>
      </c>
      <c r="J19" s="43">
        <v>644</v>
      </c>
      <c r="K19" s="43">
        <v>608</v>
      </c>
      <c r="L19" s="43">
        <f t="shared" si="3"/>
        <v>1233</v>
      </c>
      <c r="M19" s="43">
        <v>602</v>
      </c>
      <c r="N19" s="43">
        <v>631</v>
      </c>
      <c r="O19" s="43">
        <f t="shared" si="7"/>
        <v>1239</v>
      </c>
      <c r="P19" s="43">
        <v>648</v>
      </c>
      <c r="Q19" s="43">
        <v>591</v>
      </c>
      <c r="R19" s="43">
        <f t="shared" si="8"/>
        <v>1196</v>
      </c>
      <c r="S19" s="43">
        <v>615</v>
      </c>
      <c r="T19" s="43">
        <v>581</v>
      </c>
      <c r="U19" s="43">
        <f t="shared" si="9"/>
        <v>1195</v>
      </c>
      <c r="V19" s="43">
        <v>635</v>
      </c>
      <c r="W19" s="43">
        <v>560</v>
      </c>
      <c r="X19" s="43">
        <f t="shared" si="10"/>
        <v>1183</v>
      </c>
      <c r="Y19" s="43">
        <v>593</v>
      </c>
      <c r="Z19" s="43">
        <v>590</v>
      </c>
    </row>
    <row r="20" spans="1:26" s="13" customFormat="1" ht="12.75" customHeight="1">
      <c r="A20" s="44" t="s">
        <v>36</v>
      </c>
      <c r="B20" s="42"/>
      <c r="C20" s="43">
        <f t="shared" si="4"/>
        <v>6174</v>
      </c>
      <c r="D20" s="43"/>
      <c r="E20" s="43">
        <f t="shared" si="2"/>
        <v>3134</v>
      </c>
      <c r="F20" s="43"/>
      <c r="G20" s="43">
        <f t="shared" si="5"/>
        <v>3040</v>
      </c>
      <c r="H20" s="43"/>
      <c r="I20" s="43">
        <f t="shared" si="6"/>
        <v>957</v>
      </c>
      <c r="J20" s="43">
        <v>488</v>
      </c>
      <c r="K20" s="43">
        <v>469</v>
      </c>
      <c r="L20" s="43">
        <f t="shared" si="3"/>
        <v>1035</v>
      </c>
      <c r="M20" s="43">
        <v>534</v>
      </c>
      <c r="N20" s="43">
        <v>501</v>
      </c>
      <c r="O20" s="43">
        <f t="shared" si="7"/>
        <v>1037</v>
      </c>
      <c r="P20" s="43">
        <v>505</v>
      </c>
      <c r="Q20" s="43">
        <v>532</v>
      </c>
      <c r="R20" s="43">
        <f t="shared" si="8"/>
        <v>1007</v>
      </c>
      <c r="S20" s="43">
        <v>507</v>
      </c>
      <c r="T20" s="43">
        <v>500</v>
      </c>
      <c r="U20" s="43">
        <f t="shared" si="9"/>
        <v>1058</v>
      </c>
      <c r="V20" s="43">
        <v>532</v>
      </c>
      <c r="W20" s="43">
        <v>526</v>
      </c>
      <c r="X20" s="43">
        <f t="shared" si="10"/>
        <v>1080</v>
      </c>
      <c r="Y20" s="43">
        <v>568</v>
      </c>
      <c r="Z20" s="43">
        <v>512</v>
      </c>
    </row>
    <row r="21" spans="1:26" s="13" customFormat="1" ht="18.75" customHeight="1">
      <c r="A21" s="41" t="s">
        <v>37</v>
      </c>
      <c r="B21" s="42"/>
      <c r="C21" s="43">
        <f t="shared" si="4"/>
        <v>18114</v>
      </c>
      <c r="D21" s="43"/>
      <c r="E21" s="43">
        <f t="shared" si="2"/>
        <v>9145</v>
      </c>
      <c r="F21" s="43"/>
      <c r="G21" s="43">
        <f t="shared" si="5"/>
        <v>8969</v>
      </c>
      <c r="H21" s="43"/>
      <c r="I21" s="43">
        <f t="shared" si="6"/>
        <v>3041</v>
      </c>
      <c r="J21" s="43">
        <v>1518</v>
      </c>
      <c r="K21" s="43">
        <v>1523</v>
      </c>
      <c r="L21" s="43">
        <f t="shared" si="3"/>
        <v>3063</v>
      </c>
      <c r="M21" s="43">
        <v>1562</v>
      </c>
      <c r="N21" s="43">
        <v>1501</v>
      </c>
      <c r="O21" s="43">
        <f t="shared" si="7"/>
        <v>3076</v>
      </c>
      <c r="P21" s="43">
        <v>1561</v>
      </c>
      <c r="Q21" s="43">
        <v>1515</v>
      </c>
      <c r="R21" s="43">
        <f t="shared" si="8"/>
        <v>2880</v>
      </c>
      <c r="S21" s="43">
        <v>1428</v>
      </c>
      <c r="T21" s="43">
        <v>1452</v>
      </c>
      <c r="U21" s="43">
        <f t="shared" si="9"/>
        <v>3011</v>
      </c>
      <c r="V21" s="43">
        <v>1497</v>
      </c>
      <c r="W21" s="43">
        <v>1514</v>
      </c>
      <c r="X21" s="43">
        <f t="shared" si="10"/>
        <v>3043</v>
      </c>
      <c r="Y21" s="43">
        <v>1579</v>
      </c>
      <c r="Z21" s="43">
        <v>1464</v>
      </c>
    </row>
    <row r="22" spans="1:26" s="13" customFormat="1" ht="12.75" customHeight="1">
      <c r="A22" s="41" t="s">
        <v>38</v>
      </c>
      <c r="B22" s="42"/>
      <c r="C22" s="43">
        <f t="shared" si="4"/>
        <v>9898</v>
      </c>
      <c r="D22" s="43"/>
      <c r="E22" s="43">
        <f t="shared" si="2"/>
        <v>5089</v>
      </c>
      <c r="F22" s="43"/>
      <c r="G22" s="43">
        <f t="shared" si="5"/>
        <v>4809</v>
      </c>
      <c r="H22" s="43"/>
      <c r="I22" s="43">
        <f t="shared" si="6"/>
        <v>1618</v>
      </c>
      <c r="J22" s="43">
        <v>816</v>
      </c>
      <c r="K22" s="43">
        <v>802</v>
      </c>
      <c r="L22" s="43">
        <f t="shared" si="3"/>
        <v>1679</v>
      </c>
      <c r="M22" s="43">
        <v>855</v>
      </c>
      <c r="N22" s="43">
        <v>824</v>
      </c>
      <c r="O22" s="43">
        <f t="shared" si="7"/>
        <v>1658</v>
      </c>
      <c r="P22" s="43">
        <v>894</v>
      </c>
      <c r="Q22" s="43">
        <v>764</v>
      </c>
      <c r="R22" s="43">
        <f t="shared" si="8"/>
        <v>1588</v>
      </c>
      <c r="S22" s="43">
        <v>797</v>
      </c>
      <c r="T22" s="43">
        <v>791</v>
      </c>
      <c r="U22" s="43">
        <f t="shared" si="9"/>
        <v>1625</v>
      </c>
      <c r="V22" s="43">
        <v>834</v>
      </c>
      <c r="W22" s="43">
        <v>791</v>
      </c>
      <c r="X22" s="43">
        <f t="shared" si="10"/>
        <v>1730</v>
      </c>
      <c r="Y22" s="43">
        <v>893</v>
      </c>
      <c r="Z22" s="43">
        <v>837</v>
      </c>
    </row>
    <row r="23" spans="1:26" s="13" customFormat="1" ht="12.75" customHeight="1">
      <c r="A23" s="41" t="s">
        <v>39</v>
      </c>
      <c r="B23" s="42"/>
      <c r="C23" s="43">
        <f t="shared" si="4"/>
        <v>29815</v>
      </c>
      <c r="D23" s="43"/>
      <c r="E23" s="43">
        <f t="shared" si="2"/>
        <v>15394</v>
      </c>
      <c r="F23" s="43"/>
      <c r="G23" s="43">
        <f t="shared" si="5"/>
        <v>14421</v>
      </c>
      <c r="H23" s="43"/>
      <c r="I23" s="43">
        <f t="shared" si="6"/>
        <v>4963</v>
      </c>
      <c r="J23" s="43">
        <v>2539</v>
      </c>
      <c r="K23" s="43">
        <v>2424</v>
      </c>
      <c r="L23" s="43">
        <f t="shared" si="3"/>
        <v>4928</v>
      </c>
      <c r="M23" s="43">
        <v>2557</v>
      </c>
      <c r="N23" s="43">
        <v>2371</v>
      </c>
      <c r="O23" s="43">
        <f t="shared" si="7"/>
        <v>5124</v>
      </c>
      <c r="P23" s="43">
        <v>2641</v>
      </c>
      <c r="Q23" s="43">
        <v>2483</v>
      </c>
      <c r="R23" s="43">
        <f t="shared" si="8"/>
        <v>4861</v>
      </c>
      <c r="S23" s="43">
        <v>2532</v>
      </c>
      <c r="T23" s="43">
        <v>2329</v>
      </c>
      <c r="U23" s="43">
        <f t="shared" si="9"/>
        <v>4984</v>
      </c>
      <c r="V23" s="43">
        <v>2560</v>
      </c>
      <c r="W23" s="43">
        <v>2424</v>
      </c>
      <c r="X23" s="43">
        <f t="shared" si="10"/>
        <v>4955</v>
      </c>
      <c r="Y23" s="43">
        <v>2565</v>
      </c>
      <c r="Z23" s="43">
        <v>2390</v>
      </c>
    </row>
    <row r="24" spans="1:26" s="13" customFormat="1" ht="12.75" customHeight="1">
      <c r="A24" s="41" t="s">
        <v>40</v>
      </c>
      <c r="B24" s="42"/>
      <c r="C24" s="43">
        <f t="shared" si="4"/>
        <v>4108</v>
      </c>
      <c r="D24" s="43"/>
      <c r="E24" s="43">
        <f t="shared" si="2"/>
        <v>2097</v>
      </c>
      <c r="F24" s="43"/>
      <c r="G24" s="43">
        <f t="shared" si="5"/>
        <v>2011</v>
      </c>
      <c r="H24" s="43"/>
      <c r="I24" s="43">
        <f t="shared" si="6"/>
        <v>654</v>
      </c>
      <c r="J24" s="43">
        <v>328</v>
      </c>
      <c r="K24" s="43">
        <v>326</v>
      </c>
      <c r="L24" s="43">
        <f t="shared" si="3"/>
        <v>659</v>
      </c>
      <c r="M24" s="43">
        <v>338</v>
      </c>
      <c r="N24" s="43">
        <v>321</v>
      </c>
      <c r="O24" s="43">
        <f t="shared" si="7"/>
        <v>667</v>
      </c>
      <c r="P24" s="43">
        <v>343</v>
      </c>
      <c r="Q24" s="43">
        <v>324</v>
      </c>
      <c r="R24" s="43">
        <f t="shared" si="8"/>
        <v>674</v>
      </c>
      <c r="S24" s="43">
        <v>355</v>
      </c>
      <c r="T24" s="43">
        <v>319</v>
      </c>
      <c r="U24" s="43">
        <f t="shared" si="9"/>
        <v>742</v>
      </c>
      <c r="V24" s="43">
        <v>383</v>
      </c>
      <c r="W24" s="43">
        <v>359</v>
      </c>
      <c r="X24" s="43">
        <f t="shared" si="10"/>
        <v>712</v>
      </c>
      <c r="Y24" s="43">
        <v>350</v>
      </c>
      <c r="Z24" s="43">
        <v>362</v>
      </c>
    </row>
    <row r="25" spans="1:26" s="13" customFormat="1" ht="12.75" customHeight="1">
      <c r="A25" s="41" t="s">
        <v>41</v>
      </c>
      <c r="B25" s="42"/>
      <c r="C25" s="43">
        <f t="shared" si="4"/>
        <v>3242</v>
      </c>
      <c r="D25" s="43"/>
      <c r="E25" s="43">
        <f t="shared" si="2"/>
        <v>1631</v>
      </c>
      <c r="F25" s="43"/>
      <c r="G25" s="43">
        <f t="shared" si="5"/>
        <v>1611</v>
      </c>
      <c r="H25" s="43"/>
      <c r="I25" s="43">
        <f t="shared" si="6"/>
        <v>510</v>
      </c>
      <c r="J25" s="43">
        <v>238</v>
      </c>
      <c r="K25" s="43">
        <v>272</v>
      </c>
      <c r="L25" s="43">
        <f t="shared" si="3"/>
        <v>509</v>
      </c>
      <c r="M25" s="43">
        <v>256</v>
      </c>
      <c r="N25" s="43">
        <v>253</v>
      </c>
      <c r="O25" s="43">
        <f t="shared" si="7"/>
        <v>550</v>
      </c>
      <c r="P25" s="43">
        <v>274</v>
      </c>
      <c r="Q25" s="43">
        <v>276</v>
      </c>
      <c r="R25" s="43">
        <f t="shared" si="8"/>
        <v>544</v>
      </c>
      <c r="S25" s="43">
        <v>280</v>
      </c>
      <c r="T25" s="43">
        <v>264</v>
      </c>
      <c r="U25" s="43">
        <f t="shared" si="9"/>
        <v>550</v>
      </c>
      <c r="V25" s="43">
        <v>292</v>
      </c>
      <c r="W25" s="43">
        <v>258</v>
      </c>
      <c r="X25" s="43">
        <f t="shared" si="10"/>
        <v>579</v>
      </c>
      <c r="Y25" s="43">
        <v>291</v>
      </c>
      <c r="Z25" s="43">
        <v>288</v>
      </c>
    </row>
    <row r="26" spans="1:26" s="13" customFormat="1" ht="18.75" customHeight="1">
      <c r="A26" s="41" t="s">
        <v>42</v>
      </c>
      <c r="B26" s="42"/>
      <c r="C26" s="43">
        <f t="shared" si="4"/>
        <v>16931</v>
      </c>
      <c r="D26" s="43"/>
      <c r="E26" s="43">
        <f t="shared" si="2"/>
        <v>8655</v>
      </c>
      <c r="F26" s="43"/>
      <c r="G26" s="43">
        <f t="shared" si="5"/>
        <v>8276</v>
      </c>
      <c r="H26" s="43"/>
      <c r="I26" s="43">
        <f t="shared" si="6"/>
        <v>2802</v>
      </c>
      <c r="J26" s="43">
        <v>1426</v>
      </c>
      <c r="K26" s="43">
        <v>1376</v>
      </c>
      <c r="L26" s="43">
        <f t="shared" si="3"/>
        <v>2825</v>
      </c>
      <c r="M26" s="43">
        <v>1459</v>
      </c>
      <c r="N26" s="43">
        <v>1366</v>
      </c>
      <c r="O26" s="43">
        <f t="shared" si="7"/>
        <v>2847</v>
      </c>
      <c r="P26" s="43">
        <v>1455</v>
      </c>
      <c r="Q26" s="43">
        <v>1392</v>
      </c>
      <c r="R26" s="43">
        <f t="shared" si="8"/>
        <v>2758</v>
      </c>
      <c r="S26" s="43">
        <v>1373</v>
      </c>
      <c r="T26" s="43">
        <v>1385</v>
      </c>
      <c r="U26" s="43">
        <f t="shared" si="9"/>
        <v>2756</v>
      </c>
      <c r="V26" s="43">
        <v>1405</v>
      </c>
      <c r="W26" s="43">
        <v>1351</v>
      </c>
      <c r="X26" s="43">
        <f t="shared" si="10"/>
        <v>2943</v>
      </c>
      <c r="Y26" s="43">
        <v>1537</v>
      </c>
      <c r="Z26" s="43">
        <v>1406</v>
      </c>
    </row>
    <row r="27" spans="1:26" s="13" customFormat="1" ht="12.75" customHeight="1">
      <c r="A27" s="41" t="s">
        <v>43</v>
      </c>
      <c r="B27" s="42"/>
      <c r="C27" s="43">
        <f t="shared" si="4"/>
        <v>3594</v>
      </c>
      <c r="D27" s="43"/>
      <c r="E27" s="43">
        <f t="shared" si="2"/>
        <v>1855</v>
      </c>
      <c r="F27" s="43"/>
      <c r="G27" s="43">
        <f t="shared" si="5"/>
        <v>1739</v>
      </c>
      <c r="H27" s="43"/>
      <c r="I27" s="43">
        <f t="shared" si="6"/>
        <v>540</v>
      </c>
      <c r="J27" s="43">
        <v>268</v>
      </c>
      <c r="K27" s="43">
        <v>272</v>
      </c>
      <c r="L27" s="43">
        <f t="shared" si="3"/>
        <v>577</v>
      </c>
      <c r="M27" s="43">
        <v>272</v>
      </c>
      <c r="N27" s="43">
        <v>305</v>
      </c>
      <c r="O27" s="43">
        <f t="shared" si="7"/>
        <v>637</v>
      </c>
      <c r="P27" s="43">
        <v>349</v>
      </c>
      <c r="Q27" s="43">
        <v>288</v>
      </c>
      <c r="R27" s="43">
        <f t="shared" si="8"/>
        <v>584</v>
      </c>
      <c r="S27" s="43">
        <v>325</v>
      </c>
      <c r="T27" s="43">
        <v>259</v>
      </c>
      <c r="U27" s="43">
        <f t="shared" si="9"/>
        <v>580</v>
      </c>
      <c r="V27" s="43">
        <v>296</v>
      </c>
      <c r="W27" s="43">
        <v>284</v>
      </c>
      <c r="X27" s="43">
        <f t="shared" si="10"/>
        <v>676</v>
      </c>
      <c r="Y27" s="43">
        <v>345</v>
      </c>
      <c r="Z27" s="43">
        <v>331</v>
      </c>
    </row>
    <row r="28" spans="1:26" s="13" customFormat="1" ht="12.75" customHeight="1">
      <c r="A28" s="41" t="s">
        <v>44</v>
      </c>
      <c r="B28" s="42"/>
      <c r="C28" s="43">
        <f t="shared" si="4"/>
        <v>5821</v>
      </c>
      <c r="D28" s="43"/>
      <c r="E28" s="43">
        <f t="shared" si="2"/>
        <v>2980</v>
      </c>
      <c r="F28" s="43"/>
      <c r="G28" s="43">
        <f t="shared" si="5"/>
        <v>2841</v>
      </c>
      <c r="H28" s="43"/>
      <c r="I28" s="43">
        <f t="shared" si="6"/>
        <v>939</v>
      </c>
      <c r="J28" s="43">
        <v>480</v>
      </c>
      <c r="K28" s="43">
        <v>459</v>
      </c>
      <c r="L28" s="43">
        <f t="shared" si="3"/>
        <v>979</v>
      </c>
      <c r="M28" s="43">
        <v>491</v>
      </c>
      <c r="N28" s="43">
        <v>488</v>
      </c>
      <c r="O28" s="43">
        <f t="shared" si="7"/>
        <v>948</v>
      </c>
      <c r="P28" s="43">
        <v>499</v>
      </c>
      <c r="Q28" s="43">
        <v>449</v>
      </c>
      <c r="R28" s="43">
        <f t="shared" si="8"/>
        <v>978</v>
      </c>
      <c r="S28" s="43">
        <v>487</v>
      </c>
      <c r="T28" s="43">
        <v>491</v>
      </c>
      <c r="U28" s="43">
        <f t="shared" si="9"/>
        <v>954</v>
      </c>
      <c r="V28" s="43">
        <v>493</v>
      </c>
      <c r="W28" s="43">
        <v>461</v>
      </c>
      <c r="X28" s="43">
        <f t="shared" si="10"/>
        <v>1023</v>
      </c>
      <c r="Y28" s="43">
        <v>530</v>
      </c>
      <c r="Z28" s="43">
        <v>493</v>
      </c>
    </row>
    <row r="29" spans="1:26" s="13" customFormat="1" ht="12.75" customHeight="1">
      <c r="A29" s="41" t="s">
        <v>45</v>
      </c>
      <c r="B29" s="42"/>
      <c r="C29" s="43">
        <f t="shared" si="4"/>
        <v>3958</v>
      </c>
      <c r="D29" s="43"/>
      <c r="E29" s="43">
        <f t="shared" si="2"/>
        <v>2003</v>
      </c>
      <c r="F29" s="43"/>
      <c r="G29" s="43">
        <f t="shared" si="5"/>
        <v>1955</v>
      </c>
      <c r="H29" s="43"/>
      <c r="I29" s="43">
        <f t="shared" si="6"/>
        <v>667</v>
      </c>
      <c r="J29" s="43">
        <v>328</v>
      </c>
      <c r="K29" s="43">
        <v>339</v>
      </c>
      <c r="L29" s="43">
        <f t="shared" si="3"/>
        <v>623</v>
      </c>
      <c r="M29" s="43">
        <v>324</v>
      </c>
      <c r="N29" s="43">
        <v>299</v>
      </c>
      <c r="O29" s="43">
        <f t="shared" si="7"/>
        <v>686</v>
      </c>
      <c r="P29" s="43">
        <v>338</v>
      </c>
      <c r="Q29" s="43">
        <v>348</v>
      </c>
      <c r="R29" s="43">
        <f t="shared" si="8"/>
        <v>638</v>
      </c>
      <c r="S29" s="43">
        <v>323</v>
      </c>
      <c r="T29" s="43">
        <v>315</v>
      </c>
      <c r="U29" s="43">
        <f t="shared" si="9"/>
        <v>661</v>
      </c>
      <c r="V29" s="43">
        <v>350</v>
      </c>
      <c r="W29" s="43">
        <v>311</v>
      </c>
      <c r="X29" s="43">
        <f t="shared" si="10"/>
        <v>683</v>
      </c>
      <c r="Y29" s="43">
        <v>340</v>
      </c>
      <c r="Z29" s="43">
        <v>343</v>
      </c>
    </row>
    <row r="30" spans="1:26" s="13" customFormat="1" ht="12.75" customHeight="1">
      <c r="A30" s="41" t="s">
        <v>46</v>
      </c>
      <c r="B30" s="42"/>
      <c r="C30" s="43">
        <f t="shared" si="4"/>
        <v>4410</v>
      </c>
      <c r="D30" s="43"/>
      <c r="E30" s="43">
        <f t="shared" si="2"/>
        <v>2256</v>
      </c>
      <c r="F30" s="43"/>
      <c r="G30" s="43">
        <f t="shared" si="5"/>
        <v>2154</v>
      </c>
      <c r="H30" s="43"/>
      <c r="I30" s="43">
        <f t="shared" si="6"/>
        <v>744</v>
      </c>
      <c r="J30" s="43">
        <v>372</v>
      </c>
      <c r="K30" s="43">
        <v>372</v>
      </c>
      <c r="L30" s="43">
        <f t="shared" si="3"/>
        <v>713</v>
      </c>
      <c r="M30" s="43">
        <v>375</v>
      </c>
      <c r="N30" s="43">
        <v>338</v>
      </c>
      <c r="O30" s="43">
        <f t="shared" si="7"/>
        <v>710</v>
      </c>
      <c r="P30" s="43">
        <v>335</v>
      </c>
      <c r="Q30" s="43">
        <v>375</v>
      </c>
      <c r="R30" s="43">
        <f t="shared" si="8"/>
        <v>742</v>
      </c>
      <c r="S30" s="43">
        <v>389</v>
      </c>
      <c r="T30" s="43">
        <v>353</v>
      </c>
      <c r="U30" s="43">
        <f t="shared" si="9"/>
        <v>782</v>
      </c>
      <c r="V30" s="43">
        <v>396</v>
      </c>
      <c r="W30" s="43">
        <v>386</v>
      </c>
      <c r="X30" s="43">
        <f t="shared" si="10"/>
        <v>719</v>
      </c>
      <c r="Y30" s="43">
        <v>389</v>
      </c>
      <c r="Z30" s="43">
        <v>330</v>
      </c>
    </row>
    <row r="31" spans="1:26" s="13" customFormat="1" ht="18.75" customHeight="1">
      <c r="A31" s="41" t="s">
        <v>47</v>
      </c>
      <c r="B31" s="42"/>
      <c r="C31" s="43">
        <f t="shared" si="4"/>
        <v>11252</v>
      </c>
      <c r="D31" s="43"/>
      <c r="E31" s="43">
        <f t="shared" si="2"/>
        <v>5672</v>
      </c>
      <c r="F31" s="43"/>
      <c r="G31" s="43">
        <f t="shared" si="5"/>
        <v>5580</v>
      </c>
      <c r="H31" s="43"/>
      <c r="I31" s="43">
        <f t="shared" si="6"/>
        <v>1858</v>
      </c>
      <c r="J31" s="43">
        <v>963</v>
      </c>
      <c r="K31" s="43">
        <v>895</v>
      </c>
      <c r="L31" s="43">
        <f t="shared" si="3"/>
        <v>1909</v>
      </c>
      <c r="M31" s="43">
        <v>964</v>
      </c>
      <c r="N31" s="43">
        <v>945</v>
      </c>
      <c r="O31" s="43">
        <f t="shared" si="7"/>
        <v>1861</v>
      </c>
      <c r="P31" s="43">
        <v>927</v>
      </c>
      <c r="Q31" s="43">
        <v>934</v>
      </c>
      <c r="R31" s="43">
        <f t="shared" si="8"/>
        <v>1754</v>
      </c>
      <c r="S31" s="43">
        <v>883</v>
      </c>
      <c r="T31" s="43">
        <v>871</v>
      </c>
      <c r="U31" s="43">
        <f t="shared" si="9"/>
        <v>1930</v>
      </c>
      <c r="V31" s="43">
        <v>970</v>
      </c>
      <c r="W31" s="43">
        <v>960</v>
      </c>
      <c r="X31" s="43">
        <f t="shared" si="10"/>
        <v>1940</v>
      </c>
      <c r="Y31" s="43">
        <v>965</v>
      </c>
      <c r="Z31" s="43">
        <v>975</v>
      </c>
    </row>
    <row r="32" spans="1:26" s="13" customFormat="1" ht="12.75" customHeight="1">
      <c r="A32" s="41" t="s">
        <v>48</v>
      </c>
      <c r="B32" s="42"/>
      <c r="C32" s="43">
        <f t="shared" si="4"/>
        <v>7481</v>
      </c>
      <c r="D32" s="43"/>
      <c r="E32" s="43">
        <f t="shared" si="2"/>
        <v>3898</v>
      </c>
      <c r="F32" s="43"/>
      <c r="G32" s="43">
        <f t="shared" si="5"/>
        <v>3583</v>
      </c>
      <c r="H32" s="43"/>
      <c r="I32" s="43">
        <f t="shared" si="6"/>
        <v>1204</v>
      </c>
      <c r="J32" s="43">
        <v>645</v>
      </c>
      <c r="K32" s="43">
        <v>559</v>
      </c>
      <c r="L32" s="43">
        <f t="shared" si="3"/>
        <v>1225</v>
      </c>
      <c r="M32" s="43">
        <v>646</v>
      </c>
      <c r="N32" s="43">
        <v>579</v>
      </c>
      <c r="O32" s="43">
        <f t="shared" si="7"/>
        <v>1267</v>
      </c>
      <c r="P32" s="43">
        <v>658</v>
      </c>
      <c r="Q32" s="43">
        <v>609</v>
      </c>
      <c r="R32" s="43">
        <f t="shared" si="8"/>
        <v>1210</v>
      </c>
      <c r="S32" s="43">
        <v>614</v>
      </c>
      <c r="T32" s="43">
        <v>596</v>
      </c>
      <c r="U32" s="43">
        <f t="shared" si="9"/>
        <v>1269</v>
      </c>
      <c r="V32" s="43">
        <v>648</v>
      </c>
      <c r="W32" s="43">
        <v>621</v>
      </c>
      <c r="X32" s="43">
        <f t="shared" si="10"/>
        <v>1306</v>
      </c>
      <c r="Y32" s="43">
        <v>687</v>
      </c>
      <c r="Z32" s="43">
        <v>619</v>
      </c>
    </row>
    <row r="33" spans="1:26" s="13" customFormat="1" ht="12.75" customHeight="1">
      <c r="A33" s="41" t="s">
        <v>49</v>
      </c>
      <c r="B33" s="42"/>
      <c r="C33" s="43">
        <f t="shared" si="4"/>
        <v>2748</v>
      </c>
      <c r="D33" s="43"/>
      <c r="E33" s="43">
        <f t="shared" si="2"/>
        <v>1418</v>
      </c>
      <c r="F33" s="43"/>
      <c r="G33" s="43">
        <f t="shared" si="5"/>
        <v>1330</v>
      </c>
      <c r="H33" s="43"/>
      <c r="I33" s="43">
        <f t="shared" si="6"/>
        <v>440</v>
      </c>
      <c r="J33" s="43">
        <v>222</v>
      </c>
      <c r="K33" s="43">
        <v>218</v>
      </c>
      <c r="L33" s="43">
        <f t="shared" si="3"/>
        <v>438</v>
      </c>
      <c r="M33" s="43">
        <v>236</v>
      </c>
      <c r="N33" s="43">
        <v>202</v>
      </c>
      <c r="O33" s="43">
        <f t="shared" si="7"/>
        <v>444</v>
      </c>
      <c r="P33" s="43">
        <v>229</v>
      </c>
      <c r="Q33" s="43">
        <v>215</v>
      </c>
      <c r="R33" s="43">
        <f t="shared" si="8"/>
        <v>431</v>
      </c>
      <c r="S33" s="43">
        <v>222</v>
      </c>
      <c r="T33" s="43">
        <v>209</v>
      </c>
      <c r="U33" s="43">
        <f>V33+W33</f>
        <v>503</v>
      </c>
      <c r="V33" s="43">
        <v>271</v>
      </c>
      <c r="W33" s="43">
        <v>232</v>
      </c>
      <c r="X33" s="43">
        <f>Y33+Z33</f>
        <v>492</v>
      </c>
      <c r="Y33" s="43">
        <v>238</v>
      </c>
      <c r="Z33" s="43">
        <v>254</v>
      </c>
    </row>
    <row r="34" spans="1:26" s="13" customFormat="1" ht="12.75" customHeight="1">
      <c r="A34" s="41" t="s">
        <v>50</v>
      </c>
      <c r="B34" s="42"/>
      <c r="C34" s="43">
        <f t="shared" si="4"/>
        <v>5903</v>
      </c>
      <c r="D34" s="43"/>
      <c r="E34" s="43">
        <f t="shared" si="2"/>
        <v>3001</v>
      </c>
      <c r="F34" s="43"/>
      <c r="G34" s="43">
        <f t="shared" si="5"/>
        <v>2902</v>
      </c>
      <c r="H34" s="43"/>
      <c r="I34" s="43">
        <f>J34+K34</f>
        <v>944</v>
      </c>
      <c r="J34" s="43">
        <v>457</v>
      </c>
      <c r="K34" s="43">
        <v>487</v>
      </c>
      <c r="L34" s="43">
        <f t="shared" si="3"/>
        <v>997</v>
      </c>
      <c r="M34" s="43">
        <v>520</v>
      </c>
      <c r="N34" s="43">
        <v>477</v>
      </c>
      <c r="O34" s="43">
        <f t="shared" si="7"/>
        <v>1014</v>
      </c>
      <c r="P34" s="43">
        <v>528</v>
      </c>
      <c r="Q34" s="43">
        <v>486</v>
      </c>
      <c r="R34" s="43">
        <f>S34+T34</f>
        <v>955</v>
      </c>
      <c r="S34" s="43">
        <v>485</v>
      </c>
      <c r="T34" s="43">
        <v>470</v>
      </c>
      <c r="U34" s="43">
        <f>V34+W34</f>
        <v>1001</v>
      </c>
      <c r="V34" s="43">
        <v>498</v>
      </c>
      <c r="W34" s="43">
        <v>503</v>
      </c>
      <c r="X34" s="43">
        <f>Y34+Z34</f>
        <v>992</v>
      </c>
      <c r="Y34" s="43">
        <v>513</v>
      </c>
      <c r="Z34" s="43">
        <v>479</v>
      </c>
    </row>
    <row r="35" spans="1:26" s="13" customFormat="1" ht="12.75" customHeight="1">
      <c r="A35" s="41" t="s">
        <v>51</v>
      </c>
      <c r="B35" s="42"/>
      <c r="C35" s="43">
        <f t="shared" si="4"/>
        <v>7898</v>
      </c>
      <c r="D35" s="43"/>
      <c r="E35" s="43">
        <f t="shared" si="2"/>
        <v>3933</v>
      </c>
      <c r="F35" s="43"/>
      <c r="G35" s="43">
        <f t="shared" si="5"/>
        <v>3965</v>
      </c>
      <c r="H35" s="43"/>
      <c r="I35" s="43">
        <f>J35+K35</f>
        <v>1237</v>
      </c>
      <c r="J35" s="43">
        <v>631</v>
      </c>
      <c r="K35" s="43">
        <v>606</v>
      </c>
      <c r="L35" s="43">
        <f t="shared" si="3"/>
        <v>1305</v>
      </c>
      <c r="M35" s="43">
        <v>640</v>
      </c>
      <c r="N35" s="43">
        <v>665</v>
      </c>
      <c r="O35" s="43">
        <f t="shared" si="7"/>
        <v>1334</v>
      </c>
      <c r="P35" s="43">
        <v>681</v>
      </c>
      <c r="Q35" s="43">
        <v>653</v>
      </c>
      <c r="R35" s="43">
        <f>S35+T35</f>
        <v>1328</v>
      </c>
      <c r="S35" s="43">
        <v>656</v>
      </c>
      <c r="T35" s="43">
        <v>672</v>
      </c>
      <c r="U35" s="43">
        <f>V35+W35</f>
        <v>1346</v>
      </c>
      <c r="V35" s="43">
        <v>669</v>
      </c>
      <c r="W35" s="43">
        <v>677</v>
      </c>
      <c r="X35" s="43">
        <f>Y35+Z35</f>
        <v>1348</v>
      </c>
      <c r="Y35" s="43">
        <v>656</v>
      </c>
      <c r="Z35" s="43">
        <v>692</v>
      </c>
    </row>
    <row r="36" spans="1:26" s="13" customFormat="1" ht="18.75" customHeight="1">
      <c r="A36" s="41" t="s">
        <v>52</v>
      </c>
      <c r="B36" s="42"/>
      <c r="C36" s="43">
        <f t="shared" si="4"/>
        <v>11909</v>
      </c>
      <c r="D36" s="43"/>
      <c r="E36" s="43">
        <f t="shared" si="2"/>
        <v>6096</v>
      </c>
      <c r="F36" s="43"/>
      <c r="G36" s="43">
        <f t="shared" si="5"/>
        <v>5813</v>
      </c>
      <c r="H36" s="43"/>
      <c r="I36" s="43">
        <f>J36+K36</f>
        <v>1903</v>
      </c>
      <c r="J36" s="43">
        <v>989</v>
      </c>
      <c r="K36" s="43">
        <v>914</v>
      </c>
      <c r="L36" s="43">
        <f t="shared" si="3"/>
        <v>2014</v>
      </c>
      <c r="M36" s="43">
        <v>1036</v>
      </c>
      <c r="N36" s="43">
        <v>978</v>
      </c>
      <c r="O36" s="43">
        <f t="shared" si="7"/>
        <v>1974</v>
      </c>
      <c r="P36" s="43">
        <v>1048</v>
      </c>
      <c r="Q36" s="43">
        <v>926</v>
      </c>
      <c r="R36" s="43">
        <f>S36+T36</f>
        <v>1941</v>
      </c>
      <c r="S36" s="43">
        <v>969</v>
      </c>
      <c r="T36" s="43">
        <v>972</v>
      </c>
      <c r="U36" s="43">
        <f>V36+W36</f>
        <v>2034</v>
      </c>
      <c r="V36" s="43">
        <v>1046</v>
      </c>
      <c r="W36" s="43">
        <v>988</v>
      </c>
      <c r="X36" s="43">
        <f>Y36+Z36</f>
        <v>2043</v>
      </c>
      <c r="Y36" s="43">
        <v>1008</v>
      </c>
      <c r="Z36" s="43">
        <v>1035</v>
      </c>
    </row>
    <row r="37" spans="1:26" s="13" customFormat="1" ht="12.75" customHeight="1">
      <c r="A37" s="41" t="s">
        <v>53</v>
      </c>
      <c r="B37" s="42"/>
      <c r="C37" s="43">
        <f t="shared" si="4"/>
        <v>13015</v>
      </c>
      <c r="D37" s="43"/>
      <c r="E37" s="43">
        <f t="shared" si="2"/>
        <v>6661</v>
      </c>
      <c r="F37" s="43"/>
      <c r="G37" s="43">
        <f t="shared" si="5"/>
        <v>6354</v>
      </c>
      <c r="H37" s="43"/>
      <c r="I37" s="43">
        <f aca="true" t="shared" si="11" ref="I37:I45">J37+K37</f>
        <v>2107</v>
      </c>
      <c r="J37" s="43">
        <v>1075</v>
      </c>
      <c r="K37" s="43">
        <v>1032</v>
      </c>
      <c r="L37" s="43">
        <f t="shared" si="3"/>
        <v>2148</v>
      </c>
      <c r="M37" s="43">
        <v>1069</v>
      </c>
      <c r="N37" s="43">
        <v>1079</v>
      </c>
      <c r="O37" s="43">
        <f t="shared" si="7"/>
        <v>2146</v>
      </c>
      <c r="P37" s="43">
        <v>1117</v>
      </c>
      <c r="Q37" s="43">
        <v>1029</v>
      </c>
      <c r="R37" s="43">
        <f aca="true" t="shared" si="12" ref="R37:R45">S37+T37</f>
        <v>2166</v>
      </c>
      <c r="S37" s="43">
        <v>1096</v>
      </c>
      <c r="T37" s="43">
        <v>1070</v>
      </c>
      <c r="U37" s="43">
        <f aca="true" t="shared" si="13" ref="U37:U45">V37+W37</f>
        <v>2196</v>
      </c>
      <c r="V37" s="43">
        <v>1138</v>
      </c>
      <c r="W37" s="43">
        <v>1058</v>
      </c>
      <c r="X37" s="43">
        <f aca="true" t="shared" si="14" ref="X37:X45">Y37+Z37</f>
        <v>2252</v>
      </c>
      <c r="Y37" s="43">
        <v>1166</v>
      </c>
      <c r="Z37" s="43">
        <v>1086</v>
      </c>
    </row>
    <row r="38" spans="1:26" s="13" customFormat="1" ht="12.75" customHeight="1">
      <c r="A38" s="41" t="s">
        <v>54</v>
      </c>
      <c r="B38" s="42"/>
      <c r="C38" s="43">
        <f t="shared" si="4"/>
        <v>17873</v>
      </c>
      <c r="D38" s="43"/>
      <c r="E38" s="43">
        <f t="shared" si="2"/>
        <v>9078</v>
      </c>
      <c r="F38" s="43"/>
      <c r="G38" s="43">
        <f t="shared" si="5"/>
        <v>8795</v>
      </c>
      <c r="H38" s="43"/>
      <c r="I38" s="43">
        <f t="shared" si="11"/>
        <v>2982</v>
      </c>
      <c r="J38" s="43">
        <v>1507</v>
      </c>
      <c r="K38" s="43">
        <v>1475</v>
      </c>
      <c r="L38" s="43">
        <f t="shared" si="3"/>
        <v>3067</v>
      </c>
      <c r="M38" s="43">
        <v>1589</v>
      </c>
      <c r="N38" s="43">
        <v>1478</v>
      </c>
      <c r="O38" s="43">
        <f t="shared" si="7"/>
        <v>2969</v>
      </c>
      <c r="P38" s="43">
        <v>1481</v>
      </c>
      <c r="Q38" s="43">
        <v>1488</v>
      </c>
      <c r="R38" s="43">
        <f t="shared" si="12"/>
        <v>2853</v>
      </c>
      <c r="S38" s="43">
        <v>1455</v>
      </c>
      <c r="T38" s="43">
        <v>1398</v>
      </c>
      <c r="U38" s="43">
        <f t="shared" si="13"/>
        <v>2888</v>
      </c>
      <c r="V38" s="43">
        <v>1497</v>
      </c>
      <c r="W38" s="43">
        <v>1391</v>
      </c>
      <c r="X38" s="43">
        <f t="shared" si="14"/>
        <v>3114</v>
      </c>
      <c r="Y38" s="43">
        <v>1549</v>
      </c>
      <c r="Z38" s="43">
        <v>1565</v>
      </c>
    </row>
    <row r="39" spans="1:26" s="13" customFormat="1" ht="12.75" customHeight="1">
      <c r="A39" s="41" t="s">
        <v>55</v>
      </c>
      <c r="B39" s="42"/>
      <c r="C39" s="43">
        <f t="shared" si="4"/>
        <v>2871</v>
      </c>
      <c r="D39" s="43"/>
      <c r="E39" s="43">
        <f t="shared" si="2"/>
        <v>1493</v>
      </c>
      <c r="F39" s="43"/>
      <c r="G39" s="43">
        <f t="shared" si="5"/>
        <v>1378</v>
      </c>
      <c r="H39" s="43"/>
      <c r="I39" s="43">
        <f t="shared" si="11"/>
        <v>501</v>
      </c>
      <c r="J39" s="43">
        <v>261</v>
      </c>
      <c r="K39" s="43">
        <v>240</v>
      </c>
      <c r="L39" s="43">
        <f t="shared" si="3"/>
        <v>463</v>
      </c>
      <c r="M39" s="43">
        <v>235</v>
      </c>
      <c r="N39" s="43">
        <v>228</v>
      </c>
      <c r="O39" s="43">
        <f t="shared" si="7"/>
        <v>477</v>
      </c>
      <c r="P39" s="43">
        <v>248</v>
      </c>
      <c r="Q39" s="43">
        <v>229</v>
      </c>
      <c r="R39" s="43">
        <f t="shared" si="12"/>
        <v>479</v>
      </c>
      <c r="S39" s="43">
        <v>240</v>
      </c>
      <c r="T39" s="43">
        <v>239</v>
      </c>
      <c r="U39" s="43">
        <f t="shared" si="13"/>
        <v>451</v>
      </c>
      <c r="V39" s="43">
        <v>240</v>
      </c>
      <c r="W39" s="43">
        <v>211</v>
      </c>
      <c r="X39" s="43">
        <f t="shared" si="14"/>
        <v>500</v>
      </c>
      <c r="Y39" s="43">
        <v>269</v>
      </c>
      <c r="Z39" s="43">
        <v>231</v>
      </c>
    </row>
    <row r="40" spans="1:26" s="13" customFormat="1" ht="12.75" customHeight="1">
      <c r="A40" s="41" t="s">
        <v>56</v>
      </c>
      <c r="B40" s="42"/>
      <c r="C40" s="43">
        <f t="shared" si="4"/>
        <v>7597</v>
      </c>
      <c r="D40" s="43"/>
      <c r="E40" s="43">
        <f t="shared" si="2"/>
        <v>3936</v>
      </c>
      <c r="F40" s="43"/>
      <c r="G40" s="43">
        <f t="shared" si="5"/>
        <v>3661</v>
      </c>
      <c r="H40" s="43"/>
      <c r="I40" s="43">
        <f t="shared" si="11"/>
        <v>1343</v>
      </c>
      <c r="J40" s="43">
        <v>696</v>
      </c>
      <c r="K40" s="43">
        <v>647</v>
      </c>
      <c r="L40" s="43">
        <f t="shared" si="3"/>
        <v>1328</v>
      </c>
      <c r="M40" s="43">
        <v>664</v>
      </c>
      <c r="N40" s="43">
        <v>664</v>
      </c>
      <c r="O40" s="43">
        <f t="shared" si="7"/>
        <v>1274</v>
      </c>
      <c r="P40" s="43">
        <v>660</v>
      </c>
      <c r="Q40" s="43">
        <v>614</v>
      </c>
      <c r="R40" s="43">
        <f t="shared" si="12"/>
        <v>1230</v>
      </c>
      <c r="S40" s="43">
        <v>633</v>
      </c>
      <c r="T40" s="43">
        <v>597</v>
      </c>
      <c r="U40" s="43">
        <f t="shared" si="13"/>
        <v>1206</v>
      </c>
      <c r="V40" s="43">
        <v>641</v>
      </c>
      <c r="W40" s="43">
        <v>565</v>
      </c>
      <c r="X40" s="43">
        <f t="shared" si="14"/>
        <v>1216</v>
      </c>
      <c r="Y40" s="43">
        <v>642</v>
      </c>
      <c r="Z40" s="43">
        <v>574</v>
      </c>
    </row>
    <row r="41" spans="1:26" s="13" customFormat="1" ht="18.75" customHeight="1">
      <c r="A41" s="41" t="s">
        <v>57</v>
      </c>
      <c r="B41" s="42"/>
      <c r="C41" s="43">
        <f t="shared" si="4"/>
        <v>7874</v>
      </c>
      <c r="D41" s="43"/>
      <c r="E41" s="43">
        <f t="shared" si="2"/>
        <v>4031</v>
      </c>
      <c r="F41" s="43"/>
      <c r="G41" s="43">
        <f t="shared" si="5"/>
        <v>3843</v>
      </c>
      <c r="H41" s="43"/>
      <c r="I41" s="43">
        <f t="shared" si="11"/>
        <v>1271</v>
      </c>
      <c r="J41" s="43">
        <v>648</v>
      </c>
      <c r="K41" s="43">
        <v>623</v>
      </c>
      <c r="L41" s="43">
        <f t="shared" si="3"/>
        <v>1289</v>
      </c>
      <c r="M41" s="43">
        <v>656</v>
      </c>
      <c r="N41" s="43">
        <v>633</v>
      </c>
      <c r="O41" s="43">
        <f t="shared" si="7"/>
        <v>1292</v>
      </c>
      <c r="P41" s="43">
        <v>654</v>
      </c>
      <c r="Q41" s="43">
        <v>638</v>
      </c>
      <c r="R41" s="43">
        <f t="shared" si="12"/>
        <v>1323</v>
      </c>
      <c r="S41" s="43">
        <v>671</v>
      </c>
      <c r="T41" s="43">
        <v>652</v>
      </c>
      <c r="U41" s="43">
        <f t="shared" si="13"/>
        <v>1285</v>
      </c>
      <c r="V41" s="43">
        <v>689</v>
      </c>
      <c r="W41" s="43">
        <v>596</v>
      </c>
      <c r="X41" s="43">
        <f t="shared" si="14"/>
        <v>1414</v>
      </c>
      <c r="Y41" s="43">
        <v>713</v>
      </c>
      <c r="Z41" s="43">
        <v>701</v>
      </c>
    </row>
    <row r="42" spans="1:26" s="13" customFormat="1" ht="12.75" customHeight="1">
      <c r="A42" s="41" t="s">
        <v>58</v>
      </c>
      <c r="B42" s="42"/>
      <c r="C42" s="43">
        <f t="shared" si="4"/>
        <v>7187</v>
      </c>
      <c r="D42" s="43"/>
      <c r="E42" s="43">
        <f t="shared" si="2"/>
        <v>3662</v>
      </c>
      <c r="F42" s="43"/>
      <c r="G42" s="43">
        <f t="shared" si="5"/>
        <v>3525</v>
      </c>
      <c r="H42" s="43"/>
      <c r="I42" s="43">
        <f t="shared" si="11"/>
        <v>1222</v>
      </c>
      <c r="J42" s="43">
        <v>617</v>
      </c>
      <c r="K42" s="43">
        <v>605</v>
      </c>
      <c r="L42" s="43">
        <f t="shared" si="3"/>
        <v>1249</v>
      </c>
      <c r="M42" s="43">
        <v>633</v>
      </c>
      <c r="N42" s="43">
        <v>616</v>
      </c>
      <c r="O42" s="43">
        <f t="shared" si="7"/>
        <v>1201</v>
      </c>
      <c r="P42" s="43">
        <v>613</v>
      </c>
      <c r="Q42" s="43">
        <v>588</v>
      </c>
      <c r="R42" s="43">
        <f t="shared" si="12"/>
        <v>1162</v>
      </c>
      <c r="S42" s="43">
        <v>613</v>
      </c>
      <c r="T42" s="43">
        <v>549</v>
      </c>
      <c r="U42" s="43">
        <f t="shared" si="13"/>
        <v>1208</v>
      </c>
      <c r="V42" s="43">
        <v>606</v>
      </c>
      <c r="W42" s="43">
        <v>602</v>
      </c>
      <c r="X42" s="43">
        <f t="shared" si="14"/>
        <v>1145</v>
      </c>
      <c r="Y42" s="43">
        <v>580</v>
      </c>
      <c r="Z42" s="43">
        <v>565</v>
      </c>
    </row>
    <row r="43" spans="1:26" s="13" customFormat="1" ht="12.75" customHeight="1">
      <c r="A43" s="41" t="s">
        <v>59</v>
      </c>
      <c r="B43" s="42"/>
      <c r="C43" s="43">
        <f t="shared" si="4"/>
        <v>3739</v>
      </c>
      <c r="D43" s="43"/>
      <c r="E43" s="43">
        <f t="shared" si="2"/>
        <v>1923</v>
      </c>
      <c r="F43" s="43"/>
      <c r="G43" s="43">
        <f t="shared" si="5"/>
        <v>1816</v>
      </c>
      <c r="H43" s="43"/>
      <c r="I43" s="43">
        <f t="shared" si="11"/>
        <v>633</v>
      </c>
      <c r="J43" s="43">
        <v>337</v>
      </c>
      <c r="K43" s="43">
        <v>296</v>
      </c>
      <c r="L43" s="43">
        <f t="shared" si="3"/>
        <v>626</v>
      </c>
      <c r="M43" s="43">
        <v>319</v>
      </c>
      <c r="N43" s="43">
        <v>307</v>
      </c>
      <c r="O43" s="43">
        <f t="shared" si="7"/>
        <v>633</v>
      </c>
      <c r="P43" s="43">
        <v>338</v>
      </c>
      <c r="Q43" s="43">
        <v>295</v>
      </c>
      <c r="R43" s="43">
        <f t="shared" si="12"/>
        <v>633</v>
      </c>
      <c r="S43" s="43">
        <v>320</v>
      </c>
      <c r="T43" s="43">
        <v>313</v>
      </c>
      <c r="U43" s="43">
        <f t="shared" si="13"/>
        <v>581</v>
      </c>
      <c r="V43" s="43">
        <v>296</v>
      </c>
      <c r="W43" s="43">
        <v>285</v>
      </c>
      <c r="X43" s="43">
        <f t="shared" si="14"/>
        <v>633</v>
      </c>
      <c r="Y43" s="43">
        <v>313</v>
      </c>
      <c r="Z43" s="43">
        <v>320</v>
      </c>
    </row>
    <row r="44" spans="1:26" s="13" customFormat="1" ht="12.75" customHeight="1">
      <c r="A44" s="41" t="s">
        <v>60</v>
      </c>
      <c r="B44" s="42"/>
      <c r="C44" s="43">
        <f t="shared" si="4"/>
        <v>4098</v>
      </c>
      <c r="D44" s="43"/>
      <c r="E44" s="43">
        <f t="shared" si="2"/>
        <v>2107</v>
      </c>
      <c r="F44" s="43"/>
      <c r="G44" s="43">
        <f t="shared" si="5"/>
        <v>1991</v>
      </c>
      <c r="H44" s="43"/>
      <c r="I44" s="43">
        <f t="shared" si="11"/>
        <v>695</v>
      </c>
      <c r="J44" s="43">
        <v>367</v>
      </c>
      <c r="K44" s="43">
        <v>328</v>
      </c>
      <c r="L44" s="43">
        <f t="shared" si="3"/>
        <v>729</v>
      </c>
      <c r="M44" s="43">
        <v>372</v>
      </c>
      <c r="N44" s="43">
        <v>357</v>
      </c>
      <c r="O44" s="43">
        <f t="shared" si="7"/>
        <v>696</v>
      </c>
      <c r="P44" s="43">
        <v>349</v>
      </c>
      <c r="Q44" s="43">
        <v>347</v>
      </c>
      <c r="R44" s="43">
        <f t="shared" si="12"/>
        <v>622</v>
      </c>
      <c r="S44" s="43">
        <v>326</v>
      </c>
      <c r="T44" s="43">
        <v>296</v>
      </c>
      <c r="U44" s="43">
        <f t="shared" si="13"/>
        <v>665</v>
      </c>
      <c r="V44" s="43">
        <v>332</v>
      </c>
      <c r="W44" s="43">
        <v>333</v>
      </c>
      <c r="X44" s="43">
        <f t="shared" si="14"/>
        <v>691</v>
      </c>
      <c r="Y44" s="43">
        <v>361</v>
      </c>
      <c r="Z44" s="43">
        <v>330</v>
      </c>
    </row>
    <row r="45" spans="1:26" s="13" customFormat="1" ht="12.75" customHeight="1">
      <c r="A45" s="41" t="s">
        <v>61</v>
      </c>
      <c r="B45" s="42"/>
      <c r="C45" s="43">
        <f t="shared" si="4"/>
        <v>8705</v>
      </c>
      <c r="D45" s="43"/>
      <c r="E45" s="43">
        <f t="shared" si="2"/>
        <v>4339</v>
      </c>
      <c r="F45" s="43"/>
      <c r="G45" s="43">
        <f t="shared" si="5"/>
        <v>4366</v>
      </c>
      <c r="H45" s="43"/>
      <c r="I45" s="43">
        <f t="shared" si="11"/>
        <v>1476</v>
      </c>
      <c r="J45" s="43">
        <v>777</v>
      </c>
      <c r="K45" s="43">
        <v>699</v>
      </c>
      <c r="L45" s="43">
        <f t="shared" si="3"/>
        <v>1484</v>
      </c>
      <c r="M45" s="43">
        <v>742</v>
      </c>
      <c r="N45" s="43">
        <v>742</v>
      </c>
      <c r="O45" s="43">
        <f t="shared" si="7"/>
        <v>1493</v>
      </c>
      <c r="P45" s="43">
        <v>746</v>
      </c>
      <c r="Q45" s="43">
        <v>747</v>
      </c>
      <c r="R45" s="43">
        <f t="shared" si="12"/>
        <v>1416</v>
      </c>
      <c r="S45" s="43">
        <v>704</v>
      </c>
      <c r="T45" s="43">
        <v>712</v>
      </c>
      <c r="U45" s="43">
        <f t="shared" si="13"/>
        <v>1418</v>
      </c>
      <c r="V45" s="43">
        <v>678</v>
      </c>
      <c r="W45" s="43">
        <v>740</v>
      </c>
      <c r="X45" s="43">
        <f t="shared" si="14"/>
        <v>1418</v>
      </c>
      <c r="Y45" s="43">
        <v>692</v>
      </c>
      <c r="Z45" s="43">
        <v>726</v>
      </c>
    </row>
    <row r="46" spans="1:26" s="13" customFormat="1" ht="18.75" customHeight="1">
      <c r="A46" s="41" t="s">
        <v>62</v>
      </c>
      <c r="B46" s="42"/>
      <c r="C46" s="43">
        <f t="shared" si="4"/>
        <v>3761</v>
      </c>
      <c r="D46" s="43"/>
      <c r="E46" s="43">
        <f t="shared" si="2"/>
        <v>1935</v>
      </c>
      <c r="F46" s="43"/>
      <c r="G46" s="43">
        <f t="shared" si="5"/>
        <v>1826</v>
      </c>
      <c r="H46" s="43"/>
      <c r="I46" s="43">
        <f aca="true" t="shared" si="15" ref="I46:I55">J46+K46</f>
        <v>580</v>
      </c>
      <c r="J46" s="43">
        <v>285</v>
      </c>
      <c r="K46" s="43">
        <v>295</v>
      </c>
      <c r="L46" s="43">
        <f t="shared" si="3"/>
        <v>626</v>
      </c>
      <c r="M46" s="43">
        <v>339</v>
      </c>
      <c r="N46" s="43">
        <v>287</v>
      </c>
      <c r="O46" s="43">
        <f t="shared" si="7"/>
        <v>643</v>
      </c>
      <c r="P46" s="43">
        <v>339</v>
      </c>
      <c r="Q46" s="43">
        <v>304</v>
      </c>
      <c r="R46" s="43">
        <f aca="true" t="shared" si="16" ref="R46:R55">S46+T46</f>
        <v>620</v>
      </c>
      <c r="S46" s="43">
        <v>319</v>
      </c>
      <c r="T46" s="43">
        <v>301</v>
      </c>
      <c r="U46" s="43">
        <f aca="true" t="shared" si="17" ref="U46:U55">V46+W46</f>
        <v>639</v>
      </c>
      <c r="V46" s="43">
        <v>310</v>
      </c>
      <c r="W46" s="43">
        <v>329</v>
      </c>
      <c r="X46" s="43">
        <f aca="true" t="shared" si="18" ref="X46:X55">Y46+Z46</f>
        <v>653</v>
      </c>
      <c r="Y46" s="43">
        <v>343</v>
      </c>
      <c r="Z46" s="43">
        <v>310</v>
      </c>
    </row>
    <row r="47" spans="1:26" s="13" customFormat="1" ht="12.75" customHeight="1">
      <c r="A47" s="41" t="s">
        <v>63</v>
      </c>
      <c r="B47" s="42"/>
      <c r="C47" s="43">
        <f t="shared" si="4"/>
        <v>7384</v>
      </c>
      <c r="D47" s="43"/>
      <c r="E47" s="43">
        <f t="shared" si="2"/>
        <v>3769</v>
      </c>
      <c r="F47" s="43"/>
      <c r="G47" s="43">
        <f t="shared" si="5"/>
        <v>3615</v>
      </c>
      <c r="H47" s="43"/>
      <c r="I47" s="43">
        <f t="shared" si="15"/>
        <v>1207</v>
      </c>
      <c r="J47" s="43">
        <v>619</v>
      </c>
      <c r="K47" s="43">
        <v>588</v>
      </c>
      <c r="L47" s="43">
        <f t="shared" si="3"/>
        <v>1255</v>
      </c>
      <c r="M47" s="43">
        <v>624</v>
      </c>
      <c r="N47" s="43">
        <v>631</v>
      </c>
      <c r="O47" s="43">
        <f t="shared" si="7"/>
        <v>1216</v>
      </c>
      <c r="P47" s="43">
        <v>641</v>
      </c>
      <c r="Q47" s="43">
        <v>575</v>
      </c>
      <c r="R47" s="43">
        <f t="shared" si="16"/>
        <v>1214</v>
      </c>
      <c r="S47" s="43">
        <v>602</v>
      </c>
      <c r="T47" s="43">
        <v>612</v>
      </c>
      <c r="U47" s="43">
        <f t="shared" si="17"/>
        <v>1212</v>
      </c>
      <c r="V47" s="43">
        <v>601</v>
      </c>
      <c r="W47" s="43">
        <v>611</v>
      </c>
      <c r="X47" s="43">
        <f t="shared" si="18"/>
        <v>1280</v>
      </c>
      <c r="Y47" s="43">
        <v>682</v>
      </c>
      <c r="Z47" s="43">
        <v>598</v>
      </c>
    </row>
    <row r="48" spans="1:26" s="14" customFormat="1" ht="12.75" customHeight="1">
      <c r="A48" s="41" t="s">
        <v>64</v>
      </c>
      <c r="B48" s="42"/>
      <c r="C48" s="43">
        <f t="shared" si="4"/>
        <v>3287</v>
      </c>
      <c r="D48" s="43"/>
      <c r="E48" s="43">
        <f t="shared" si="2"/>
        <v>1634</v>
      </c>
      <c r="F48" s="43"/>
      <c r="G48" s="43">
        <f t="shared" si="5"/>
        <v>1653</v>
      </c>
      <c r="H48" s="43"/>
      <c r="I48" s="43">
        <f t="shared" si="15"/>
        <v>519</v>
      </c>
      <c r="J48" s="43">
        <v>263</v>
      </c>
      <c r="K48" s="43">
        <v>256</v>
      </c>
      <c r="L48" s="43">
        <f t="shared" si="3"/>
        <v>517</v>
      </c>
      <c r="M48" s="43">
        <v>264</v>
      </c>
      <c r="N48" s="43">
        <v>253</v>
      </c>
      <c r="O48" s="43">
        <f t="shared" si="7"/>
        <v>544</v>
      </c>
      <c r="P48" s="43">
        <v>280</v>
      </c>
      <c r="Q48" s="43">
        <v>264</v>
      </c>
      <c r="R48" s="43">
        <f t="shared" si="16"/>
        <v>558</v>
      </c>
      <c r="S48" s="43">
        <v>278</v>
      </c>
      <c r="T48" s="43">
        <v>280</v>
      </c>
      <c r="U48" s="43">
        <f t="shared" si="17"/>
        <v>544</v>
      </c>
      <c r="V48" s="43">
        <v>264</v>
      </c>
      <c r="W48" s="43">
        <v>280</v>
      </c>
      <c r="X48" s="43">
        <f t="shared" si="18"/>
        <v>605</v>
      </c>
      <c r="Y48" s="43">
        <v>285</v>
      </c>
      <c r="Z48" s="43">
        <v>320</v>
      </c>
    </row>
    <row r="49" spans="1:26" s="7" customFormat="1" ht="12.75" customHeight="1">
      <c r="A49" s="41" t="s">
        <v>65</v>
      </c>
      <c r="B49" s="45"/>
      <c r="C49" s="43">
        <f aca="true" t="shared" si="19" ref="C49:C55">E49+G49</f>
        <v>4550</v>
      </c>
      <c r="D49" s="43"/>
      <c r="E49" s="43">
        <f aca="true" t="shared" si="20" ref="E49:E55">J49+M49+P49+S49+V49+Y49</f>
        <v>2350</v>
      </c>
      <c r="F49" s="46"/>
      <c r="G49" s="46">
        <f t="shared" si="5"/>
        <v>2200</v>
      </c>
      <c r="H49" s="46"/>
      <c r="I49" s="46">
        <f t="shared" si="15"/>
        <v>817</v>
      </c>
      <c r="J49" s="46">
        <v>406</v>
      </c>
      <c r="K49" s="46">
        <v>411</v>
      </c>
      <c r="L49" s="46">
        <f t="shared" si="3"/>
        <v>744</v>
      </c>
      <c r="M49" s="46">
        <v>406</v>
      </c>
      <c r="N49" s="46">
        <v>338</v>
      </c>
      <c r="O49" s="43">
        <f t="shared" si="7"/>
        <v>753</v>
      </c>
      <c r="P49" s="46">
        <v>405</v>
      </c>
      <c r="Q49" s="46">
        <v>348</v>
      </c>
      <c r="R49" s="43">
        <f t="shared" si="16"/>
        <v>732</v>
      </c>
      <c r="S49" s="43">
        <v>381</v>
      </c>
      <c r="T49" s="43">
        <v>351</v>
      </c>
      <c r="U49" s="43">
        <f t="shared" si="17"/>
        <v>742</v>
      </c>
      <c r="V49" s="43">
        <v>369</v>
      </c>
      <c r="W49" s="43">
        <v>373</v>
      </c>
      <c r="X49" s="43">
        <f t="shared" si="18"/>
        <v>762</v>
      </c>
      <c r="Y49" s="43">
        <v>383</v>
      </c>
      <c r="Z49" s="43">
        <v>379</v>
      </c>
    </row>
    <row r="50" spans="1:26" s="7" customFormat="1" ht="12.75" customHeight="1">
      <c r="A50" s="41" t="s">
        <v>66</v>
      </c>
      <c r="B50" s="45"/>
      <c r="C50" s="46">
        <f t="shared" si="19"/>
        <v>5702</v>
      </c>
      <c r="D50" s="46"/>
      <c r="E50" s="46">
        <f t="shared" si="20"/>
        <v>2903</v>
      </c>
      <c r="F50" s="46"/>
      <c r="G50" s="46">
        <f aca="true" t="shared" si="21" ref="G50:G55">K50+N50+Q50+T50+W50+Z50</f>
        <v>2799</v>
      </c>
      <c r="H50" s="46"/>
      <c r="I50" s="46">
        <f t="shared" si="15"/>
        <v>971</v>
      </c>
      <c r="J50" s="46">
        <v>495</v>
      </c>
      <c r="K50" s="46">
        <v>476</v>
      </c>
      <c r="L50" s="46">
        <f aca="true" t="shared" si="22" ref="L50:L55">M50+N50</f>
        <v>934</v>
      </c>
      <c r="M50" s="46">
        <v>468</v>
      </c>
      <c r="N50" s="46">
        <v>466</v>
      </c>
      <c r="O50" s="46">
        <f aca="true" t="shared" si="23" ref="O50:O55">P50+Q50</f>
        <v>990</v>
      </c>
      <c r="P50" s="46">
        <v>512</v>
      </c>
      <c r="Q50" s="46">
        <v>478</v>
      </c>
      <c r="R50" s="46">
        <f t="shared" si="16"/>
        <v>908</v>
      </c>
      <c r="S50" s="46">
        <v>457</v>
      </c>
      <c r="T50" s="46">
        <v>451</v>
      </c>
      <c r="U50" s="46">
        <f t="shared" si="17"/>
        <v>930</v>
      </c>
      <c r="V50" s="46">
        <v>482</v>
      </c>
      <c r="W50" s="46">
        <v>448</v>
      </c>
      <c r="X50" s="46">
        <f t="shared" si="18"/>
        <v>969</v>
      </c>
      <c r="Y50" s="46">
        <v>489</v>
      </c>
      <c r="Z50" s="46">
        <v>480</v>
      </c>
    </row>
    <row r="51" spans="1:26" s="2" customFormat="1" ht="18.75" customHeight="1">
      <c r="A51" s="41" t="s">
        <v>67</v>
      </c>
      <c r="B51" s="47"/>
      <c r="C51" s="52">
        <f t="shared" si="19"/>
        <v>6840</v>
      </c>
      <c r="D51" s="46"/>
      <c r="E51" s="46">
        <f t="shared" si="20"/>
        <v>3465</v>
      </c>
      <c r="F51" s="46"/>
      <c r="G51" s="46">
        <f t="shared" si="21"/>
        <v>3375</v>
      </c>
      <c r="H51" s="46"/>
      <c r="I51" s="46">
        <f t="shared" si="15"/>
        <v>1214</v>
      </c>
      <c r="J51" s="46">
        <v>604</v>
      </c>
      <c r="K51" s="46">
        <v>610</v>
      </c>
      <c r="L51" s="46">
        <f t="shared" si="22"/>
        <v>1160</v>
      </c>
      <c r="M51" s="46">
        <v>583</v>
      </c>
      <c r="N51" s="46">
        <v>577</v>
      </c>
      <c r="O51" s="46">
        <f t="shared" si="23"/>
        <v>1154</v>
      </c>
      <c r="P51" s="46">
        <v>581</v>
      </c>
      <c r="Q51" s="46">
        <v>573</v>
      </c>
      <c r="R51" s="46">
        <f t="shared" si="16"/>
        <v>1082</v>
      </c>
      <c r="S51" s="46">
        <v>552</v>
      </c>
      <c r="T51" s="46">
        <v>530</v>
      </c>
      <c r="U51" s="46">
        <f t="shared" si="17"/>
        <v>1131</v>
      </c>
      <c r="V51" s="46">
        <v>592</v>
      </c>
      <c r="W51" s="46">
        <v>539</v>
      </c>
      <c r="X51" s="46">
        <f t="shared" si="18"/>
        <v>1099</v>
      </c>
      <c r="Y51" s="46">
        <v>553</v>
      </c>
      <c r="Z51" s="46">
        <v>546</v>
      </c>
    </row>
    <row r="52" spans="1:26" s="5" customFormat="1" ht="12.75" customHeight="1">
      <c r="A52" s="41" t="s">
        <v>68</v>
      </c>
      <c r="B52" s="45"/>
      <c r="C52" s="48">
        <f t="shared" si="19"/>
        <v>3054</v>
      </c>
      <c r="D52" s="46"/>
      <c r="E52" s="2">
        <f t="shared" si="20"/>
        <v>1628</v>
      </c>
      <c r="F52" s="46"/>
      <c r="G52" s="2">
        <f t="shared" si="21"/>
        <v>1426</v>
      </c>
      <c r="H52" s="49"/>
      <c r="I52" s="46">
        <f t="shared" si="15"/>
        <v>496</v>
      </c>
      <c r="J52" s="46">
        <v>278</v>
      </c>
      <c r="K52" s="46">
        <v>218</v>
      </c>
      <c r="L52" s="50">
        <f t="shared" si="22"/>
        <v>514</v>
      </c>
      <c r="M52" s="46">
        <v>256</v>
      </c>
      <c r="N52" s="46">
        <v>258</v>
      </c>
      <c r="O52" s="2">
        <f t="shared" si="23"/>
        <v>474</v>
      </c>
      <c r="P52" s="2">
        <v>243</v>
      </c>
      <c r="Q52" s="2">
        <v>231</v>
      </c>
      <c r="R52" s="2">
        <f t="shared" si="16"/>
        <v>518</v>
      </c>
      <c r="S52" s="2">
        <v>284</v>
      </c>
      <c r="T52" s="2">
        <v>234</v>
      </c>
      <c r="U52" s="2">
        <f t="shared" si="17"/>
        <v>526</v>
      </c>
      <c r="V52" s="2">
        <v>283</v>
      </c>
      <c r="W52" s="2">
        <v>243</v>
      </c>
      <c r="X52" s="2">
        <f t="shared" si="18"/>
        <v>526</v>
      </c>
      <c r="Y52" s="2">
        <v>284</v>
      </c>
      <c r="Z52" s="2">
        <v>242</v>
      </c>
    </row>
    <row r="53" spans="1:26" s="5" customFormat="1" ht="12.75" customHeight="1">
      <c r="A53" s="41" t="s">
        <v>69</v>
      </c>
      <c r="B53" s="51"/>
      <c r="C53" s="52">
        <f t="shared" si="19"/>
        <v>5552</v>
      </c>
      <c r="D53" s="46"/>
      <c r="E53" s="46">
        <f t="shared" si="20"/>
        <v>2829</v>
      </c>
      <c r="F53" s="46"/>
      <c r="G53" s="46">
        <f t="shared" si="21"/>
        <v>2723</v>
      </c>
      <c r="H53" s="46"/>
      <c r="I53" s="46">
        <f t="shared" si="15"/>
        <v>937</v>
      </c>
      <c r="J53" s="46">
        <v>494</v>
      </c>
      <c r="K53" s="46">
        <v>443</v>
      </c>
      <c r="L53" s="46">
        <f t="shared" si="22"/>
        <v>902</v>
      </c>
      <c r="M53" s="46">
        <v>443</v>
      </c>
      <c r="N53" s="46">
        <v>459</v>
      </c>
      <c r="O53" s="46">
        <f t="shared" si="23"/>
        <v>906</v>
      </c>
      <c r="P53" s="46">
        <v>460</v>
      </c>
      <c r="Q53" s="46">
        <v>446</v>
      </c>
      <c r="R53" s="46">
        <f t="shared" si="16"/>
        <v>976</v>
      </c>
      <c r="S53" s="46">
        <v>496</v>
      </c>
      <c r="T53" s="46">
        <v>480</v>
      </c>
      <c r="U53" s="46">
        <f t="shared" si="17"/>
        <v>861</v>
      </c>
      <c r="V53" s="46">
        <v>448</v>
      </c>
      <c r="W53" s="46">
        <v>413</v>
      </c>
      <c r="X53" s="46">
        <f t="shared" si="18"/>
        <v>970</v>
      </c>
      <c r="Y53" s="46">
        <v>488</v>
      </c>
      <c r="Z53" s="46">
        <v>482</v>
      </c>
    </row>
    <row r="54" spans="1:26" s="5" customFormat="1" ht="12.75" customHeight="1">
      <c r="A54" s="41" t="s">
        <v>70</v>
      </c>
      <c r="B54" s="51"/>
      <c r="C54" s="52">
        <f t="shared" si="19"/>
        <v>2367</v>
      </c>
      <c r="D54" s="46"/>
      <c r="E54" s="46">
        <f t="shared" si="20"/>
        <v>1249</v>
      </c>
      <c r="F54" s="46"/>
      <c r="G54" s="46">
        <f t="shared" si="21"/>
        <v>1118</v>
      </c>
      <c r="H54" s="46"/>
      <c r="I54" s="46">
        <f t="shared" si="15"/>
        <v>401</v>
      </c>
      <c r="J54" s="46">
        <v>226</v>
      </c>
      <c r="K54" s="46">
        <v>175</v>
      </c>
      <c r="L54" s="46">
        <f t="shared" si="22"/>
        <v>376</v>
      </c>
      <c r="M54" s="46">
        <v>194</v>
      </c>
      <c r="N54" s="46">
        <v>182</v>
      </c>
      <c r="O54" s="46">
        <f t="shared" si="23"/>
        <v>392</v>
      </c>
      <c r="P54" s="46">
        <v>185</v>
      </c>
      <c r="Q54" s="46">
        <v>207</v>
      </c>
      <c r="R54" s="46">
        <f t="shared" si="16"/>
        <v>376</v>
      </c>
      <c r="S54" s="46">
        <v>206</v>
      </c>
      <c r="T54" s="46">
        <v>170</v>
      </c>
      <c r="U54" s="46">
        <f t="shared" si="17"/>
        <v>387</v>
      </c>
      <c r="V54" s="46">
        <v>215</v>
      </c>
      <c r="W54" s="46">
        <v>172</v>
      </c>
      <c r="X54" s="46">
        <f t="shared" si="18"/>
        <v>435</v>
      </c>
      <c r="Y54" s="46">
        <v>223</v>
      </c>
      <c r="Z54" s="46">
        <v>212</v>
      </c>
    </row>
    <row r="55" spans="1:26" s="5" customFormat="1" ht="12.75" customHeight="1">
      <c r="A55" s="41" t="s">
        <v>71</v>
      </c>
      <c r="B55" s="45"/>
      <c r="C55" s="46">
        <f t="shared" si="19"/>
        <v>3780</v>
      </c>
      <c r="D55" s="46"/>
      <c r="E55" s="46">
        <f t="shared" si="20"/>
        <v>1909</v>
      </c>
      <c r="F55" s="46"/>
      <c r="G55" s="46">
        <f t="shared" si="21"/>
        <v>1871</v>
      </c>
      <c r="H55" s="46"/>
      <c r="I55" s="46">
        <f t="shared" si="15"/>
        <v>580</v>
      </c>
      <c r="J55" s="46">
        <v>301</v>
      </c>
      <c r="K55" s="46">
        <v>279</v>
      </c>
      <c r="L55" s="46">
        <f t="shared" si="22"/>
        <v>618</v>
      </c>
      <c r="M55" s="46">
        <v>298</v>
      </c>
      <c r="N55" s="46">
        <v>320</v>
      </c>
      <c r="O55" s="46">
        <f t="shared" si="23"/>
        <v>624</v>
      </c>
      <c r="P55" s="46">
        <v>333</v>
      </c>
      <c r="Q55" s="46">
        <v>291</v>
      </c>
      <c r="R55" s="46">
        <f t="shared" si="16"/>
        <v>596</v>
      </c>
      <c r="S55" s="46">
        <v>301</v>
      </c>
      <c r="T55" s="46">
        <v>295</v>
      </c>
      <c r="U55" s="46">
        <f t="shared" si="17"/>
        <v>689</v>
      </c>
      <c r="V55" s="46">
        <v>346</v>
      </c>
      <c r="W55" s="46">
        <v>343</v>
      </c>
      <c r="X55" s="46">
        <f t="shared" si="18"/>
        <v>673</v>
      </c>
      <c r="Y55" s="46">
        <v>330</v>
      </c>
      <c r="Z55" s="46">
        <v>343</v>
      </c>
    </row>
    <row r="56" spans="1:3" s="4" customFormat="1" ht="11.25" customHeight="1">
      <c r="A56" s="53"/>
      <c r="B56" s="54"/>
      <c r="C56" s="55"/>
    </row>
    <row r="57" spans="1:26" s="5" customFormat="1" ht="18.75" customHeight="1">
      <c r="A57" s="20" t="s">
        <v>19</v>
      </c>
      <c r="B57" s="3"/>
      <c r="Z57" s="21" t="s">
        <v>20</v>
      </c>
    </row>
    <row r="58" spans="1:26" s="8" customFormat="1" ht="33.75" customHeight="1">
      <c r="A58" s="22"/>
      <c r="B58" s="22"/>
      <c r="C58" s="23"/>
      <c r="D58" s="23"/>
      <c r="E58" s="23"/>
      <c r="F58" s="23"/>
      <c r="G58" s="23"/>
      <c r="H58" s="23"/>
      <c r="I58" s="23"/>
      <c r="J58" s="80" t="s">
        <v>110</v>
      </c>
      <c r="K58" s="81"/>
      <c r="L58" s="81"/>
      <c r="M58" s="81"/>
      <c r="N58" s="81"/>
      <c r="O58" s="24" t="s">
        <v>21</v>
      </c>
      <c r="P58" s="23"/>
      <c r="Q58" s="23"/>
      <c r="R58" s="23"/>
      <c r="S58" s="23"/>
      <c r="T58" s="23"/>
      <c r="U58" s="23"/>
      <c r="V58" s="23"/>
      <c r="W58" s="23"/>
      <c r="X58" s="25"/>
      <c r="Y58" s="26"/>
      <c r="Z58" s="26"/>
    </row>
    <row r="59" spans="1:26" s="10" customFormat="1" ht="15.75" customHeight="1">
      <c r="A59" s="76" t="s">
        <v>1</v>
      </c>
      <c r="B59" s="77"/>
      <c r="C59" s="27" t="s">
        <v>2</v>
      </c>
      <c r="D59" s="27"/>
      <c r="E59" s="27"/>
      <c r="F59" s="27"/>
      <c r="G59" s="27"/>
      <c r="H59" s="28"/>
      <c r="I59" s="56" t="s">
        <v>3</v>
      </c>
      <c r="J59" s="57"/>
      <c r="K59" s="29"/>
      <c r="L59" s="57" t="s">
        <v>4</v>
      </c>
      <c r="M59" s="57"/>
      <c r="N59" s="29"/>
      <c r="O59" s="57" t="s">
        <v>5</v>
      </c>
      <c r="P59" s="57"/>
      <c r="Q59" s="29"/>
      <c r="R59" s="57" t="s">
        <v>6</v>
      </c>
      <c r="S59" s="57"/>
      <c r="T59" s="29"/>
      <c r="U59" s="57" t="s">
        <v>7</v>
      </c>
      <c r="V59" s="57"/>
      <c r="W59" s="29"/>
      <c r="X59" s="57" t="s">
        <v>8</v>
      </c>
      <c r="Y59" s="57"/>
      <c r="Z59" s="57"/>
    </row>
    <row r="60" spans="1:26" s="10" customFormat="1" ht="15.75" customHeight="1">
      <c r="A60" s="78"/>
      <c r="B60" s="79"/>
      <c r="C60" s="27" t="s">
        <v>9</v>
      </c>
      <c r="D60" s="28"/>
      <c r="E60" s="27" t="s">
        <v>10</v>
      </c>
      <c r="F60" s="28"/>
      <c r="G60" s="27" t="s">
        <v>11</v>
      </c>
      <c r="H60" s="28"/>
      <c r="I60" s="31" t="s">
        <v>9</v>
      </c>
      <c r="J60" s="31" t="s">
        <v>10</v>
      </c>
      <c r="K60" s="31" t="s">
        <v>11</v>
      </c>
      <c r="L60" s="31" t="s">
        <v>9</v>
      </c>
      <c r="M60" s="31" t="s">
        <v>10</v>
      </c>
      <c r="N60" s="31" t="s">
        <v>22</v>
      </c>
      <c r="O60" s="31" t="s">
        <v>9</v>
      </c>
      <c r="P60" s="31" t="s">
        <v>10</v>
      </c>
      <c r="Q60" s="31" t="s">
        <v>11</v>
      </c>
      <c r="R60" s="31" t="s">
        <v>9</v>
      </c>
      <c r="S60" s="31" t="s">
        <v>10</v>
      </c>
      <c r="T60" s="31" t="s">
        <v>11</v>
      </c>
      <c r="U60" s="31" t="s">
        <v>9</v>
      </c>
      <c r="V60" s="31" t="s">
        <v>10</v>
      </c>
      <c r="W60" s="31" t="s">
        <v>11</v>
      </c>
      <c r="X60" s="31" t="s">
        <v>9</v>
      </c>
      <c r="Y60" s="31" t="s">
        <v>10</v>
      </c>
      <c r="Z60" s="30" t="s">
        <v>11</v>
      </c>
    </row>
    <row r="61" spans="1:26" s="5" customFormat="1" ht="10.5" customHeight="1">
      <c r="A61" s="58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s="5" customFormat="1" ht="18.75" customHeight="1">
      <c r="A62" s="41" t="s">
        <v>72</v>
      </c>
      <c r="B62" s="45"/>
      <c r="C62" s="46">
        <f aca="true" t="shared" si="24" ref="C62:C69">E62+G62</f>
        <v>3270</v>
      </c>
      <c r="D62" s="46"/>
      <c r="E62" s="46">
        <f aca="true" t="shared" si="25" ref="E62:E69">J62+M62+P62+S62+V62+Y62</f>
        <v>1671</v>
      </c>
      <c r="F62" s="46"/>
      <c r="G62" s="46">
        <f aca="true" t="shared" si="26" ref="G62:G69">K62+N62+Q62+T62+W62+Z62</f>
        <v>1599</v>
      </c>
      <c r="H62" s="46"/>
      <c r="I62" s="46">
        <f aca="true" t="shared" si="27" ref="I62:I70">J62+K62</f>
        <v>542</v>
      </c>
      <c r="J62" s="46">
        <v>267</v>
      </c>
      <c r="K62" s="46">
        <v>275</v>
      </c>
      <c r="L62" s="46">
        <f aca="true" t="shared" si="28" ref="L62:L96">M62+N62</f>
        <v>555</v>
      </c>
      <c r="M62" s="46">
        <v>295</v>
      </c>
      <c r="N62" s="46">
        <v>260</v>
      </c>
      <c r="O62" s="46">
        <f aca="true" t="shared" si="29" ref="O62:O96">P62+Q62</f>
        <v>521</v>
      </c>
      <c r="P62" s="46">
        <v>270</v>
      </c>
      <c r="Q62" s="46">
        <v>251</v>
      </c>
      <c r="R62" s="46">
        <f aca="true" t="shared" si="30" ref="R62:R69">S62+T62</f>
        <v>547</v>
      </c>
      <c r="S62" s="46">
        <v>296</v>
      </c>
      <c r="T62" s="46">
        <v>251</v>
      </c>
      <c r="U62" s="46">
        <f aca="true" t="shared" si="31" ref="U62:U69">V62+W62</f>
        <v>555</v>
      </c>
      <c r="V62" s="46">
        <v>261</v>
      </c>
      <c r="W62" s="46">
        <v>294</v>
      </c>
      <c r="X62" s="46">
        <f aca="true" t="shared" si="32" ref="X62:X69">Y62+Z62</f>
        <v>550</v>
      </c>
      <c r="Y62" s="46">
        <v>282</v>
      </c>
      <c r="Z62" s="46">
        <v>268</v>
      </c>
    </row>
    <row r="63" spans="1:26" s="5" customFormat="1" ht="12.75" customHeight="1">
      <c r="A63" s="41" t="s">
        <v>73</v>
      </c>
      <c r="B63" s="45"/>
      <c r="C63" s="46">
        <f t="shared" si="24"/>
        <v>4495</v>
      </c>
      <c r="D63" s="46"/>
      <c r="E63" s="46">
        <f t="shared" si="25"/>
        <v>2283</v>
      </c>
      <c r="F63" s="46"/>
      <c r="G63" s="46">
        <f t="shared" si="26"/>
        <v>2212</v>
      </c>
      <c r="H63" s="46"/>
      <c r="I63" s="46">
        <f t="shared" si="27"/>
        <v>788</v>
      </c>
      <c r="J63" s="46">
        <v>421</v>
      </c>
      <c r="K63" s="46">
        <v>367</v>
      </c>
      <c r="L63" s="46">
        <f t="shared" si="28"/>
        <v>768</v>
      </c>
      <c r="M63" s="46">
        <v>375</v>
      </c>
      <c r="N63" s="46">
        <v>393</v>
      </c>
      <c r="O63" s="46">
        <f t="shared" si="29"/>
        <v>741</v>
      </c>
      <c r="P63" s="46">
        <v>388</v>
      </c>
      <c r="Q63" s="46">
        <v>353</v>
      </c>
      <c r="R63" s="46">
        <f t="shared" si="30"/>
        <v>740</v>
      </c>
      <c r="S63" s="46">
        <v>359</v>
      </c>
      <c r="T63" s="46">
        <v>381</v>
      </c>
      <c r="U63" s="46">
        <f t="shared" si="31"/>
        <v>713</v>
      </c>
      <c r="V63" s="46">
        <v>357</v>
      </c>
      <c r="W63" s="46">
        <v>356</v>
      </c>
      <c r="X63" s="46">
        <f t="shared" si="32"/>
        <v>745</v>
      </c>
      <c r="Y63" s="46">
        <v>383</v>
      </c>
      <c r="Z63" s="46">
        <v>362</v>
      </c>
    </row>
    <row r="64" spans="1:26" s="5" customFormat="1" ht="12.75" customHeight="1">
      <c r="A64" s="41" t="s">
        <v>105</v>
      </c>
      <c r="B64" s="45"/>
      <c r="C64" s="46">
        <f t="shared" si="24"/>
        <v>5967</v>
      </c>
      <c r="D64" s="46"/>
      <c r="E64" s="46">
        <f t="shared" si="25"/>
        <v>3026</v>
      </c>
      <c r="F64" s="46"/>
      <c r="G64" s="46">
        <f t="shared" si="26"/>
        <v>2941</v>
      </c>
      <c r="H64" s="46"/>
      <c r="I64" s="46">
        <f t="shared" si="27"/>
        <v>959</v>
      </c>
      <c r="J64" s="46">
        <v>480</v>
      </c>
      <c r="K64" s="46">
        <v>479</v>
      </c>
      <c r="L64" s="46">
        <f t="shared" si="28"/>
        <v>1003</v>
      </c>
      <c r="M64" s="46">
        <v>512</v>
      </c>
      <c r="N64" s="46">
        <v>491</v>
      </c>
      <c r="O64" s="46">
        <f t="shared" si="29"/>
        <v>1025</v>
      </c>
      <c r="P64" s="46">
        <v>530</v>
      </c>
      <c r="Q64" s="46">
        <v>495</v>
      </c>
      <c r="R64" s="46">
        <f t="shared" si="30"/>
        <v>938</v>
      </c>
      <c r="S64" s="46">
        <v>478</v>
      </c>
      <c r="T64" s="46">
        <v>460</v>
      </c>
      <c r="U64" s="46">
        <f t="shared" si="31"/>
        <v>1040</v>
      </c>
      <c r="V64" s="46">
        <v>515</v>
      </c>
      <c r="W64" s="46">
        <v>525</v>
      </c>
      <c r="X64" s="46">
        <f t="shared" si="32"/>
        <v>1002</v>
      </c>
      <c r="Y64" s="46">
        <v>511</v>
      </c>
      <c r="Z64" s="46">
        <v>491</v>
      </c>
    </row>
    <row r="65" spans="1:26" s="5" customFormat="1" ht="12.75" customHeight="1">
      <c r="A65" s="68" t="s">
        <v>107</v>
      </c>
      <c r="B65" s="45"/>
      <c r="C65" s="46">
        <f t="shared" si="24"/>
        <v>2605</v>
      </c>
      <c r="D65" s="46"/>
      <c r="E65" s="46">
        <f>J65+M65+P65+S65+V65+Y65</f>
        <v>1340</v>
      </c>
      <c r="F65" s="46"/>
      <c r="G65" s="46">
        <f>K65+N65+Q65+T65+W65+Z65</f>
        <v>1265</v>
      </c>
      <c r="H65" s="46"/>
      <c r="I65" s="46">
        <f t="shared" si="27"/>
        <v>446</v>
      </c>
      <c r="J65" s="46">
        <v>222</v>
      </c>
      <c r="K65" s="46">
        <v>224</v>
      </c>
      <c r="L65" s="46">
        <f>M65+N65</f>
        <v>407</v>
      </c>
      <c r="M65" s="46">
        <v>217</v>
      </c>
      <c r="N65" s="46">
        <v>190</v>
      </c>
      <c r="O65" s="46">
        <f>P65+Q65</f>
        <v>440</v>
      </c>
      <c r="P65" s="46">
        <v>225</v>
      </c>
      <c r="Q65" s="46">
        <v>215</v>
      </c>
      <c r="R65" s="46">
        <f t="shared" si="30"/>
        <v>429</v>
      </c>
      <c r="S65" s="46">
        <v>200</v>
      </c>
      <c r="T65" s="46">
        <v>229</v>
      </c>
      <c r="U65" s="46">
        <f t="shared" si="31"/>
        <v>464</v>
      </c>
      <c r="V65" s="46">
        <v>236</v>
      </c>
      <c r="W65" s="46">
        <v>228</v>
      </c>
      <c r="X65" s="46">
        <f t="shared" si="32"/>
        <v>419</v>
      </c>
      <c r="Y65" s="46">
        <v>240</v>
      </c>
      <c r="Z65" s="46">
        <v>179</v>
      </c>
    </row>
    <row r="66" spans="1:26" s="5" customFormat="1" ht="24" customHeight="1">
      <c r="A66" s="59" t="s">
        <v>74</v>
      </c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s="5" customFormat="1" ht="12.75" customHeight="1">
      <c r="A67" s="41" t="s">
        <v>75</v>
      </c>
      <c r="B67" s="45"/>
      <c r="C67" s="46">
        <f t="shared" si="24"/>
        <v>3229</v>
      </c>
      <c r="D67" s="46"/>
      <c r="E67" s="46">
        <f t="shared" si="25"/>
        <v>1708</v>
      </c>
      <c r="F67" s="46"/>
      <c r="G67" s="46">
        <f t="shared" si="26"/>
        <v>1521</v>
      </c>
      <c r="H67" s="46"/>
      <c r="I67" s="46">
        <f t="shared" si="27"/>
        <v>503</v>
      </c>
      <c r="J67" s="46">
        <v>252</v>
      </c>
      <c r="K67" s="46">
        <v>251</v>
      </c>
      <c r="L67" s="46">
        <f t="shared" si="28"/>
        <v>514</v>
      </c>
      <c r="M67" s="46">
        <v>248</v>
      </c>
      <c r="N67" s="46">
        <v>266</v>
      </c>
      <c r="O67" s="46">
        <f t="shared" si="29"/>
        <v>562</v>
      </c>
      <c r="P67" s="46">
        <v>294</v>
      </c>
      <c r="Q67" s="46">
        <v>268</v>
      </c>
      <c r="R67" s="46">
        <f t="shared" si="30"/>
        <v>556</v>
      </c>
      <c r="S67" s="46">
        <v>315</v>
      </c>
      <c r="T67" s="46">
        <v>241</v>
      </c>
      <c r="U67" s="46">
        <f t="shared" si="31"/>
        <v>557</v>
      </c>
      <c r="V67" s="46">
        <v>310</v>
      </c>
      <c r="W67" s="46">
        <v>247</v>
      </c>
      <c r="X67" s="46">
        <f t="shared" si="32"/>
        <v>537</v>
      </c>
      <c r="Y67" s="46">
        <v>289</v>
      </c>
      <c r="Z67" s="46">
        <v>248</v>
      </c>
    </row>
    <row r="68" spans="1:26" s="5" customFormat="1" ht="18.75" customHeight="1">
      <c r="A68" s="59" t="s">
        <v>76</v>
      </c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s="5" customFormat="1" ht="12.75" customHeight="1">
      <c r="A69" s="41" t="s">
        <v>77</v>
      </c>
      <c r="B69" s="45"/>
      <c r="C69" s="46">
        <f t="shared" si="24"/>
        <v>2210</v>
      </c>
      <c r="D69" s="46"/>
      <c r="E69" s="46">
        <f t="shared" si="25"/>
        <v>1114</v>
      </c>
      <c r="F69" s="46"/>
      <c r="G69" s="46">
        <f t="shared" si="26"/>
        <v>1096</v>
      </c>
      <c r="H69" s="46"/>
      <c r="I69" s="46">
        <f t="shared" si="27"/>
        <v>317</v>
      </c>
      <c r="J69" s="46">
        <v>160</v>
      </c>
      <c r="K69" s="46">
        <v>157</v>
      </c>
      <c r="L69" s="46">
        <f t="shared" si="28"/>
        <v>367</v>
      </c>
      <c r="M69" s="46">
        <v>191</v>
      </c>
      <c r="N69" s="46">
        <v>176</v>
      </c>
      <c r="O69" s="46">
        <f t="shared" si="29"/>
        <v>370</v>
      </c>
      <c r="P69" s="46">
        <v>189</v>
      </c>
      <c r="Q69" s="46">
        <v>181</v>
      </c>
      <c r="R69" s="46">
        <f t="shared" si="30"/>
        <v>372</v>
      </c>
      <c r="S69" s="46">
        <v>191</v>
      </c>
      <c r="T69" s="46">
        <v>181</v>
      </c>
      <c r="U69" s="46">
        <f t="shared" si="31"/>
        <v>375</v>
      </c>
      <c r="V69" s="46">
        <v>177</v>
      </c>
      <c r="W69" s="46">
        <v>198</v>
      </c>
      <c r="X69" s="46">
        <f t="shared" si="32"/>
        <v>409</v>
      </c>
      <c r="Y69" s="46">
        <v>206</v>
      </c>
      <c r="Z69" s="46">
        <v>203</v>
      </c>
    </row>
    <row r="70" spans="1:26" s="5" customFormat="1" ht="12.75" customHeight="1">
      <c r="A70" s="41" t="s">
        <v>78</v>
      </c>
      <c r="B70" s="45"/>
      <c r="C70" s="46">
        <f>E70+G70</f>
        <v>1585</v>
      </c>
      <c r="D70" s="46"/>
      <c r="E70" s="46">
        <f>J70+M70+P70+S70+V70+Y70</f>
        <v>812</v>
      </c>
      <c r="F70" s="46"/>
      <c r="G70" s="46">
        <f>K70+N70+Q70+T70+W70+Z70</f>
        <v>773</v>
      </c>
      <c r="H70" s="46"/>
      <c r="I70" s="46">
        <f t="shared" si="27"/>
        <v>215</v>
      </c>
      <c r="J70" s="46">
        <v>111</v>
      </c>
      <c r="K70" s="46">
        <v>104</v>
      </c>
      <c r="L70" s="46">
        <f t="shared" si="28"/>
        <v>264</v>
      </c>
      <c r="M70" s="46">
        <v>140</v>
      </c>
      <c r="N70" s="46">
        <v>124</v>
      </c>
      <c r="O70" s="46">
        <f>P70+Q70</f>
        <v>275</v>
      </c>
      <c r="P70" s="46">
        <v>143</v>
      </c>
      <c r="Q70" s="46">
        <v>132</v>
      </c>
      <c r="R70" s="46">
        <f>S70+T70</f>
        <v>261</v>
      </c>
      <c r="S70" s="46">
        <v>131</v>
      </c>
      <c r="T70" s="46">
        <v>130</v>
      </c>
      <c r="U70" s="46">
        <f>V70+W70</f>
        <v>268</v>
      </c>
      <c r="V70" s="46">
        <v>131</v>
      </c>
      <c r="W70" s="46">
        <v>137</v>
      </c>
      <c r="X70" s="46">
        <f>Y70+Z70</f>
        <v>302</v>
      </c>
      <c r="Y70" s="46">
        <v>156</v>
      </c>
      <c r="Z70" s="46">
        <v>146</v>
      </c>
    </row>
    <row r="71" spans="1:26" s="5" customFormat="1" ht="12.75" customHeight="1">
      <c r="A71" s="41" t="s">
        <v>79</v>
      </c>
      <c r="B71" s="45"/>
      <c r="C71" s="46">
        <f aca="true" t="shared" si="33" ref="C71:C77">E71+G71</f>
        <v>495</v>
      </c>
      <c r="D71" s="46"/>
      <c r="E71" s="46">
        <f aca="true" t="shared" si="34" ref="E71:E77">J71+M71+P71+S71+V71+Y71</f>
        <v>265</v>
      </c>
      <c r="F71" s="46"/>
      <c r="G71" s="46">
        <f aca="true" t="shared" si="35" ref="G71:G77">K71+N71+Q71+T71+W71+Z71</f>
        <v>230</v>
      </c>
      <c r="H71" s="46"/>
      <c r="I71" s="46">
        <f aca="true" t="shared" si="36" ref="I71:I77">J71+K71</f>
        <v>69</v>
      </c>
      <c r="J71" s="46">
        <v>37</v>
      </c>
      <c r="K71" s="46">
        <v>32</v>
      </c>
      <c r="L71" s="46">
        <f t="shared" si="28"/>
        <v>71</v>
      </c>
      <c r="M71" s="46">
        <v>34</v>
      </c>
      <c r="N71" s="46">
        <v>37</v>
      </c>
      <c r="O71" s="46">
        <f t="shared" si="29"/>
        <v>85</v>
      </c>
      <c r="P71" s="46">
        <v>48</v>
      </c>
      <c r="Q71" s="46">
        <v>37</v>
      </c>
      <c r="R71" s="46">
        <f aca="true" t="shared" si="37" ref="R71:R77">S71+T71</f>
        <v>89</v>
      </c>
      <c r="S71" s="46">
        <v>42</v>
      </c>
      <c r="T71" s="46">
        <v>47</v>
      </c>
      <c r="U71" s="46">
        <f aca="true" t="shared" si="38" ref="U71:U77">V71+W71</f>
        <v>89</v>
      </c>
      <c r="V71" s="46">
        <v>51</v>
      </c>
      <c r="W71" s="46">
        <v>38</v>
      </c>
      <c r="X71" s="46">
        <f aca="true" t="shared" si="39" ref="X71:X77">Y71+Z71</f>
        <v>92</v>
      </c>
      <c r="Y71" s="46">
        <v>53</v>
      </c>
      <c r="Z71" s="46">
        <v>39</v>
      </c>
    </row>
    <row r="72" spans="1:26" s="5" customFormat="1" ht="18.75" customHeight="1">
      <c r="A72" s="59" t="s">
        <v>80</v>
      </c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s="5" customFormat="1" ht="12.75" customHeight="1">
      <c r="A73" s="41" t="s">
        <v>81</v>
      </c>
      <c r="B73" s="45"/>
      <c r="C73" s="46">
        <f t="shared" si="33"/>
        <v>1246</v>
      </c>
      <c r="D73" s="46"/>
      <c r="E73" s="46">
        <f t="shared" si="34"/>
        <v>655</v>
      </c>
      <c r="F73" s="46"/>
      <c r="G73" s="46">
        <f t="shared" si="35"/>
        <v>591</v>
      </c>
      <c r="H73" s="46"/>
      <c r="I73" s="46">
        <f t="shared" si="36"/>
        <v>206</v>
      </c>
      <c r="J73" s="46">
        <v>102</v>
      </c>
      <c r="K73" s="46">
        <v>104</v>
      </c>
      <c r="L73" s="46">
        <f t="shared" si="28"/>
        <v>193</v>
      </c>
      <c r="M73" s="46">
        <v>105</v>
      </c>
      <c r="N73" s="46">
        <v>88</v>
      </c>
      <c r="O73" s="46">
        <f t="shared" si="29"/>
        <v>195</v>
      </c>
      <c r="P73" s="46">
        <v>95</v>
      </c>
      <c r="Q73" s="46">
        <v>100</v>
      </c>
      <c r="R73" s="46">
        <f t="shared" si="37"/>
        <v>211</v>
      </c>
      <c r="S73" s="46">
        <v>107</v>
      </c>
      <c r="T73" s="46">
        <v>104</v>
      </c>
      <c r="U73" s="46">
        <f t="shared" si="38"/>
        <v>224</v>
      </c>
      <c r="V73" s="46">
        <v>128</v>
      </c>
      <c r="W73" s="46">
        <v>96</v>
      </c>
      <c r="X73" s="46">
        <f t="shared" si="39"/>
        <v>217</v>
      </c>
      <c r="Y73" s="46">
        <v>118</v>
      </c>
      <c r="Z73" s="46">
        <v>99</v>
      </c>
    </row>
    <row r="74" spans="1:26" s="5" customFormat="1" ht="12.75" customHeight="1">
      <c r="A74" s="41" t="s">
        <v>82</v>
      </c>
      <c r="B74" s="45"/>
      <c r="C74" s="46">
        <f t="shared" si="33"/>
        <v>794</v>
      </c>
      <c r="D74" s="46"/>
      <c r="E74" s="46">
        <f t="shared" si="34"/>
        <v>416</v>
      </c>
      <c r="F74" s="46"/>
      <c r="G74" s="46">
        <f t="shared" si="35"/>
        <v>378</v>
      </c>
      <c r="H74" s="46"/>
      <c r="I74" s="46">
        <f t="shared" si="36"/>
        <v>121</v>
      </c>
      <c r="J74" s="46">
        <v>60</v>
      </c>
      <c r="K74" s="46">
        <v>61</v>
      </c>
      <c r="L74" s="46">
        <f t="shared" si="28"/>
        <v>117</v>
      </c>
      <c r="M74" s="46">
        <v>64</v>
      </c>
      <c r="N74" s="46">
        <v>53</v>
      </c>
      <c r="O74" s="46">
        <f t="shared" si="29"/>
        <v>133</v>
      </c>
      <c r="P74" s="46">
        <v>77</v>
      </c>
      <c r="Q74" s="46">
        <v>56</v>
      </c>
      <c r="R74" s="46">
        <f t="shared" si="37"/>
        <v>144</v>
      </c>
      <c r="S74" s="46">
        <v>77</v>
      </c>
      <c r="T74" s="46">
        <v>67</v>
      </c>
      <c r="U74" s="46">
        <f t="shared" si="38"/>
        <v>148</v>
      </c>
      <c r="V74" s="46">
        <v>71</v>
      </c>
      <c r="W74" s="46">
        <v>77</v>
      </c>
      <c r="X74" s="46">
        <f t="shared" si="39"/>
        <v>131</v>
      </c>
      <c r="Y74" s="46">
        <v>67</v>
      </c>
      <c r="Z74" s="46">
        <v>64</v>
      </c>
    </row>
    <row r="75" spans="1:26" s="5" customFormat="1" ht="12.75" customHeight="1">
      <c r="A75" s="41" t="s">
        <v>83</v>
      </c>
      <c r="B75" s="45"/>
      <c r="C75" s="46">
        <f t="shared" si="33"/>
        <v>1224</v>
      </c>
      <c r="D75" s="46"/>
      <c r="E75" s="46">
        <f t="shared" si="34"/>
        <v>659</v>
      </c>
      <c r="F75" s="46"/>
      <c r="G75" s="46">
        <f t="shared" si="35"/>
        <v>565</v>
      </c>
      <c r="H75" s="46"/>
      <c r="I75" s="46">
        <f t="shared" si="36"/>
        <v>179</v>
      </c>
      <c r="J75" s="46">
        <v>87</v>
      </c>
      <c r="K75" s="46">
        <v>92</v>
      </c>
      <c r="L75" s="46">
        <f t="shared" si="28"/>
        <v>184</v>
      </c>
      <c r="M75" s="46">
        <v>103</v>
      </c>
      <c r="N75" s="46">
        <v>81</v>
      </c>
      <c r="O75" s="46">
        <f t="shared" si="29"/>
        <v>210</v>
      </c>
      <c r="P75" s="46">
        <v>106</v>
      </c>
      <c r="Q75" s="46">
        <v>104</v>
      </c>
      <c r="R75" s="46">
        <f t="shared" si="37"/>
        <v>198</v>
      </c>
      <c r="S75" s="46">
        <v>97</v>
      </c>
      <c r="T75" s="46">
        <v>101</v>
      </c>
      <c r="U75" s="46">
        <f t="shared" si="38"/>
        <v>218</v>
      </c>
      <c r="V75" s="46">
        <v>124</v>
      </c>
      <c r="W75" s="46">
        <v>94</v>
      </c>
      <c r="X75" s="46">
        <f t="shared" si="39"/>
        <v>235</v>
      </c>
      <c r="Y75" s="46">
        <v>142</v>
      </c>
      <c r="Z75" s="46">
        <v>93</v>
      </c>
    </row>
    <row r="76" spans="1:26" s="5" customFormat="1" ht="12.75" customHeight="1">
      <c r="A76" s="41" t="s">
        <v>84</v>
      </c>
      <c r="B76" s="45"/>
      <c r="C76" s="46">
        <f t="shared" si="33"/>
        <v>989</v>
      </c>
      <c r="D76" s="46"/>
      <c r="E76" s="46">
        <f t="shared" si="34"/>
        <v>494</v>
      </c>
      <c r="F76" s="46"/>
      <c r="G76" s="46">
        <f t="shared" si="35"/>
        <v>495</v>
      </c>
      <c r="H76" s="46"/>
      <c r="I76" s="46">
        <f t="shared" si="36"/>
        <v>144</v>
      </c>
      <c r="J76" s="46">
        <v>71</v>
      </c>
      <c r="K76" s="46">
        <v>73</v>
      </c>
      <c r="L76" s="46">
        <f>M76+N76</f>
        <v>156</v>
      </c>
      <c r="M76" s="46">
        <v>77</v>
      </c>
      <c r="N76" s="46">
        <v>79</v>
      </c>
      <c r="O76" s="46">
        <f t="shared" si="29"/>
        <v>152</v>
      </c>
      <c r="P76" s="46">
        <v>64</v>
      </c>
      <c r="Q76" s="46">
        <v>88</v>
      </c>
      <c r="R76" s="46">
        <f t="shared" si="37"/>
        <v>169</v>
      </c>
      <c r="S76" s="46">
        <v>92</v>
      </c>
      <c r="T76" s="46">
        <v>77</v>
      </c>
      <c r="U76" s="46">
        <f t="shared" si="38"/>
        <v>164</v>
      </c>
      <c r="V76" s="46">
        <v>86</v>
      </c>
      <c r="W76" s="46">
        <v>78</v>
      </c>
      <c r="X76" s="46">
        <f t="shared" si="39"/>
        <v>204</v>
      </c>
      <c r="Y76" s="46">
        <v>104</v>
      </c>
      <c r="Z76" s="46">
        <v>100</v>
      </c>
    </row>
    <row r="77" spans="1:26" s="5" customFormat="1" ht="12.75" customHeight="1">
      <c r="A77" s="41" t="s">
        <v>85</v>
      </c>
      <c r="B77" s="45"/>
      <c r="C77" s="46">
        <f t="shared" si="33"/>
        <v>831</v>
      </c>
      <c r="D77" s="46"/>
      <c r="E77" s="46">
        <f t="shared" si="34"/>
        <v>427</v>
      </c>
      <c r="F77" s="46"/>
      <c r="G77" s="46">
        <f t="shared" si="35"/>
        <v>404</v>
      </c>
      <c r="H77" s="46"/>
      <c r="I77" s="46">
        <f t="shared" si="36"/>
        <v>121</v>
      </c>
      <c r="J77" s="46">
        <v>68</v>
      </c>
      <c r="K77" s="46">
        <v>53</v>
      </c>
      <c r="L77" s="46">
        <f>M77+N77</f>
        <v>134</v>
      </c>
      <c r="M77" s="46">
        <v>74</v>
      </c>
      <c r="N77" s="46">
        <v>60</v>
      </c>
      <c r="O77" s="46">
        <f t="shared" si="29"/>
        <v>124</v>
      </c>
      <c r="P77" s="46">
        <v>72</v>
      </c>
      <c r="Q77" s="46">
        <v>52</v>
      </c>
      <c r="R77" s="46">
        <f t="shared" si="37"/>
        <v>135</v>
      </c>
      <c r="S77" s="46">
        <v>62</v>
      </c>
      <c r="T77" s="46">
        <v>73</v>
      </c>
      <c r="U77" s="46">
        <f t="shared" si="38"/>
        <v>146</v>
      </c>
      <c r="V77" s="46">
        <v>64</v>
      </c>
      <c r="W77" s="46">
        <v>82</v>
      </c>
      <c r="X77" s="46">
        <f t="shared" si="39"/>
        <v>171</v>
      </c>
      <c r="Y77" s="46">
        <v>87</v>
      </c>
      <c r="Z77" s="46">
        <v>84</v>
      </c>
    </row>
    <row r="78" spans="1:26" s="5" customFormat="1" ht="12.75" customHeight="1">
      <c r="A78" s="41" t="s">
        <v>86</v>
      </c>
      <c r="B78" s="45"/>
      <c r="C78" s="46">
        <f>E78+G78</f>
        <v>517</v>
      </c>
      <c r="D78" s="46"/>
      <c r="E78" s="46">
        <f>J78+M78+P78+S78+V78+Y78</f>
        <v>262</v>
      </c>
      <c r="F78" s="46"/>
      <c r="G78" s="46">
        <f>K78+N78+Q78+T78+W78+Z78</f>
        <v>255</v>
      </c>
      <c r="H78" s="46"/>
      <c r="I78" s="46">
        <f>J78+K78</f>
        <v>73</v>
      </c>
      <c r="J78" s="46">
        <v>36</v>
      </c>
      <c r="K78" s="46">
        <v>37</v>
      </c>
      <c r="L78" s="46">
        <f>M78+N78</f>
        <v>76</v>
      </c>
      <c r="M78" s="46">
        <v>42</v>
      </c>
      <c r="N78" s="46">
        <v>34</v>
      </c>
      <c r="O78" s="46">
        <f t="shared" si="29"/>
        <v>79</v>
      </c>
      <c r="P78" s="46">
        <v>39</v>
      </c>
      <c r="Q78" s="46">
        <v>40</v>
      </c>
      <c r="R78" s="46">
        <f>S78+T78</f>
        <v>87</v>
      </c>
      <c r="S78" s="46">
        <v>39</v>
      </c>
      <c r="T78" s="46">
        <v>48</v>
      </c>
      <c r="U78" s="46">
        <f>V78+W78</f>
        <v>100</v>
      </c>
      <c r="V78" s="46">
        <v>50</v>
      </c>
      <c r="W78" s="46">
        <v>50</v>
      </c>
      <c r="X78" s="46">
        <f>Y78+Z78</f>
        <v>102</v>
      </c>
      <c r="Y78" s="46">
        <v>56</v>
      </c>
      <c r="Z78" s="46">
        <v>46</v>
      </c>
    </row>
    <row r="79" spans="1:26" s="5" customFormat="1" ht="12.75" customHeight="1">
      <c r="A79" s="41" t="s">
        <v>87</v>
      </c>
      <c r="B79" s="45"/>
      <c r="C79" s="46">
        <f>E79+G79</f>
        <v>434</v>
      </c>
      <c r="D79" s="46"/>
      <c r="E79" s="46">
        <f>J79+M79+P79+S79+V79+Y79</f>
        <v>218</v>
      </c>
      <c r="F79" s="46"/>
      <c r="G79" s="46">
        <f>K79+N79+Q79+T79+W79+Z79</f>
        <v>216</v>
      </c>
      <c r="H79" s="46"/>
      <c r="I79" s="46">
        <f>J79+K79</f>
        <v>70</v>
      </c>
      <c r="J79" s="46">
        <v>38</v>
      </c>
      <c r="K79" s="46">
        <v>32</v>
      </c>
      <c r="L79" s="46">
        <f>M79+N79</f>
        <v>69</v>
      </c>
      <c r="M79" s="46">
        <v>39</v>
      </c>
      <c r="N79" s="46">
        <v>30</v>
      </c>
      <c r="O79" s="46">
        <f t="shared" si="29"/>
        <v>72</v>
      </c>
      <c r="P79" s="46">
        <v>30</v>
      </c>
      <c r="Q79" s="46">
        <v>42</v>
      </c>
      <c r="R79" s="46">
        <f>S79+T79</f>
        <v>75</v>
      </c>
      <c r="S79" s="46">
        <v>34</v>
      </c>
      <c r="T79" s="46">
        <v>41</v>
      </c>
      <c r="U79" s="46">
        <f>V79+W79</f>
        <v>69</v>
      </c>
      <c r="V79" s="46">
        <v>39</v>
      </c>
      <c r="W79" s="46">
        <v>30</v>
      </c>
      <c r="X79" s="46">
        <f>Y79+Z79</f>
        <v>79</v>
      </c>
      <c r="Y79" s="46">
        <v>38</v>
      </c>
      <c r="Z79" s="46">
        <v>41</v>
      </c>
    </row>
    <row r="80" spans="1:26" s="5" customFormat="1" ht="18.75" customHeight="1">
      <c r="A80" s="59" t="s">
        <v>88</v>
      </c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s="5" customFormat="1" ht="12.75" customHeight="1">
      <c r="A81" s="41" t="s">
        <v>89</v>
      </c>
      <c r="B81" s="45"/>
      <c r="C81" s="46">
        <f>E81+G81</f>
        <v>451</v>
      </c>
      <c r="D81" s="46"/>
      <c r="E81" s="46">
        <f>J81+M81+P81+S81+V81+Y81</f>
        <v>214</v>
      </c>
      <c r="F81" s="46"/>
      <c r="G81" s="46">
        <f>K81+N81+Q81+T81+W81+Z81</f>
        <v>237</v>
      </c>
      <c r="H81" s="46"/>
      <c r="I81" s="46">
        <f>J81+K81</f>
        <v>74</v>
      </c>
      <c r="J81" s="46">
        <v>33</v>
      </c>
      <c r="K81" s="46">
        <v>41</v>
      </c>
      <c r="L81" s="46">
        <f>M81+N81</f>
        <v>76</v>
      </c>
      <c r="M81" s="46">
        <v>41</v>
      </c>
      <c r="N81" s="46">
        <v>35</v>
      </c>
      <c r="O81" s="46">
        <f t="shared" si="29"/>
        <v>60</v>
      </c>
      <c r="P81" s="46">
        <v>24</v>
      </c>
      <c r="Q81" s="46">
        <v>36</v>
      </c>
      <c r="R81" s="46">
        <f>S81+T81</f>
        <v>93</v>
      </c>
      <c r="S81" s="46">
        <v>44</v>
      </c>
      <c r="T81" s="46">
        <v>49</v>
      </c>
      <c r="U81" s="46">
        <f>V81+W81</f>
        <v>69</v>
      </c>
      <c r="V81" s="46">
        <v>35</v>
      </c>
      <c r="W81" s="46">
        <v>34</v>
      </c>
      <c r="X81" s="46">
        <f>Y81+Z81</f>
        <v>79</v>
      </c>
      <c r="Y81" s="46">
        <v>37</v>
      </c>
      <c r="Z81" s="46">
        <v>42</v>
      </c>
    </row>
    <row r="82" spans="1:26" s="5" customFormat="1" ht="12.75" customHeight="1">
      <c r="A82" s="41" t="s">
        <v>90</v>
      </c>
      <c r="B82" s="45"/>
      <c r="C82" s="46">
        <f>E82+G82</f>
        <v>470</v>
      </c>
      <c r="D82" s="46"/>
      <c r="E82" s="46">
        <f>J82+M82+P82+S82+V82+Y82</f>
        <v>239</v>
      </c>
      <c r="F82" s="46"/>
      <c r="G82" s="46">
        <f>K82+N82+Q82+T82+W82+Z82</f>
        <v>231</v>
      </c>
      <c r="H82" s="46"/>
      <c r="I82" s="46">
        <f>J82+K82</f>
        <v>71</v>
      </c>
      <c r="J82" s="46">
        <v>41</v>
      </c>
      <c r="K82" s="46">
        <v>30</v>
      </c>
      <c r="L82" s="46">
        <f>M82+N82</f>
        <v>84</v>
      </c>
      <c r="M82" s="46">
        <v>43</v>
      </c>
      <c r="N82" s="46">
        <v>41</v>
      </c>
      <c r="O82" s="46">
        <f t="shared" si="29"/>
        <v>74</v>
      </c>
      <c r="P82" s="46">
        <v>41</v>
      </c>
      <c r="Q82" s="46">
        <v>33</v>
      </c>
      <c r="R82" s="46">
        <f>S82+T82</f>
        <v>70</v>
      </c>
      <c r="S82" s="46">
        <v>37</v>
      </c>
      <c r="T82" s="46">
        <v>33</v>
      </c>
      <c r="U82" s="46">
        <f>V82+W82</f>
        <v>78</v>
      </c>
      <c r="V82" s="46">
        <v>37</v>
      </c>
      <c r="W82" s="46">
        <v>41</v>
      </c>
      <c r="X82" s="46">
        <f>Y82+Z82</f>
        <v>93</v>
      </c>
      <c r="Y82" s="46">
        <v>40</v>
      </c>
      <c r="Z82" s="46">
        <v>53</v>
      </c>
    </row>
    <row r="83" spans="1:26" s="5" customFormat="1" ht="12.75" customHeight="1">
      <c r="A83" s="41" t="s">
        <v>91</v>
      </c>
      <c r="B83" s="45"/>
      <c r="C83" s="46">
        <f>E83+G83</f>
        <v>328</v>
      </c>
      <c r="D83" s="46"/>
      <c r="E83" s="46">
        <f>J83+M83+P83+S83+V83+Y83</f>
        <v>167</v>
      </c>
      <c r="F83" s="46"/>
      <c r="G83" s="46">
        <f>K83+N83+Q83+T83+W83+Z83</f>
        <v>161</v>
      </c>
      <c r="H83" s="46"/>
      <c r="I83" s="46">
        <f>J83+K83</f>
        <v>42</v>
      </c>
      <c r="J83" s="46">
        <v>26</v>
      </c>
      <c r="K83" s="46">
        <v>16</v>
      </c>
      <c r="L83" s="46">
        <f>M83+N83</f>
        <v>47</v>
      </c>
      <c r="M83" s="46">
        <v>17</v>
      </c>
      <c r="N83" s="46">
        <v>30</v>
      </c>
      <c r="O83" s="46">
        <f t="shared" si="29"/>
        <v>53</v>
      </c>
      <c r="P83" s="46">
        <v>29</v>
      </c>
      <c r="Q83" s="46">
        <v>24</v>
      </c>
      <c r="R83" s="46">
        <f>S83+T83</f>
        <v>47</v>
      </c>
      <c r="S83" s="46">
        <v>22</v>
      </c>
      <c r="T83" s="46">
        <v>25</v>
      </c>
      <c r="U83" s="46">
        <f>V83+W83</f>
        <v>75</v>
      </c>
      <c r="V83" s="46">
        <v>39</v>
      </c>
      <c r="W83" s="46">
        <v>36</v>
      </c>
      <c r="X83" s="46">
        <f>Y83+Z83</f>
        <v>64</v>
      </c>
      <c r="Y83" s="46">
        <v>34</v>
      </c>
      <c r="Z83" s="46">
        <v>30</v>
      </c>
    </row>
    <row r="84" spans="1:26" s="5" customFormat="1" ht="12.75" customHeight="1">
      <c r="A84" s="41" t="s">
        <v>92</v>
      </c>
      <c r="B84" s="45"/>
      <c r="C84" s="46">
        <f aca="true" t="shared" si="40" ref="C84:C89">E84+G84</f>
        <v>627</v>
      </c>
      <c r="D84" s="46"/>
      <c r="E84" s="46">
        <f aca="true" t="shared" si="41" ref="E84:E89">J84+M84+P84+S84+V84+Y84</f>
        <v>336</v>
      </c>
      <c r="F84" s="46"/>
      <c r="G84" s="46">
        <f aca="true" t="shared" si="42" ref="G84:G89">K84+N84+Q84+T84+W84+Z84</f>
        <v>291</v>
      </c>
      <c r="H84" s="46"/>
      <c r="I84" s="46">
        <f aca="true" t="shared" si="43" ref="I84:I89">J84+K84</f>
        <v>109</v>
      </c>
      <c r="J84" s="46">
        <v>60</v>
      </c>
      <c r="K84" s="46">
        <v>49</v>
      </c>
      <c r="L84" s="46">
        <f t="shared" si="28"/>
        <v>104</v>
      </c>
      <c r="M84" s="46">
        <v>50</v>
      </c>
      <c r="N84" s="46">
        <v>54</v>
      </c>
      <c r="O84" s="46">
        <f t="shared" si="29"/>
        <v>99</v>
      </c>
      <c r="P84" s="46">
        <v>55</v>
      </c>
      <c r="Q84" s="46">
        <v>44</v>
      </c>
      <c r="R84" s="46">
        <f aca="true" t="shared" si="44" ref="R84:R89">S84+T84</f>
        <v>106</v>
      </c>
      <c r="S84" s="46">
        <v>50</v>
      </c>
      <c r="T84" s="46">
        <v>56</v>
      </c>
      <c r="U84" s="46">
        <f aca="true" t="shared" si="45" ref="U84:U89">V84+W84</f>
        <v>105</v>
      </c>
      <c r="V84" s="46">
        <v>60</v>
      </c>
      <c r="W84" s="46">
        <v>45</v>
      </c>
      <c r="X84" s="46">
        <f aca="true" t="shared" si="46" ref="X84:X89">Y84+Z84</f>
        <v>104</v>
      </c>
      <c r="Y84" s="46">
        <v>61</v>
      </c>
      <c r="Z84" s="46">
        <v>43</v>
      </c>
    </row>
    <row r="85" spans="1:26" s="5" customFormat="1" ht="12.75" customHeight="1">
      <c r="A85" s="41" t="s">
        <v>93</v>
      </c>
      <c r="B85" s="45"/>
      <c r="C85" s="46">
        <f t="shared" si="40"/>
        <v>97</v>
      </c>
      <c r="D85" s="46"/>
      <c r="E85" s="46">
        <f t="shared" si="41"/>
        <v>53</v>
      </c>
      <c r="F85" s="46"/>
      <c r="G85" s="46">
        <f t="shared" si="42"/>
        <v>44</v>
      </c>
      <c r="H85" s="46"/>
      <c r="I85" s="46">
        <f t="shared" si="43"/>
        <v>9</v>
      </c>
      <c r="J85" s="46">
        <v>5</v>
      </c>
      <c r="K85" s="46">
        <v>4</v>
      </c>
      <c r="L85" s="46">
        <f t="shared" si="28"/>
        <v>19</v>
      </c>
      <c r="M85" s="46">
        <v>10</v>
      </c>
      <c r="N85" s="46">
        <v>9</v>
      </c>
      <c r="O85" s="46">
        <f t="shared" si="29"/>
        <v>13</v>
      </c>
      <c r="P85" s="46">
        <v>5</v>
      </c>
      <c r="Q85" s="46">
        <v>8</v>
      </c>
      <c r="R85" s="46">
        <f t="shared" si="44"/>
        <v>21</v>
      </c>
      <c r="S85" s="46">
        <v>15</v>
      </c>
      <c r="T85" s="46">
        <v>6</v>
      </c>
      <c r="U85" s="46">
        <f t="shared" si="45"/>
        <v>17</v>
      </c>
      <c r="V85" s="46">
        <v>9</v>
      </c>
      <c r="W85" s="46">
        <v>8</v>
      </c>
      <c r="X85" s="46">
        <f t="shared" si="46"/>
        <v>18</v>
      </c>
      <c r="Y85" s="46">
        <v>9</v>
      </c>
      <c r="Z85" s="46">
        <v>9</v>
      </c>
    </row>
    <row r="86" spans="1:26" s="5" customFormat="1" ht="18.75" customHeight="1">
      <c r="A86" s="59" t="s">
        <v>94</v>
      </c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s="5" customFormat="1" ht="12.75" customHeight="1">
      <c r="A87" s="41" t="s">
        <v>95</v>
      </c>
      <c r="B87" s="45"/>
      <c r="C87" s="46">
        <f t="shared" si="40"/>
        <v>561</v>
      </c>
      <c r="D87" s="46"/>
      <c r="E87" s="46">
        <f t="shared" si="41"/>
        <v>284</v>
      </c>
      <c r="F87" s="46"/>
      <c r="G87" s="46">
        <f t="shared" si="42"/>
        <v>277</v>
      </c>
      <c r="H87" s="46"/>
      <c r="I87" s="46">
        <f t="shared" si="43"/>
        <v>96</v>
      </c>
      <c r="J87" s="46">
        <v>44</v>
      </c>
      <c r="K87" s="46">
        <v>52</v>
      </c>
      <c r="L87" s="46">
        <f t="shared" si="28"/>
        <v>97</v>
      </c>
      <c r="M87" s="46">
        <v>52</v>
      </c>
      <c r="N87" s="46">
        <v>45</v>
      </c>
      <c r="O87" s="46">
        <f t="shared" si="29"/>
        <v>86</v>
      </c>
      <c r="P87" s="46">
        <v>42</v>
      </c>
      <c r="Q87" s="46">
        <v>44</v>
      </c>
      <c r="R87" s="46">
        <f t="shared" si="44"/>
        <v>75</v>
      </c>
      <c r="S87" s="46">
        <v>40</v>
      </c>
      <c r="T87" s="46">
        <v>35</v>
      </c>
      <c r="U87" s="46">
        <f t="shared" si="45"/>
        <v>107</v>
      </c>
      <c r="V87" s="46">
        <v>58</v>
      </c>
      <c r="W87" s="46">
        <v>49</v>
      </c>
      <c r="X87" s="46">
        <f t="shared" si="46"/>
        <v>100</v>
      </c>
      <c r="Y87" s="46">
        <v>48</v>
      </c>
      <c r="Z87" s="46">
        <v>52</v>
      </c>
    </row>
    <row r="88" spans="1:26" s="5" customFormat="1" ht="12.75" customHeight="1">
      <c r="A88" s="41" t="s">
        <v>96</v>
      </c>
      <c r="B88" s="45"/>
      <c r="C88" s="46">
        <f t="shared" si="40"/>
        <v>669</v>
      </c>
      <c r="D88" s="46"/>
      <c r="E88" s="46">
        <f t="shared" si="41"/>
        <v>341</v>
      </c>
      <c r="F88" s="46"/>
      <c r="G88" s="46">
        <f t="shared" si="42"/>
        <v>328</v>
      </c>
      <c r="H88" s="46"/>
      <c r="I88" s="46">
        <f t="shared" si="43"/>
        <v>109</v>
      </c>
      <c r="J88" s="46">
        <v>49</v>
      </c>
      <c r="K88" s="46">
        <v>60</v>
      </c>
      <c r="L88" s="46">
        <f t="shared" si="28"/>
        <v>110</v>
      </c>
      <c r="M88" s="46">
        <v>52</v>
      </c>
      <c r="N88" s="46">
        <v>58</v>
      </c>
      <c r="O88" s="46">
        <f t="shared" si="29"/>
        <v>109</v>
      </c>
      <c r="P88" s="46">
        <v>56</v>
      </c>
      <c r="Q88" s="46">
        <v>53</v>
      </c>
      <c r="R88" s="46">
        <f t="shared" si="44"/>
        <v>112</v>
      </c>
      <c r="S88" s="46">
        <v>51</v>
      </c>
      <c r="T88" s="46">
        <v>61</v>
      </c>
      <c r="U88" s="46">
        <f t="shared" si="45"/>
        <v>109</v>
      </c>
      <c r="V88" s="46">
        <v>55</v>
      </c>
      <c r="W88" s="46">
        <v>54</v>
      </c>
      <c r="X88" s="46">
        <f t="shared" si="46"/>
        <v>120</v>
      </c>
      <c r="Y88" s="46">
        <v>78</v>
      </c>
      <c r="Z88" s="46">
        <v>42</v>
      </c>
    </row>
    <row r="89" spans="1:26" s="5" customFormat="1" ht="12.75" customHeight="1">
      <c r="A89" s="41" t="s">
        <v>97</v>
      </c>
      <c r="B89" s="45"/>
      <c r="C89" s="46">
        <f t="shared" si="40"/>
        <v>1817</v>
      </c>
      <c r="D89" s="46"/>
      <c r="E89" s="46">
        <f t="shared" si="41"/>
        <v>926</v>
      </c>
      <c r="F89" s="46"/>
      <c r="G89" s="46">
        <f t="shared" si="42"/>
        <v>891</v>
      </c>
      <c r="H89" s="46"/>
      <c r="I89" s="46">
        <f t="shared" si="43"/>
        <v>287</v>
      </c>
      <c r="J89" s="46">
        <v>146</v>
      </c>
      <c r="K89" s="46">
        <v>141</v>
      </c>
      <c r="L89" s="46">
        <f t="shared" si="28"/>
        <v>277</v>
      </c>
      <c r="M89" s="46">
        <v>143</v>
      </c>
      <c r="N89" s="46">
        <v>134</v>
      </c>
      <c r="O89" s="46">
        <f t="shared" si="29"/>
        <v>302</v>
      </c>
      <c r="P89" s="46">
        <v>160</v>
      </c>
      <c r="Q89" s="46">
        <v>142</v>
      </c>
      <c r="R89" s="46">
        <f t="shared" si="44"/>
        <v>302</v>
      </c>
      <c r="S89" s="46">
        <v>161</v>
      </c>
      <c r="T89" s="46">
        <v>141</v>
      </c>
      <c r="U89" s="46">
        <f t="shared" si="45"/>
        <v>330</v>
      </c>
      <c r="V89" s="46">
        <v>162</v>
      </c>
      <c r="W89" s="46">
        <v>168</v>
      </c>
      <c r="X89" s="46">
        <f t="shared" si="46"/>
        <v>319</v>
      </c>
      <c r="Y89" s="46">
        <v>154</v>
      </c>
      <c r="Z89" s="46">
        <v>165</v>
      </c>
    </row>
    <row r="90" spans="1:26" s="5" customFormat="1" ht="18.75" customHeight="1">
      <c r="A90" s="59" t="s">
        <v>98</v>
      </c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s="5" customFormat="1" ht="12.75" customHeight="1">
      <c r="A91" s="41" t="s">
        <v>99</v>
      </c>
      <c r="B91" s="45"/>
      <c r="C91" s="46">
        <f aca="true" t="shared" si="47" ref="C91:C96">E91+G91</f>
        <v>1505</v>
      </c>
      <c r="D91" s="46"/>
      <c r="E91" s="46">
        <f>J91+M91+P91+S91+V91+Y91</f>
        <v>778</v>
      </c>
      <c r="F91" s="46"/>
      <c r="G91" s="46">
        <f>K91+N91+Q91+T91+W91+Z91</f>
        <v>727</v>
      </c>
      <c r="H91" s="46"/>
      <c r="I91" s="46">
        <f aca="true" t="shared" si="48" ref="I91:I96">J91+K91</f>
        <v>242</v>
      </c>
      <c r="J91" s="46">
        <v>127</v>
      </c>
      <c r="K91" s="46">
        <v>115</v>
      </c>
      <c r="L91" s="46">
        <f t="shared" si="28"/>
        <v>225</v>
      </c>
      <c r="M91" s="46">
        <v>110</v>
      </c>
      <c r="N91" s="46">
        <v>115</v>
      </c>
      <c r="O91" s="46">
        <f t="shared" si="29"/>
        <v>269</v>
      </c>
      <c r="P91" s="46">
        <v>146</v>
      </c>
      <c r="Q91" s="46">
        <v>123</v>
      </c>
      <c r="R91" s="46">
        <f aca="true" t="shared" si="49" ref="R91:R96">S91+T91</f>
        <v>246</v>
      </c>
      <c r="S91" s="46">
        <v>124</v>
      </c>
      <c r="T91" s="46">
        <v>122</v>
      </c>
      <c r="U91" s="46">
        <f aca="true" t="shared" si="50" ref="U91:U96">V91+W91</f>
        <v>266</v>
      </c>
      <c r="V91" s="46">
        <v>138</v>
      </c>
      <c r="W91" s="46">
        <v>128</v>
      </c>
      <c r="X91" s="46">
        <f aca="true" t="shared" si="51" ref="X91:X96">Y91+Z91</f>
        <v>257</v>
      </c>
      <c r="Y91" s="46">
        <v>133</v>
      </c>
      <c r="Z91" s="46">
        <v>124</v>
      </c>
    </row>
    <row r="92" spans="1:26" s="5" customFormat="1" ht="18.75" customHeight="1">
      <c r="A92" s="59" t="s">
        <v>100</v>
      </c>
      <c r="B92" s="45"/>
      <c r="C92" s="3"/>
      <c r="D92" s="3"/>
      <c r="E92" s="3"/>
      <c r="F92" s="3"/>
      <c r="G92" s="3"/>
      <c r="H92" s="3"/>
      <c r="I92" s="3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s="5" customFormat="1" ht="12.75" customHeight="1">
      <c r="A93" s="41" t="s">
        <v>101</v>
      </c>
      <c r="B93" s="45"/>
      <c r="C93" s="46">
        <f t="shared" si="47"/>
        <v>1427</v>
      </c>
      <c r="D93" s="46"/>
      <c r="E93" s="46">
        <f>J93+M93+P93+S93+V93+Y93</f>
        <v>718</v>
      </c>
      <c r="F93" s="46"/>
      <c r="G93" s="46">
        <f>K93+N93+Q93+T93+W93+Z93</f>
        <v>709</v>
      </c>
      <c r="H93" s="46"/>
      <c r="I93" s="46">
        <f t="shared" si="48"/>
        <v>213</v>
      </c>
      <c r="J93" s="46">
        <v>112</v>
      </c>
      <c r="K93" s="46">
        <v>101</v>
      </c>
      <c r="L93" s="46">
        <f t="shared" si="28"/>
        <v>243</v>
      </c>
      <c r="M93" s="46">
        <v>139</v>
      </c>
      <c r="N93" s="46">
        <v>104</v>
      </c>
      <c r="O93" s="46">
        <f t="shared" si="29"/>
        <v>240</v>
      </c>
      <c r="P93" s="46">
        <v>115</v>
      </c>
      <c r="Q93" s="46">
        <v>125</v>
      </c>
      <c r="R93" s="46">
        <f t="shared" si="49"/>
        <v>240</v>
      </c>
      <c r="S93" s="46">
        <v>125</v>
      </c>
      <c r="T93" s="46">
        <v>115</v>
      </c>
      <c r="U93" s="46">
        <f t="shared" si="50"/>
        <v>255</v>
      </c>
      <c r="V93" s="46">
        <v>122</v>
      </c>
      <c r="W93" s="46">
        <v>133</v>
      </c>
      <c r="X93" s="46">
        <f t="shared" si="51"/>
        <v>236</v>
      </c>
      <c r="Y93" s="46">
        <v>105</v>
      </c>
      <c r="Z93" s="46">
        <v>131</v>
      </c>
    </row>
    <row r="94" spans="1:26" s="5" customFormat="1" ht="18.75" customHeight="1">
      <c r="A94" s="59" t="s">
        <v>102</v>
      </c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s="5" customFormat="1" ht="12.75" customHeight="1">
      <c r="A95" s="41" t="s">
        <v>103</v>
      </c>
      <c r="B95" s="45"/>
      <c r="C95" s="46">
        <f t="shared" si="47"/>
        <v>2307</v>
      </c>
      <c r="D95" s="46"/>
      <c r="E95" s="46">
        <f>J95+M95+P95+S95+V95+Y95</f>
        <v>1236</v>
      </c>
      <c r="F95" s="46"/>
      <c r="G95" s="46">
        <f>K95+N95+Q95+T95+W95+Z95</f>
        <v>1071</v>
      </c>
      <c r="H95" s="46"/>
      <c r="I95" s="46">
        <f t="shared" si="48"/>
        <v>382</v>
      </c>
      <c r="J95" s="46">
        <v>204</v>
      </c>
      <c r="K95" s="46">
        <v>178</v>
      </c>
      <c r="L95" s="46">
        <f t="shared" si="28"/>
        <v>344</v>
      </c>
      <c r="M95" s="46">
        <v>183</v>
      </c>
      <c r="N95" s="46">
        <v>161</v>
      </c>
      <c r="O95" s="46">
        <f t="shared" si="29"/>
        <v>403</v>
      </c>
      <c r="P95" s="46">
        <v>213</v>
      </c>
      <c r="Q95" s="46">
        <v>190</v>
      </c>
      <c r="R95" s="46">
        <f t="shared" si="49"/>
        <v>386</v>
      </c>
      <c r="S95" s="46">
        <v>204</v>
      </c>
      <c r="T95" s="46">
        <v>182</v>
      </c>
      <c r="U95" s="46">
        <f t="shared" si="50"/>
        <v>406</v>
      </c>
      <c r="V95" s="46">
        <v>223</v>
      </c>
      <c r="W95" s="46">
        <v>183</v>
      </c>
      <c r="X95" s="46">
        <f t="shared" si="51"/>
        <v>386</v>
      </c>
      <c r="Y95" s="46">
        <v>209</v>
      </c>
      <c r="Z95" s="46">
        <v>177</v>
      </c>
    </row>
    <row r="96" spans="1:26" s="5" customFormat="1" ht="12.75" customHeight="1">
      <c r="A96" s="41" t="s">
        <v>104</v>
      </c>
      <c r="B96" s="45"/>
      <c r="C96" s="46">
        <f t="shared" si="47"/>
        <v>1708</v>
      </c>
      <c r="D96" s="46"/>
      <c r="E96" s="46">
        <f>J96+M96+P96+S96+V96+Y96</f>
        <v>886</v>
      </c>
      <c r="F96" s="46"/>
      <c r="G96" s="46">
        <f>K96+N96+Q96+T96+W96+Z96</f>
        <v>822</v>
      </c>
      <c r="H96" s="46"/>
      <c r="I96" s="46">
        <f t="shared" si="48"/>
        <v>273</v>
      </c>
      <c r="J96" s="46">
        <v>154</v>
      </c>
      <c r="K96" s="46">
        <v>119</v>
      </c>
      <c r="L96" s="46">
        <f t="shared" si="28"/>
        <v>271</v>
      </c>
      <c r="M96" s="46">
        <v>133</v>
      </c>
      <c r="N96" s="46">
        <v>138</v>
      </c>
      <c r="O96" s="46">
        <f t="shared" si="29"/>
        <v>259</v>
      </c>
      <c r="P96" s="46">
        <v>133</v>
      </c>
      <c r="Q96" s="46">
        <v>126</v>
      </c>
      <c r="R96" s="46">
        <f t="shared" si="49"/>
        <v>286</v>
      </c>
      <c r="S96" s="46">
        <v>150</v>
      </c>
      <c r="T96" s="46">
        <v>136</v>
      </c>
      <c r="U96" s="46">
        <f t="shared" si="50"/>
        <v>300</v>
      </c>
      <c r="V96" s="46">
        <v>159</v>
      </c>
      <c r="W96" s="46">
        <v>141</v>
      </c>
      <c r="X96" s="46">
        <f t="shared" si="51"/>
        <v>319</v>
      </c>
      <c r="Y96" s="46">
        <v>157</v>
      </c>
      <c r="Z96" s="46">
        <v>162</v>
      </c>
    </row>
    <row r="97" spans="1:26" s="3" customFormat="1" ht="12.75" customHeight="1">
      <c r="A97" s="53"/>
      <c r="B97" s="60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48" s="15" customFormat="1" ht="22.5" customHeight="1">
      <c r="A98" s="69" t="s">
        <v>25</v>
      </c>
      <c r="B98" s="69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1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 s="16" customFormat="1" ht="18.75" customHeight="1">
      <c r="A99" s="61" t="s">
        <v>23</v>
      </c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</row>
    <row r="100" spans="1:26" s="17" customFormat="1" ht="12.75" customHeight="1">
      <c r="A100" s="64" t="s">
        <v>13</v>
      </c>
      <c r="B100" s="33"/>
      <c r="C100" s="34">
        <f>E100+G100</f>
        <v>671</v>
      </c>
      <c r="D100" s="34"/>
      <c r="E100" s="34">
        <f>J100+M100+P100+S100+V100+Y100</f>
        <v>337</v>
      </c>
      <c r="F100" s="34"/>
      <c r="G100" s="34">
        <f>K100+N100+Q100+T100+W100+Z100</f>
        <v>334</v>
      </c>
      <c r="H100" s="34"/>
      <c r="I100" s="34">
        <f>SUM(J100:K100)</f>
        <v>104</v>
      </c>
      <c r="J100" s="34">
        <v>53</v>
      </c>
      <c r="K100" s="34">
        <v>51</v>
      </c>
      <c r="L100" s="34">
        <f>SUM(M100:N100)</f>
        <v>104</v>
      </c>
      <c r="M100" s="34">
        <v>52</v>
      </c>
      <c r="N100" s="34">
        <v>52</v>
      </c>
      <c r="O100" s="34">
        <f>SUM(P100:Q100)</f>
        <v>105</v>
      </c>
      <c r="P100" s="34">
        <v>53</v>
      </c>
      <c r="Q100" s="34">
        <v>52</v>
      </c>
      <c r="R100" s="34">
        <f>SUM(S100:T100)</f>
        <v>120</v>
      </c>
      <c r="S100" s="34">
        <v>60</v>
      </c>
      <c r="T100" s="34">
        <v>60</v>
      </c>
      <c r="U100" s="34">
        <f>SUM(V100:W100)</f>
        <v>118</v>
      </c>
      <c r="V100" s="34">
        <v>59</v>
      </c>
      <c r="W100" s="34">
        <v>59</v>
      </c>
      <c r="X100" s="34">
        <f>SUM(Y100:Z100)</f>
        <v>120</v>
      </c>
      <c r="Y100" s="34">
        <v>60</v>
      </c>
      <c r="Z100" s="34">
        <v>60</v>
      </c>
    </row>
    <row r="101" spans="1:26" s="18" customFormat="1" ht="18.75" customHeight="1">
      <c r="A101" s="38" t="s">
        <v>24</v>
      </c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s="17" customFormat="1" ht="12.75" customHeight="1">
      <c r="A102" s="64" t="s">
        <v>13</v>
      </c>
      <c r="B102" s="33"/>
      <c r="C102" s="34">
        <f>E102+G102</f>
        <v>1353</v>
      </c>
      <c r="D102" s="34"/>
      <c r="E102" s="34">
        <f>J102+M102+P102+S102+V102+Y102</f>
        <v>686</v>
      </c>
      <c r="F102" s="34"/>
      <c r="G102" s="34">
        <f>K102+N102+Q102+T102+W102+Z102</f>
        <v>667</v>
      </c>
      <c r="H102" s="34"/>
      <c r="I102" s="34">
        <f>SUM(J102:K102)</f>
        <v>213</v>
      </c>
      <c r="J102" s="34">
        <v>117</v>
      </c>
      <c r="K102" s="34">
        <v>96</v>
      </c>
      <c r="L102" s="34">
        <f>SUM(M102:N102)</f>
        <v>241</v>
      </c>
      <c r="M102" s="34">
        <v>117</v>
      </c>
      <c r="N102" s="34">
        <v>124</v>
      </c>
      <c r="O102" s="34">
        <f>SUM(P102:Q102)</f>
        <v>219</v>
      </c>
      <c r="P102" s="34">
        <v>114</v>
      </c>
      <c r="Q102" s="34">
        <v>105</v>
      </c>
      <c r="R102" s="34">
        <f>SUM(S102:T102)</f>
        <v>235</v>
      </c>
      <c r="S102" s="34">
        <v>112</v>
      </c>
      <c r="T102" s="34">
        <v>123</v>
      </c>
      <c r="U102" s="34">
        <f>SUM(V102:W102)</f>
        <v>196</v>
      </c>
      <c r="V102" s="34">
        <v>95</v>
      </c>
      <c r="W102" s="34">
        <v>101</v>
      </c>
      <c r="X102" s="34">
        <f>SUM(Y102:Z102)</f>
        <v>249</v>
      </c>
      <c r="Y102" s="34">
        <v>131</v>
      </c>
      <c r="Z102" s="34">
        <v>118</v>
      </c>
    </row>
    <row r="103" spans="1:26" s="17" customFormat="1" ht="12.75" customHeight="1">
      <c r="A103" s="64" t="s">
        <v>106</v>
      </c>
      <c r="B103" s="33"/>
      <c r="C103" s="34">
        <f>E103+G103</f>
        <v>424</v>
      </c>
      <c r="D103" s="34"/>
      <c r="E103" s="34">
        <f>J103+M103+P103+S103+V103+Y103</f>
        <v>169</v>
      </c>
      <c r="F103" s="34"/>
      <c r="G103" s="34">
        <f>K103+N103+Q103+T103+W103+Z103</f>
        <v>255</v>
      </c>
      <c r="H103" s="34"/>
      <c r="I103" s="34">
        <f>SUM(J103:K103)</f>
        <v>63</v>
      </c>
      <c r="J103" s="34">
        <v>32</v>
      </c>
      <c r="K103" s="34">
        <v>31</v>
      </c>
      <c r="L103" s="34">
        <f>SUM(M103:N103)</f>
        <v>76</v>
      </c>
      <c r="M103" s="34">
        <v>29</v>
      </c>
      <c r="N103" s="34">
        <v>47</v>
      </c>
      <c r="O103" s="34">
        <f>SUM(P103:Q103)</f>
        <v>66</v>
      </c>
      <c r="P103" s="34">
        <v>24</v>
      </c>
      <c r="Q103" s="34">
        <v>42</v>
      </c>
      <c r="R103" s="34">
        <f>SUM(S103:T103)</f>
        <v>62</v>
      </c>
      <c r="S103" s="34">
        <v>23</v>
      </c>
      <c r="T103" s="34">
        <v>39</v>
      </c>
      <c r="U103" s="34">
        <f>SUM(V103:W103)</f>
        <v>58</v>
      </c>
      <c r="V103" s="34">
        <v>20</v>
      </c>
      <c r="W103" s="34">
        <v>38</v>
      </c>
      <c r="X103" s="34">
        <f>SUM(Y103:Z103)</f>
        <v>99</v>
      </c>
      <c r="Y103" s="34">
        <v>41</v>
      </c>
      <c r="Z103" s="34">
        <v>58</v>
      </c>
    </row>
    <row r="104" spans="1:48" s="19" customFormat="1" ht="12.75" customHeight="1">
      <c r="A104" s="72" t="s">
        <v>14</v>
      </c>
      <c r="B104" s="73"/>
      <c r="C104" s="74">
        <f>E104+G104</f>
        <v>431</v>
      </c>
      <c r="D104" s="75"/>
      <c r="E104" s="75">
        <f>J104+M104+P104+S104+V104+Y104</f>
        <v>236</v>
      </c>
      <c r="F104" s="75"/>
      <c r="G104" s="75">
        <f>K104+N104+Q104+T104+W104+Z104</f>
        <v>195</v>
      </c>
      <c r="H104" s="75"/>
      <c r="I104" s="75">
        <f>SUM(J104:K104)</f>
        <v>61</v>
      </c>
      <c r="J104" s="75">
        <v>36</v>
      </c>
      <c r="K104" s="75">
        <v>25</v>
      </c>
      <c r="L104" s="75">
        <f>SUM(M104:N104)</f>
        <v>72</v>
      </c>
      <c r="M104" s="75">
        <v>40</v>
      </c>
      <c r="N104" s="75">
        <v>32</v>
      </c>
      <c r="O104" s="75">
        <f>SUM(P104:Q104)</f>
        <v>59</v>
      </c>
      <c r="P104" s="75">
        <v>33</v>
      </c>
      <c r="Q104" s="75">
        <v>26</v>
      </c>
      <c r="R104" s="75">
        <f>SUM(S104:T104)</f>
        <v>66</v>
      </c>
      <c r="S104" s="75">
        <v>39</v>
      </c>
      <c r="T104" s="75">
        <v>27</v>
      </c>
      <c r="U104" s="75">
        <f>SUM(V104:W104)</f>
        <v>96</v>
      </c>
      <c r="V104" s="75">
        <v>47</v>
      </c>
      <c r="W104" s="75">
        <v>49</v>
      </c>
      <c r="X104" s="75">
        <f>SUM(Y104:Z104)</f>
        <v>77</v>
      </c>
      <c r="Y104" s="75">
        <v>41</v>
      </c>
      <c r="Z104" s="75">
        <v>36</v>
      </c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</row>
    <row r="105" spans="1:48" s="5" customFormat="1" ht="13.5">
      <c r="A105" s="51"/>
      <c r="B105" s="51"/>
      <c r="C105" s="7"/>
      <c r="D105" s="7"/>
      <c r="E105" s="7"/>
      <c r="F105" s="7"/>
      <c r="G105" s="7"/>
      <c r="H105" s="7"/>
      <c r="I105" s="7"/>
      <c r="J105" s="7"/>
      <c r="K105" s="7"/>
      <c r="L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2" s="5" customFormat="1" ht="13.5">
      <c r="A106" s="67"/>
      <c r="B106" s="67"/>
    </row>
  </sheetData>
  <sheetProtection sheet="1"/>
  <mergeCells count="4">
    <mergeCell ref="A3:B4"/>
    <mergeCell ref="A59:B60"/>
    <mergeCell ref="J2:N2"/>
    <mergeCell ref="J58:N5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&amp;P+59 -</oddFooter>
  </headerFooter>
  <rowBreaks count="1" manualBreakCount="1">
    <brk id="56" max="255" man="1"/>
  </rowBreaks>
  <colBreaks count="1" manualBreakCount="1">
    <brk id="14" max="65535" man="1"/>
  </colBreaks>
  <ignoredErrors>
    <ignoredError sqref="R100 J6:N6 J10:K10 P6:Z6 M10:N10" formulaRange="1"/>
    <ignoredError sqref="D6 C9:I9 R8:U8 X8 O8:O9 L8:L9 O10 R9 U9" formula="1"/>
    <ignoredError sqref="L10 P10:Z1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2013-10-17T02:52:40Z</cp:lastPrinted>
  <dcterms:created xsi:type="dcterms:W3CDTF">1999-10-01T00:22:04Z</dcterms:created>
  <dcterms:modified xsi:type="dcterms:W3CDTF">2015-11-13T05:32:23Z</dcterms:modified>
  <cp:category/>
  <cp:version/>
  <cp:contentType/>
  <cp:contentStatus/>
</cp:coreProperties>
</file>