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0" yWindow="15" windowWidth="20115" windowHeight="3900" tabRatio="854" activeTab="0"/>
  </bookViews>
  <sheets>
    <sheet name="12 決算（市）" sheetId="1" r:id="rId1"/>
    <sheet name="12 決算（千円）" sheetId="2" state="hidden" r:id="rId2"/>
    <sheet name="13 決算（町村）" sheetId="3" r:id="rId3"/>
    <sheet name="14 歳入" sheetId="4" r:id="rId4"/>
    <sheet name="14 歳入 (2)" sheetId="5" state="hidden" r:id="rId5"/>
    <sheet name="15 税動向" sheetId="6" r:id="rId6"/>
    <sheet name="15 税動向 (2)" sheetId="7" state="hidden" r:id="rId7"/>
    <sheet name="16 性質別" sheetId="8" r:id="rId8"/>
    <sheet name="17 目的別" sheetId="9" r:id="rId9"/>
    <sheet name="18 健全化判断比率一覧" sheetId="10" r:id="rId10"/>
    <sheet name="19 税（合計）" sheetId="11" r:id="rId11"/>
    <sheet name="19 税（千円）" sheetId="12" state="hidden" r:id="rId12"/>
    <sheet name="20 税（個人）" sheetId="13" r:id="rId13"/>
    <sheet name="20 税（千円）" sheetId="14" state="hidden" r:id="rId14"/>
    <sheet name="21 税（固定)" sheetId="15" r:id="rId15"/>
    <sheet name="21 税（千円)" sheetId="16" state="hidden" r:id="rId16"/>
    <sheet name="13 決算（千円）" sheetId="17" state="hidden" r:id="rId17"/>
  </sheets>
  <definedNames>
    <definedName name="_xlfn.AGGREGATE" hidden="1">#NAME?</definedName>
    <definedName name="_xlnm.Print_Area" localSheetId="0">'12 決算（市）'!$A$1:$O$46</definedName>
    <definedName name="_xlnm.Print_Area" localSheetId="1">'12 決算（千円）'!$A$1:$O$46</definedName>
    <definedName name="_xlnm.Print_Area" localSheetId="16">'13 決算（千円）'!$A$1:$O$33</definedName>
    <definedName name="_xlnm.Print_Area" localSheetId="2">'13 決算（町村）'!$A$1:$O$32</definedName>
    <definedName name="_xlnm.Print_Area" localSheetId="3">'14 歳入'!$A$1:$I$34</definedName>
    <definedName name="_xlnm.Print_Area" localSheetId="4">'14 歳入 (2)'!$A$1:$I$34</definedName>
    <definedName name="_xlnm.Print_Area" localSheetId="5">'15 税動向'!$A$1:$I$24</definedName>
    <definedName name="_xlnm.Print_Area" localSheetId="6">'15 税動向 (2)'!$A$1:$I$24</definedName>
    <definedName name="_xlnm.Print_Area" localSheetId="7">'16 性質別'!$A$1:$J$25</definedName>
    <definedName name="_xlnm.Print_Area" localSheetId="8">'17 目的別'!$A$1:$H$20</definedName>
    <definedName name="_xlnm.Print_Area" localSheetId="9">'18 健全化判断比率一覧'!$A$1:$Q$49</definedName>
    <definedName name="_xlnm.Print_Area" localSheetId="10">'19 税（合計）'!$A$1:$K$75</definedName>
    <definedName name="_xlnm.Print_Area" localSheetId="11">'19 税（千円）'!$A$1:$K$75</definedName>
    <definedName name="_xlnm.Print_Area" localSheetId="12">'20 税（個人）'!$A$1:$K$75</definedName>
    <definedName name="_xlnm.Print_Area" localSheetId="13">'20 税（千円）'!$A$1:$K$75</definedName>
    <definedName name="_xlnm.Print_Area" localSheetId="14">'21 税（固定)'!$A$1:$K$75</definedName>
    <definedName name="_xlnm.Print_Area" localSheetId="15">'21 税（千円)'!$A$1:$K$75</definedName>
    <definedName name="_xlnm.Print_Titles" localSheetId="0">'12 決算（市）'!$B:$C</definedName>
    <definedName name="_xlnm.Print_Titles" localSheetId="1">'12 決算（千円）'!$B:$C</definedName>
    <definedName name="_xlnm.Print_Titles" localSheetId="16">'13 決算（千円）'!$B:$C</definedName>
    <definedName name="_xlnm.Print_Titles" localSheetId="2">'13 決算（町村）'!$B:$C</definedName>
  </definedNames>
  <calcPr fullCalcOnLoad="1"/>
</workbook>
</file>

<file path=xl/sharedStrings.xml><?xml version="1.0" encoding="utf-8"?>
<sst xmlns="http://schemas.openxmlformats.org/spreadsheetml/2006/main" count="1109" uniqueCount="277">
  <si>
    <t>形式収支</t>
  </si>
  <si>
    <t>翌年度に繰り</t>
  </si>
  <si>
    <t>実質収支</t>
  </si>
  <si>
    <t>繰上</t>
  </si>
  <si>
    <t>積立金</t>
  </si>
  <si>
    <t>実質単年度収支</t>
  </si>
  <si>
    <t>実質収支比率</t>
  </si>
  <si>
    <t>経常収支比率</t>
  </si>
  <si>
    <t>市町村名</t>
  </si>
  <si>
    <t>歳入総額</t>
  </si>
  <si>
    <t>歳出総額</t>
  </si>
  <si>
    <t>（A-B）</t>
  </si>
  <si>
    <t>越すべき財源</t>
  </si>
  <si>
    <t>（C-D)</t>
  </si>
  <si>
    <t>単年度収支</t>
  </si>
  <si>
    <t>償還金</t>
  </si>
  <si>
    <t>取崩し額</t>
  </si>
  <si>
    <t>（F+G+H-I）</t>
  </si>
  <si>
    <t>A</t>
  </si>
  <si>
    <t>B</t>
  </si>
  <si>
    <t>C</t>
  </si>
  <si>
    <t>D</t>
  </si>
  <si>
    <t>E</t>
  </si>
  <si>
    <t>F</t>
  </si>
  <si>
    <t>G</t>
  </si>
  <si>
    <t>H</t>
  </si>
  <si>
    <t>I</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</si>
  <si>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</si>
  <si>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</si>
  <si>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</si>
  <si>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</si>
  <si>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</si>
  <si>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</si>
  <si>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</si>
  <si>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</si>
  <si>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</si>
  <si>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</si>
  <si>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</si>
  <si>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</si>
  <si>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</si>
  <si>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</si>
  <si>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</si>
  <si>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</si>
  <si>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</si>
  <si>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</si>
  <si>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</si>
  <si>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</si>
  <si>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</si>
  <si>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</si>
  <si>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</si>
  <si>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</si>
  <si>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</si>
  <si>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</si>
  <si>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</si>
  <si>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</si>
  <si>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</si>
  <si>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</si>
  <si>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</si>
  <si>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</si>
  <si>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</si>
  <si>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</si>
  <si>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</si>
  <si>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</si>
  <si>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</si>
  <si>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</si>
  <si>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</si>
  <si>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市計</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</si>
  <si>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</si>
  <si>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</si>
  <si>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</si>
  <si>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</si>
  <si>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</si>
  <si>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</si>
  <si>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</si>
  <si>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</si>
  <si>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</si>
  <si>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</si>
  <si>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</si>
  <si>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</si>
  <si>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</si>
  <si>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</si>
  <si>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</si>
  <si>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</si>
  <si>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</si>
  <si>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</si>
  <si>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</si>
  <si>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</si>
  <si>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</si>
  <si>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</si>
  <si>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</si>
  <si>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</si>
  <si>
    <t>市町村計</t>
  </si>
  <si>
    <t>※ 計数については、それぞれ表示単位未満を四捨五入しているため、合計と内訳が合わない場合がある。また、実際は計上額があるが、表示単位未満のため「0」となっている箇所がある。</t>
  </si>
  <si>
    <t>白岡市</t>
  </si>
  <si>
    <t>（A-B）</t>
  </si>
  <si>
    <t>（C-D)</t>
  </si>
  <si>
    <t>（F+G+H-I）</t>
  </si>
  <si>
    <t>A</t>
  </si>
  <si>
    <t>B</t>
  </si>
  <si>
    <t>C</t>
  </si>
  <si>
    <t>D</t>
  </si>
  <si>
    <t>E</t>
  </si>
  <si>
    <t>F</t>
  </si>
  <si>
    <t>G</t>
  </si>
  <si>
    <t>H</t>
  </si>
  <si>
    <t>I</t>
  </si>
  <si>
    <r>
      <rPr>
        <b/>
        <sz val="16"/>
        <color indexed="8"/>
        <rFont val="ＭＳ ゴシック"/>
        <family val="3"/>
      </rPr>
      <t>平成２６年度　市町村別普通会計決算の状況 （市）　</t>
    </r>
    <r>
      <rPr>
        <b/>
        <sz val="14"/>
        <color indexed="8"/>
        <rFont val="ＭＳ ゴシック"/>
        <family val="3"/>
      </rPr>
      <t>　　　　　　　　　　　　　　　　　　　　　　　　　　　　　　　</t>
    </r>
    <r>
      <rPr>
        <sz val="12"/>
        <color indexed="8"/>
        <rFont val="ＭＳ ゴシック"/>
        <family val="3"/>
      </rPr>
      <t>　（単位：千円、％）</t>
    </r>
  </si>
  <si>
    <r>
      <rPr>
        <b/>
        <sz val="16"/>
        <color indexed="8"/>
        <rFont val="ＭＳ ゴシック"/>
        <family val="3"/>
      </rPr>
      <t>平成２６年度　市町村別普通会計決算の状況 （町村、市町村計）　</t>
    </r>
    <r>
      <rPr>
        <b/>
        <sz val="14"/>
        <color indexed="8"/>
        <rFont val="ＭＳ ゴシック"/>
        <family val="3"/>
      </rPr>
      <t>　　　　　　　　　　　　　　　　　　　　　　　　　</t>
    </r>
    <r>
      <rPr>
        <sz val="12"/>
        <color indexed="8"/>
        <rFont val="ＭＳ ゴシック"/>
        <family val="3"/>
      </rPr>
      <t>　（単位：千円、％）</t>
    </r>
  </si>
  <si>
    <r>
      <rPr>
        <b/>
        <sz val="16"/>
        <color indexed="8"/>
        <rFont val="ＭＳ ゴシック"/>
        <family val="3"/>
      </rPr>
      <t>平成２６年度　市町村別普通会計決算の状況 （市）　</t>
    </r>
    <r>
      <rPr>
        <b/>
        <sz val="14"/>
        <color indexed="8"/>
        <rFont val="ＭＳ ゴシック"/>
        <family val="3"/>
      </rPr>
      <t>　　　　　　　　　　　　　　　　　　　　　　　　　　　　　　　</t>
    </r>
    <r>
      <rPr>
        <sz val="12"/>
        <color indexed="8"/>
        <rFont val="ＭＳ ゴシック"/>
        <family val="3"/>
      </rPr>
      <t>　（単位：百万円、％）</t>
    </r>
  </si>
  <si>
    <r>
      <rPr>
        <b/>
        <sz val="16"/>
        <color indexed="8"/>
        <rFont val="ＭＳ ゴシック"/>
        <family val="3"/>
      </rPr>
      <t>平成２６年度　市町村別普通会計決算の状況 （町村、市町村計）　</t>
    </r>
    <r>
      <rPr>
        <b/>
        <sz val="14"/>
        <color indexed="8"/>
        <rFont val="ＭＳ ゴシック"/>
        <family val="3"/>
      </rPr>
      <t>　　　　　　　　　　　　　　　　　　　　　　　　　</t>
    </r>
    <r>
      <rPr>
        <sz val="12"/>
        <color indexed="8"/>
        <rFont val="ＭＳ ゴシック"/>
        <family val="3"/>
      </rPr>
      <t>　（単位：百万円、％）</t>
    </r>
  </si>
  <si>
    <t>歳出合計</t>
  </si>
  <si>
    <t>諸支出金</t>
  </si>
  <si>
    <t>公債費</t>
  </si>
  <si>
    <t>災害復旧費</t>
  </si>
  <si>
    <t>教育費</t>
  </si>
  <si>
    <t>消防費</t>
  </si>
  <si>
    <t>土木費</t>
  </si>
  <si>
    <t>商工費</t>
  </si>
  <si>
    <t>農林水産業費</t>
  </si>
  <si>
    <t>労働費</t>
  </si>
  <si>
    <t>衛生費</t>
  </si>
  <si>
    <t>民生費</t>
  </si>
  <si>
    <t>総務費</t>
  </si>
  <si>
    <t>議会費</t>
  </si>
  <si>
    <t>構成比</t>
  </si>
  <si>
    <t>比較増減</t>
  </si>
  <si>
    <t>平成26年度</t>
  </si>
  <si>
    <t>目的別歳出決算額の状況</t>
  </si>
  <si>
    <t>性質別歳出決算額の状況</t>
  </si>
  <si>
    <t>※ 決算額や構成比については、それぞれ表示単位未満を四捨五入しているため、合計と内訳が合わない場合がある。</t>
  </si>
  <si>
    <t>繰出金</t>
  </si>
  <si>
    <t>貸付金</t>
  </si>
  <si>
    <t>投資及び出資金</t>
  </si>
  <si>
    <t>補助費等</t>
  </si>
  <si>
    <t>維持補修費</t>
  </si>
  <si>
    <t>物件費</t>
  </si>
  <si>
    <t>その他の経費</t>
  </si>
  <si>
    <t>災害復旧事業費</t>
  </si>
  <si>
    <t>うち単独事業費</t>
  </si>
  <si>
    <t>うち補助事業費</t>
  </si>
  <si>
    <t>普通建設事業費</t>
  </si>
  <si>
    <t>投資的経費</t>
  </si>
  <si>
    <t>扶助費</t>
  </si>
  <si>
    <t>人件費</t>
  </si>
  <si>
    <t>義務的経費</t>
  </si>
  <si>
    <t>増減率 (C)/(B)</t>
  </si>
  <si>
    <t>増減額 (C)=(A)-(B)</t>
  </si>
  <si>
    <t>決算額 (B)</t>
  </si>
  <si>
    <t>決算額 (A)</t>
  </si>
  <si>
    <t>　区　分</t>
  </si>
  <si>
    <t>（単位：百万円、％）</t>
  </si>
  <si>
    <t>平成25年度</t>
  </si>
  <si>
    <t>平成25年度</t>
  </si>
  <si>
    <t>※ 計数については、それぞれ表示単位未満を四捨五入しているため、合計と内訳が合わない場合がある。</t>
  </si>
  <si>
    <t>　市 町 村 計</t>
  </si>
  <si>
    <t>　町　村　計</t>
  </si>
  <si>
    <t>　市　計</t>
  </si>
  <si>
    <t>白岡市</t>
  </si>
  <si>
    <t>さいたま市</t>
  </si>
  <si>
    <t>(f/c)</t>
  </si>
  <si>
    <t>(e/b)</t>
  </si>
  <si>
    <t>(d/a)</t>
  </si>
  <si>
    <t>(f=d+e)</t>
  </si>
  <si>
    <t>(e)</t>
  </si>
  <si>
    <t>(d)</t>
  </si>
  <si>
    <t>(c=a+b)</t>
  </si>
  <si>
    <t>(b)</t>
  </si>
  <si>
    <t>(a)</t>
  </si>
  <si>
    <t>計</t>
  </si>
  <si>
    <t>滞納</t>
  </si>
  <si>
    <t>現年</t>
  </si>
  <si>
    <t>滞納繰越分</t>
  </si>
  <si>
    <t>現年課税分</t>
  </si>
  <si>
    <t>納税率</t>
  </si>
  <si>
    <t>収入額</t>
  </si>
  <si>
    <t>調定額</t>
  </si>
  <si>
    <t>※ 国民健康保険税を除く　　　　（単位：千円、％）</t>
  </si>
  <si>
    <t>平成２６年度　市町村税（合計）収入状況</t>
  </si>
  <si>
    <t>平成２６年度　市町村税（個人市町村民税）収入状況</t>
  </si>
  <si>
    <t>平成２６年度　市町村税（固定資産税）収入状況</t>
  </si>
  <si>
    <t>(f/c)</t>
  </si>
  <si>
    <t>(e/b)</t>
  </si>
  <si>
    <t>(d/a)</t>
  </si>
  <si>
    <t>(f=d+e)</t>
  </si>
  <si>
    <t>(e)</t>
  </si>
  <si>
    <t>(d)</t>
  </si>
  <si>
    <t>(c=a+b)</t>
  </si>
  <si>
    <t>(b)</t>
  </si>
  <si>
    <t>(a)</t>
  </si>
  <si>
    <t>※ 国民健康保険税を除く　　　　（単位：百万円、％）</t>
  </si>
  <si>
    <t>(f/c)</t>
  </si>
  <si>
    <t>(e/b)</t>
  </si>
  <si>
    <t>(d/a)</t>
  </si>
  <si>
    <t>(f=d+e)</t>
  </si>
  <si>
    <t>(e)</t>
  </si>
  <si>
    <t>(d)</t>
  </si>
  <si>
    <t>(c=a+b)</t>
  </si>
  <si>
    <t>(b)</t>
  </si>
  <si>
    <t>(a)</t>
  </si>
  <si>
    <t>※　「その他税交付金等」は、利子割交付金、配当割交付金、株式等譲渡所得割交付金、ゴルフ場利用税交付金、特別地方消費税交付金、自動車取得税交付金、軽油引取税交付金、交通安全対策特別交付金及び国有提供施設等所在市町村助成交付金の合計額である。</t>
  </si>
  <si>
    <t>※ 決算額や構成比については、それぞれ表示単位未満を四捨五入しているため、合計と内訳が合わない場合がある。</t>
  </si>
  <si>
    <t>歳入合計　①＋②</t>
  </si>
  <si>
    <t>特定財源　②</t>
  </si>
  <si>
    <t>諸収入</t>
  </si>
  <si>
    <t>繰越金</t>
  </si>
  <si>
    <t>繰入金</t>
  </si>
  <si>
    <t>寄付金</t>
  </si>
  <si>
    <t>財産収入</t>
  </si>
  <si>
    <t>使用料・手数料</t>
  </si>
  <si>
    <t>分担金・負担金</t>
  </si>
  <si>
    <t>その他の地方債</t>
  </si>
  <si>
    <t>臨時財政対策債</t>
  </si>
  <si>
    <t>地方債</t>
  </si>
  <si>
    <t>県支出金</t>
  </si>
  <si>
    <t>国庫支出金</t>
  </si>
  <si>
    <t>一般財源　①</t>
  </si>
  <si>
    <t>震災復興特別交付税</t>
  </si>
  <si>
    <t>特別交付税</t>
  </si>
  <si>
    <t>普通交付税</t>
  </si>
  <si>
    <t>地方交付税</t>
  </si>
  <si>
    <t>地方特例交付金</t>
  </si>
  <si>
    <t>その他税交付金等　※</t>
  </si>
  <si>
    <t>地方消費税交付金</t>
  </si>
  <si>
    <t>地方譲与税</t>
  </si>
  <si>
    <t>うち固定資産税</t>
  </si>
  <si>
    <t>うち法人住民税</t>
  </si>
  <si>
    <t>うち個人住民税</t>
  </si>
  <si>
    <t>市町村税</t>
  </si>
  <si>
    <t>平成25年度</t>
  </si>
  <si>
    <t>歳入決算額の状況</t>
  </si>
  <si>
    <t>市町村税の動向</t>
  </si>
  <si>
    <t>　税　目</t>
  </si>
  <si>
    <t>１　普通税</t>
  </si>
  <si>
    <t>（１）法定普通税</t>
  </si>
  <si>
    <t>ア　市町村民税</t>
  </si>
  <si>
    <t>（ア）個人住民税</t>
  </si>
  <si>
    <t>（イ）法人住民税</t>
  </si>
  <si>
    <t>イ　固定資産税</t>
  </si>
  <si>
    <t>ウ　軽自動車税</t>
  </si>
  <si>
    <t>エ　市町村たばこ税</t>
  </si>
  <si>
    <t>オ　その他</t>
  </si>
  <si>
    <t>（２）法定外普通税</t>
  </si>
  <si>
    <t>２　目的税</t>
  </si>
  <si>
    <t>（１）法定目的税</t>
  </si>
  <si>
    <t>ア　都市計画税</t>
  </si>
  <si>
    <t>イ　事業所税</t>
  </si>
  <si>
    <t>ウ　その他</t>
  </si>
  <si>
    <t>（２）法定外目的税</t>
  </si>
  <si>
    <t>市町村税合計</t>
  </si>
  <si>
    <t>市平均</t>
  </si>
  <si>
    <t>－</t>
  </si>
  <si>
    <t>-</t>
  </si>
  <si>
    <t>鶴ヶ島市</t>
  </si>
  <si>
    <t>　　・「－」は、将来負担額がない場合（充当可能財源が将来負担額を超えている場合）。</t>
  </si>
  <si>
    <t>　　・平均値は、加重平均。</t>
  </si>
  <si>
    <t>　　・実質公債費比率は、当該年度を含む前３ヶ年平均の値。</t>
  </si>
  <si>
    <t>基準なし</t>
  </si>
  <si>
    <t>財政再生基準</t>
  </si>
  <si>
    <t>(政令市は400.0）</t>
  </si>
  <si>
    <t>早期健全化基準</t>
  </si>
  <si>
    <t>（参考）</t>
  </si>
  <si>
    <t>市町村平均</t>
  </si>
  <si>
    <t>町村平均</t>
  </si>
  <si>
    <t>－</t>
  </si>
  <si>
    <t>さいたま市</t>
  </si>
  <si>
    <t>増減 A-B</t>
  </si>
  <si>
    <t>H26決算 A</t>
  </si>
  <si>
    <t>将来負担比率</t>
  </si>
  <si>
    <t>実質公債費比率</t>
  </si>
  <si>
    <t>団体名</t>
  </si>
  <si>
    <t>（単位：％）</t>
  </si>
  <si>
    <t>　●実質公債費比率、将来負担比率は以下のとおり</t>
  </si>
  <si>
    <t>　●実質赤字比率、連結実質赤字比率は該当団体なし</t>
  </si>
  <si>
    <t>平成２６年度決算に基づく健全化判断比率一覧</t>
  </si>
  <si>
    <t>（単位：千円、％）</t>
  </si>
  <si>
    <t>H25決算 B</t>
  </si>
  <si>
    <t>富士見市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</si>
</sst>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Red]\-#,##0\ "/>
    <numFmt numFmtId="180" formatCode="#,##0;\-#,##0;&quot;-&quot;"/>
    <numFmt numFmtId="181" formatCode="0.0;&quot;▲ &quot;0.0"/>
    <numFmt numFmtId="182" formatCode="0.000;&quot;▲ &quot;0.000"/>
    <numFmt numFmtId="183" formatCode="#,##0.0_ ;[Red]\-#,##0.0\ "/>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_ "/>
  </numFmts>
  <fonts count="67">
    <font>
      <sz val="11"/>
      <name val="ＭＳ Ｐゴシック"/>
      <family val="3"/>
    </font>
    <font>
      <sz val="11"/>
      <color indexed="8"/>
      <name val="ＭＳ Ｐゴシック"/>
      <family val="3"/>
    </font>
    <font>
      <sz val="16"/>
      <name val="ＭＳ ゴシック"/>
      <family val="3"/>
    </font>
    <font>
      <sz val="6"/>
      <name val="ＭＳ Ｐゴシック"/>
      <family val="3"/>
    </font>
    <font>
      <sz val="10"/>
      <color indexed="8"/>
      <name val="Arial"/>
      <family val="2"/>
    </font>
    <font>
      <b/>
      <sz val="12"/>
      <name val="Arial"/>
      <family val="2"/>
    </font>
    <font>
      <sz val="10"/>
      <name val="Arial"/>
      <family val="2"/>
    </font>
    <font>
      <sz val="14"/>
      <name val="ＭＳ 明朝"/>
      <family val="1"/>
    </font>
    <font>
      <sz val="12"/>
      <color indexed="8"/>
      <name val="ＭＳ ゴシック"/>
      <family val="3"/>
    </font>
    <font>
      <sz val="11"/>
      <name val="ＭＳ ゴシック"/>
      <family val="3"/>
    </font>
    <font>
      <sz val="12"/>
      <name val="ＭＳ ゴシック"/>
      <family val="3"/>
    </font>
    <font>
      <b/>
      <sz val="12"/>
      <name val="ＭＳ ゴシック"/>
      <family val="3"/>
    </font>
    <font>
      <b/>
      <sz val="14"/>
      <color indexed="8"/>
      <name val="ＭＳ ゴシック"/>
      <family val="3"/>
    </font>
    <font>
      <b/>
      <sz val="16"/>
      <color indexed="8"/>
      <name val="ＭＳ ゴシック"/>
      <family val="3"/>
    </font>
    <font>
      <b/>
      <sz val="12"/>
      <color indexed="8"/>
      <name val="ＭＳ ゴシック"/>
      <family val="3"/>
    </font>
    <font>
      <sz val="20"/>
      <color indexed="8"/>
      <name val="ＭＳ ゴシック"/>
      <family val="3"/>
    </font>
    <font>
      <sz val="14"/>
      <color indexed="8"/>
      <name val="ＭＳ ゴシック"/>
      <family val="3"/>
    </font>
    <font>
      <sz val="14"/>
      <name val="ＭＳ ゴシック"/>
      <family val="3"/>
    </font>
    <font>
      <sz val="12"/>
      <name val="ＭＳ Ｐゴシック"/>
      <family val="3"/>
    </font>
    <font>
      <sz val="12"/>
      <color indexed="8"/>
      <name val="ＭＳ Ｐゴシック"/>
      <family val="3"/>
    </font>
    <font>
      <sz val="11"/>
      <color indexed="8"/>
      <name val="ＭＳ ゴシック"/>
      <family val="3"/>
    </font>
    <font>
      <sz val="13"/>
      <color indexed="8"/>
      <name val="ＭＳ ゴシック"/>
      <family val="3"/>
    </font>
    <font>
      <sz val="10"/>
      <color indexed="8"/>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5"/>
      <color indexed="8"/>
      <name val="ＭＳ Ｐゴシック"/>
      <family val="3"/>
    </font>
    <font>
      <sz val="20"/>
      <color indexed="8"/>
      <name val="ＭＳ Ｐゴシック"/>
      <family val="3"/>
    </font>
    <font>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b/>
      <sz val="12"/>
      <color theme="1"/>
      <name val="ＭＳ Ｐゴシック"/>
      <family val="3"/>
    </font>
    <font>
      <sz val="12"/>
      <color theme="1"/>
      <name val="ＭＳ Ｐゴシック"/>
      <family val="3"/>
    </font>
    <font>
      <sz val="15"/>
      <color theme="1"/>
      <name val="ＭＳ Ｐゴシック"/>
      <family val="3"/>
    </font>
    <font>
      <sz val="20"/>
      <color theme="1"/>
      <name val="ＭＳ Ｐゴシック"/>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4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medium"/>
      <right style="thin"/>
      <top style="double"/>
      <bottom style="double"/>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medium"/>
      <right style="thin"/>
      <top>
        <color indexed="63"/>
      </top>
      <bottom>
        <color indexed="63"/>
      </bottom>
    </border>
    <border>
      <left style="dashed"/>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ashed"/>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ashed"/>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dashed"/>
      <bottom style="thin"/>
    </border>
    <border>
      <left style="thin"/>
      <right style="thin"/>
      <top style="dashed"/>
      <bottom style="thin"/>
    </border>
    <border>
      <left style="dashed"/>
      <right style="thin"/>
      <top style="dashed"/>
      <bottom style="thin"/>
    </border>
    <border>
      <left style="thin"/>
      <right>
        <color indexed="63"/>
      </right>
      <top style="dashed"/>
      <bottom style="thin"/>
    </border>
    <border>
      <left>
        <color indexed="63"/>
      </left>
      <right>
        <color indexed="63"/>
      </right>
      <top style="dashed"/>
      <bottom style="thin"/>
    </border>
    <border>
      <left style="thin"/>
      <right style="medium"/>
      <top style="thin"/>
      <bottom style="dashed"/>
    </border>
    <border>
      <left style="thin"/>
      <right style="thin"/>
      <top style="thin"/>
      <bottom style="dashed"/>
    </border>
    <border>
      <left style="dashed"/>
      <right style="thin"/>
      <top style="thin"/>
      <bottom style="dashed"/>
    </border>
    <border>
      <left style="thin"/>
      <right>
        <color indexed="63"/>
      </right>
      <top style="thin"/>
      <bottom style="dashed"/>
    </border>
    <border>
      <left>
        <color indexed="63"/>
      </left>
      <right>
        <color indexed="63"/>
      </right>
      <top style="thin"/>
      <bottom style="dashed"/>
    </border>
    <border>
      <left style="dashed"/>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medium"/>
    </border>
    <border>
      <left style="thin"/>
      <right style="thin"/>
      <top style="thin"/>
      <bottom style="medium"/>
    </border>
    <border>
      <left style="dashed"/>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dashed"/>
      <top style="double"/>
      <bottom style="medium"/>
    </border>
    <border>
      <left style="medium"/>
      <right style="dashed"/>
      <top style="double"/>
      <bottom style="medium"/>
    </border>
    <border>
      <left style="medium"/>
      <right style="medium"/>
      <top style="double"/>
      <bottom style="medium"/>
    </border>
    <border>
      <left style="thin"/>
      <right style="dashed"/>
      <top style="thin"/>
      <bottom style="thin"/>
    </border>
    <border>
      <left style="medium"/>
      <right style="dashed"/>
      <top style="thin"/>
      <bottom style="thin"/>
    </border>
    <border>
      <left style="medium"/>
      <right style="medium"/>
      <top style="thin"/>
      <bottom style="thin"/>
    </border>
    <border>
      <left style="thin"/>
      <right style="dashed"/>
      <top>
        <color indexed="63"/>
      </top>
      <bottom style="thin"/>
    </border>
    <border>
      <left style="medium"/>
      <right style="dashed"/>
      <top>
        <color indexed="63"/>
      </top>
      <bottom style="thin"/>
    </border>
    <border>
      <left style="medium"/>
      <right style="medium"/>
      <top>
        <color indexed="63"/>
      </top>
      <bottom>
        <color indexed="63"/>
      </bottom>
    </border>
    <border>
      <left style="thin"/>
      <right style="dashed"/>
      <top style="thin"/>
      <bottom style="medium"/>
    </border>
    <border>
      <left style="medium"/>
      <right style="dashed"/>
      <top style="thin"/>
      <bottom style="medium"/>
    </border>
    <border>
      <left style="thin"/>
      <right style="thin"/>
      <top style="thin"/>
      <bottom style="double"/>
    </border>
    <border>
      <left style="thin"/>
      <right style="medium"/>
      <top style="medium"/>
      <bottom style="thin"/>
    </border>
    <border>
      <left style="thin"/>
      <right style="thin"/>
      <top style="medium"/>
      <bottom style="thin"/>
    </border>
    <border>
      <left>
        <color indexed="63"/>
      </left>
      <right style="thin"/>
      <top style="medium"/>
      <bottom style="thin"/>
    </border>
    <border>
      <left style="medium"/>
      <right style="thin"/>
      <top style="medium"/>
      <bottom style="thin"/>
    </border>
    <border>
      <left style="thin"/>
      <right style="medium"/>
      <top style="double"/>
      <bottom/>
    </border>
    <border>
      <left style="thin"/>
      <right style="thin"/>
      <top style="double"/>
      <bottom/>
    </border>
    <border>
      <left>
        <color indexed="63"/>
      </left>
      <right style="thin"/>
      <top style="thin"/>
      <bottom style="double"/>
    </border>
    <border>
      <left style="medium"/>
      <right>
        <color indexed="63"/>
      </right>
      <top style="thin"/>
      <bottom style="double"/>
    </border>
    <border>
      <left style="medium"/>
      <right/>
      <top style="double"/>
      <bottom style="medium"/>
    </border>
    <border>
      <left style="medium"/>
      <right/>
      <top style="thin"/>
      <bottom/>
    </border>
    <border>
      <left style="medium"/>
      <right/>
      <top style="thin"/>
      <bottom style="thin"/>
    </border>
    <border>
      <left style="dashed"/>
      <right style="thin"/>
      <top style="dashed"/>
      <bottom style="double"/>
    </border>
    <border>
      <left/>
      <right/>
      <top style="dashed"/>
      <bottom style="double"/>
    </border>
    <border>
      <left style="thin"/>
      <right style="medium"/>
      <top style="dashed"/>
      <bottom style="double"/>
    </border>
    <border>
      <left style="medium"/>
      <right style="thin"/>
      <top/>
      <bottom style="double"/>
    </border>
    <border>
      <left style="dashed"/>
      <right style="thin"/>
      <top style="dashed"/>
      <bottom/>
    </border>
    <border>
      <left/>
      <right/>
      <top style="dashed"/>
      <bottom/>
    </border>
    <border>
      <left style="thin"/>
      <right style="medium"/>
      <top style="dashed"/>
      <bottom style="dashed"/>
    </border>
    <border>
      <left style="medium"/>
      <right>
        <color indexed="63"/>
      </right>
      <top>
        <color indexed="63"/>
      </top>
      <bottom style="thin"/>
    </border>
    <border>
      <left/>
      <right style="medium"/>
      <top style="dashed"/>
      <bottom style="thin"/>
    </border>
    <border>
      <left style="dashed"/>
      <right style="thin"/>
      <top style="dashed"/>
      <bottom style="dashed"/>
    </border>
    <border>
      <left/>
      <right/>
      <top style="dashed"/>
      <bottom style="dashed"/>
    </border>
    <border>
      <left/>
      <right style="medium"/>
      <top style="dashed"/>
      <bottom style="dashed"/>
    </border>
    <border>
      <left style="dashed"/>
      <right style="thin"/>
      <top/>
      <bottom/>
    </border>
    <border>
      <left>
        <color indexed="63"/>
      </left>
      <right>
        <color indexed="63"/>
      </right>
      <top>
        <color indexed="63"/>
      </top>
      <bottom style="medium"/>
    </border>
    <border>
      <left>
        <color indexed="63"/>
      </left>
      <right style="thin"/>
      <top style="thin"/>
      <bottom style="medium"/>
    </border>
    <border>
      <left style="thin"/>
      <right/>
      <top/>
      <bottom/>
    </border>
    <border>
      <left style="thin"/>
      <right style="thin"/>
      <top style="dashed"/>
      <bottom style="dashed"/>
    </border>
    <border>
      <left style="thin"/>
      <right style="thin"/>
      <top style="dashed"/>
      <bottom/>
    </border>
    <border>
      <left style="thin"/>
      <right style="medium"/>
      <top style="dashed"/>
      <bottom/>
    </border>
    <border>
      <left style="thin"/>
      <right style="thin"/>
      <top style="dashed"/>
      <bottom style="double"/>
    </border>
    <border>
      <left style="medium"/>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medium"/>
      <right style="medium"/>
      <top style="medium"/>
      <bottom>
        <color indexed="63"/>
      </bottom>
    </border>
    <border>
      <left style="medium"/>
      <right/>
      <top style="dashed"/>
      <bottom style="double"/>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style="medium"/>
      <right/>
      <top style="double"/>
      <bottom style="double"/>
    </border>
    <border>
      <left/>
      <right style="medium"/>
      <top style="double"/>
      <bottom style="double"/>
    </border>
  </borders>
  <cellStyleXfs count="11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3" applyNumberFormat="0" applyAlignment="0" applyProtection="0"/>
    <xf numFmtId="0" fontId="47" fillId="26" borderId="3"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4" applyNumberFormat="0" applyFont="0" applyAlignment="0" applyProtection="0"/>
    <xf numFmtId="0" fontId="1" fillId="28" borderId="4" applyNumberFormat="0" applyFont="0" applyAlignment="0" applyProtection="0"/>
    <xf numFmtId="0" fontId="49" fillId="0" borderId="5" applyNumberFormat="0" applyFill="0" applyAlignment="0" applyProtection="0"/>
    <xf numFmtId="0" fontId="49" fillId="0" borderId="5"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6" applyNumberFormat="0" applyAlignment="0" applyProtection="0"/>
    <xf numFmtId="0" fontId="51" fillId="30" borderId="6"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53" fillId="0" borderId="7"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0" fontId="57" fillId="30" borderId="11" applyNumberFormat="0" applyAlignment="0" applyProtection="0"/>
    <xf numFmtId="0" fontId="57" fillId="30" borderId="1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6" applyNumberFormat="0" applyAlignment="0" applyProtection="0"/>
    <xf numFmtId="0" fontId="59" fillId="31" borderId="6" applyNumberFormat="0" applyAlignment="0" applyProtection="0"/>
    <xf numFmtId="0" fontId="0" fillId="0" borderId="0">
      <alignment vertical="center"/>
      <protection/>
    </xf>
    <xf numFmtId="0" fontId="44" fillId="0" borderId="0">
      <alignment vertical="center"/>
      <protection/>
    </xf>
    <xf numFmtId="0" fontId="1"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7" fillId="0" borderId="0">
      <alignment/>
      <protection/>
    </xf>
    <xf numFmtId="0" fontId="60" fillId="32" borderId="0" applyNumberFormat="0" applyBorder="0" applyAlignment="0" applyProtection="0"/>
    <xf numFmtId="0" fontId="60" fillId="32" borderId="0" applyNumberFormat="0" applyBorder="0" applyAlignment="0" applyProtection="0"/>
  </cellStyleXfs>
  <cellXfs count="558">
    <xf numFmtId="0" fontId="0" fillId="0" borderId="0" xfId="0" applyAlignment="1">
      <alignment/>
    </xf>
    <xf numFmtId="176" fontId="9" fillId="0" borderId="0" xfId="0" applyNumberFormat="1" applyFont="1" applyFill="1" applyAlignment="1">
      <alignment vertical="center"/>
    </xf>
    <xf numFmtId="176" fontId="9" fillId="0" borderId="0" xfId="0" applyNumberFormat="1" applyFont="1" applyFill="1" applyAlignment="1">
      <alignment vertical="center" shrinkToFit="1"/>
    </xf>
    <xf numFmtId="176" fontId="10" fillId="0" borderId="12" xfId="0" applyNumberFormat="1" applyFont="1" applyFill="1" applyBorder="1" applyAlignment="1">
      <alignment vertical="center"/>
    </xf>
    <xf numFmtId="176" fontId="10" fillId="0" borderId="13" xfId="0" applyNumberFormat="1" applyFont="1" applyFill="1" applyBorder="1" applyAlignment="1">
      <alignment vertical="center" shrinkToFit="1"/>
    </xf>
    <xf numFmtId="176" fontId="10" fillId="0" borderId="14" xfId="0" applyNumberFormat="1" applyFont="1" applyFill="1" applyBorder="1" applyAlignment="1">
      <alignment vertical="center"/>
    </xf>
    <xf numFmtId="176" fontId="10" fillId="0" borderId="15" xfId="0" applyNumberFormat="1" applyFont="1" applyFill="1" applyBorder="1" applyAlignment="1">
      <alignment vertical="center"/>
    </xf>
    <xf numFmtId="176" fontId="10" fillId="0" borderId="15"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shrinkToFit="1"/>
    </xf>
    <xf numFmtId="176" fontId="10" fillId="0" borderId="0" xfId="0" applyNumberFormat="1" applyFont="1" applyFill="1" applyAlignment="1">
      <alignment vertical="center"/>
    </xf>
    <xf numFmtId="176" fontId="10" fillId="0" borderId="17" xfId="0" applyNumberFormat="1" applyFont="1" applyFill="1" applyBorder="1" applyAlignment="1">
      <alignment vertical="center"/>
    </xf>
    <xf numFmtId="176" fontId="10" fillId="0" borderId="18" xfId="0" applyNumberFormat="1" applyFont="1" applyFill="1" applyBorder="1" applyAlignment="1">
      <alignment vertical="center"/>
    </xf>
    <xf numFmtId="176" fontId="10" fillId="0" borderId="19" xfId="0" applyNumberFormat="1" applyFont="1" applyFill="1" applyBorder="1" applyAlignment="1">
      <alignment horizontal="center" vertical="center"/>
    </xf>
    <xf numFmtId="176" fontId="10" fillId="0" borderId="20" xfId="0" applyNumberFormat="1" applyFont="1" applyFill="1" applyBorder="1" applyAlignment="1">
      <alignment horizontal="center" vertical="center"/>
    </xf>
    <xf numFmtId="176" fontId="10" fillId="0" borderId="21" xfId="0" applyNumberFormat="1" applyFont="1" applyFill="1" applyBorder="1" applyAlignment="1">
      <alignment horizontal="center" vertical="center"/>
    </xf>
    <xf numFmtId="176" fontId="10" fillId="0" borderId="22" xfId="0" applyNumberFormat="1" applyFont="1" applyFill="1" applyBorder="1" applyAlignment="1">
      <alignment vertical="center"/>
    </xf>
    <xf numFmtId="176" fontId="10" fillId="0" borderId="23" xfId="0" applyNumberFormat="1" applyFont="1" applyFill="1" applyBorder="1" applyAlignment="1">
      <alignment vertical="center" shrinkToFit="1"/>
    </xf>
    <xf numFmtId="176" fontId="10" fillId="0" borderId="24" xfId="0" applyNumberFormat="1" applyFont="1" applyFill="1" applyBorder="1" applyAlignment="1">
      <alignment horizontal="right" vertical="center"/>
    </xf>
    <xf numFmtId="176" fontId="10" fillId="0" borderId="25" xfId="0" applyNumberFormat="1" applyFont="1" applyFill="1" applyBorder="1" applyAlignment="1">
      <alignment horizontal="right" vertical="center"/>
    </xf>
    <xf numFmtId="176" fontId="10" fillId="0" borderId="26" xfId="0" applyNumberFormat="1" applyFont="1" applyFill="1" applyBorder="1" applyAlignment="1">
      <alignment vertical="center"/>
    </xf>
    <xf numFmtId="179" fontId="10" fillId="0" borderId="27" xfId="0" applyNumberFormat="1" applyFont="1" applyFill="1" applyBorder="1" applyAlignment="1">
      <alignment vertical="center"/>
    </xf>
    <xf numFmtId="179" fontId="10" fillId="0" borderId="28" xfId="0" applyNumberFormat="1" applyFont="1" applyFill="1" applyBorder="1" applyAlignment="1">
      <alignment vertical="center" shrinkToFit="1"/>
    </xf>
    <xf numFmtId="177" fontId="10" fillId="0" borderId="29" xfId="0" applyNumberFormat="1" applyFont="1" applyFill="1" applyBorder="1" applyAlignment="1">
      <alignment vertical="center"/>
    </xf>
    <xf numFmtId="177" fontId="10" fillId="0" borderId="30" xfId="0" applyNumberFormat="1" applyFont="1" applyFill="1" applyBorder="1" applyAlignment="1">
      <alignment vertical="center"/>
    </xf>
    <xf numFmtId="177" fontId="10" fillId="0" borderId="28" xfId="0" applyNumberFormat="1" applyFont="1" applyFill="1" applyBorder="1" applyAlignment="1">
      <alignment vertical="center"/>
    </xf>
    <xf numFmtId="178" fontId="10" fillId="0" borderId="27" xfId="0" applyNumberFormat="1" applyFont="1" applyFill="1" applyBorder="1" applyAlignment="1">
      <alignment vertical="center"/>
    </xf>
    <xf numFmtId="178" fontId="10" fillId="0" borderId="28" xfId="0" applyNumberFormat="1" applyFont="1" applyFill="1" applyBorder="1" applyAlignment="1">
      <alignment vertical="center"/>
    </xf>
    <xf numFmtId="179" fontId="10" fillId="0" borderId="0" xfId="0" applyNumberFormat="1" applyFont="1" applyFill="1" applyAlignment="1">
      <alignment vertical="center"/>
    </xf>
    <xf numFmtId="179" fontId="10" fillId="0" borderId="31" xfId="0" applyNumberFormat="1" applyFont="1" applyFill="1" applyBorder="1" applyAlignment="1">
      <alignment vertical="center"/>
    </xf>
    <xf numFmtId="179" fontId="61" fillId="0" borderId="32" xfId="106" applyNumberFormat="1" applyFont="1" applyFill="1" applyBorder="1" applyAlignment="1">
      <alignment vertical="center" shrinkToFit="1"/>
      <protection/>
    </xf>
    <xf numFmtId="177" fontId="10" fillId="0" borderId="33" xfId="0" applyNumberFormat="1" applyFont="1" applyFill="1" applyBorder="1" applyAlignment="1">
      <alignment vertical="center"/>
    </xf>
    <xf numFmtId="177" fontId="10" fillId="0" borderId="34" xfId="0" applyNumberFormat="1" applyFont="1" applyFill="1" applyBorder="1" applyAlignment="1">
      <alignment vertical="center"/>
    </xf>
    <xf numFmtId="177" fontId="10" fillId="0" borderId="32" xfId="0" applyNumberFormat="1" applyFont="1" applyFill="1" applyBorder="1" applyAlignment="1">
      <alignment vertical="center"/>
    </xf>
    <xf numFmtId="178" fontId="10" fillId="0" borderId="31" xfId="0" applyNumberFormat="1" applyFont="1" applyFill="1" applyBorder="1" applyAlignment="1">
      <alignment vertical="center"/>
    </xf>
    <xf numFmtId="178" fontId="10" fillId="0" borderId="32" xfId="0" applyNumberFormat="1" applyFont="1" applyFill="1" applyBorder="1" applyAlignment="1">
      <alignment vertical="center"/>
    </xf>
    <xf numFmtId="179" fontId="10" fillId="0" borderId="35" xfId="0" applyNumberFormat="1" applyFont="1" applyFill="1" applyBorder="1" applyAlignment="1">
      <alignment vertical="center"/>
    </xf>
    <xf numFmtId="179" fontId="61" fillId="0" borderId="36" xfId="106" applyNumberFormat="1" applyFont="1" applyFill="1" applyBorder="1" applyAlignment="1">
      <alignment vertical="center" shrinkToFit="1"/>
      <protection/>
    </xf>
    <xf numFmtId="177" fontId="10" fillId="0" borderId="37"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36" xfId="0" applyNumberFormat="1" applyFont="1" applyFill="1" applyBorder="1" applyAlignment="1">
      <alignment vertical="center"/>
    </xf>
    <xf numFmtId="178" fontId="10" fillId="0" borderId="35" xfId="0" applyNumberFormat="1" applyFont="1" applyFill="1" applyBorder="1" applyAlignment="1">
      <alignment vertical="center"/>
    </xf>
    <xf numFmtId="178" fontId="10" fillId="0" borderId="39" xfId="0" applyNumberFormat="1" applyFont="1" applyFill="1" applyBorder="1" applyAlignment="1">
      <alignment vertical="center"/>
    </xf>
    <xf numFmtId="177" fontId="11" fillId="0" borderId="40" xfId="0" applyNumberFormat="1" applyFont="1" applyFill="1" applyBorder="1" applyAlignment="1">
      <alignment vertical="center"/>
    </xf>
    <xf numFmtId="177" fontId="11" fillId="0" borderId="41" xfId="0" applyNumberFormat="1" applyFont="1" applyFill="1" applyBorder="1" applyAlignment="1">
      <alignment vertical="center"/>
    </xf>
    <xf numFmtId="177" fontId="11" fillId="0" borderId="42" xfId="0" applyNumberFormat="1" applyFont="1" applyFill="1" applyBorder="1" applyAlignment="1">
      <alignment vertical="center"/>
    </xf>
    <xf numFmtId="178" fontId="11" fillId="0" borderId="43" xfId="0" applyNumberFormat="1" applyFont="1" applyFill="1" applyBorder="1" applyAlignment="1">
      <alignment vertical="center"/>
    </xf>
    <xf numFmtId="178" fontId="11" fillId="0" borderId="42" xfId="0" applyNumberFormat="1" applyFont="1" applyFill="1" applyBorder="1" applyAlignment="1">
      <alignment vertical="center"/>
    </xf>
    <xf numFmtId="176" fontId="11" fillId="0" borderId="0" xfId="0" applyNumberFormat="1" applyFont="1" applyFill="1" applyAlignment="1">
      <alignment vertical="center"/>
    </xf>
    <xf numFmtId="177" fontId="11" fillId="0" borderId="44" xfId="0" applyNumberFormat="1" applyFont="1" applyFill="1" applyBorder="1" applyAlignment="1">
      <alignment vertical="center"/>
    </xf>
    <xf numFmtId="177" fontId="11" fillId="0" borderId="45" xfId="0" applyNumberFormat="1" applyFont="1" applyFill="1" applyBorder="1" applyAlignment="1">
      <alignment vertical="center"/>
    </xf>
    <xf numFmtId="177" fontId="11" fillId="0" borderId="46" xfId="0" applyNumberFormat="1" applyFont="1" applyFill="1" applyBorder="1" applyAlignment="1">
      <alignment vertical="center"/>
    </xf>
    <xf numFmtId="178" fontId="11" fillId="0" borderId="47" xfId="0" applyNumberFormat="1" applyFont="1" applyFill="1" applyBorder="1" applyAlignment="1">
      <alignment vertical="center"/>
    </xf>
    <xf numFmtId="178" fontId="11" fillId="0" borderId="46"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7"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176" fontId="10" fillId="0" borderId="0" xfId="0" applyNumberFormat="1" applyFont="1" applyFill="1" applyBorder="1" applyAlignment="1">
      <alignment horizontal="left" vertical="center"/>
    </xf>
    <xf numFmtId="177" fontId="10" fillId="0" borderId="0" xfId="0" applyNumberFormat="1" applyFont="1" applyFill="1" applyAlignment="1">
      <alignment vertical="center" shrinkToFit="1"/>
    </xf>
    <xf numFmtId="177" fontId="10" fillId="0" borderId="0" xfId="0" applyNumberFormat="1" applyFont="1" applyFill="1" applyAlignment="1">
      <alignment vertical="center"/>
    </xf>
    <xf numFmtId="176" fontId="10" fillId="0" borderId="0" xfId="0" applyNumberFormat="1" applyFont="1" applyFill="1" applyAlignment="1">
      <alignment vertical="center" shrinkToFit="1"/>
    </xf>
    <xf numFmtId="177" fontId="10" fillId="0" borderId="27" xfId="0" applyNumberFormat="1" applyFont="1" applyFill="1" applyBorder="1" applyAlignment="1">
      <alignment vertical="center"/>
    </xf>
    <xf numFmtId="177" fontId="10" fillId="0" borderId="28" xfId="0" applyNumberFormat="1" applyFont="1" applyFill="1" applyBorder="1" applyAlignment="1">
      <alignment vertical="center" shrinkToFit="1"/>
    </xf>
    <xf numFmtId="177" fontId="10" fillId="0" borderId="31" xfId="0" applyNumberFormat="1" applyFont="1" applyFill="1" applyBorder="1" applyAlignment="1">
      <alignment vertical="center"/>
    </xf>
    <xf numFmtId="177" fontId="61" fillId="0" borderId="32" xfId="106" applyNumberFormat="1" applyFont="1" applyFill="1" applyBorder="1" applyAlignment="1">
      <alignment vertical="center"/>
      <protection/>
    </xf>
    <xf numFmtId="177" fontId="10" fillId="0" borderId="48" xfId="0" applyNumberFormat="1" applyFont="1" applyFill="1" applyBorder="1" applyAlignment="1">
      <alignment vertical="center"/>
    </xf>
    <xf numFmtId="177" fontId="61" fillId="0" borderId="21" xfId="106" applyNumberFormat="1" applyFont="1" applyFill="1" applyBorder="1" applyAlignment="1">
      <alignment vertical="center"/>
      <protection/>
    </xf>
    <xf numFmtId="177" fontId="10" fillId="0" borderId="19" xfId="0" applyNumberFormat="1" applyFont="1" applyFill="1" applyBorder="1" applyAlignment="1">
      <alignment vertical="center"/>
    </xf>
    <xf numFmtId="177" fontId="10" fillId="0" borderId="20" xfId="0" applyNumberFormat="1" applyFont="1" applyFill="1" applyBorder="1" applyAlignment="1">
      <alignment vertical="center"/>
    </xf>
    <xf numFmtId="177" fontId="10" fillId="0" borderId="21" xfId="0" applyNumberFormat="1" applyFont="1" applyFill="1" applyBorder="1" applyAlignment="1">
      <alignment vertical="center"/>
    </xf>
    <xf numFmtId="178" fontId="10" fillId="0" borderId="48" xfId="0" applyNumberFormat="1" applyFont="1" applyFill="1" applyBorder="1" applyAlignment="1">
      <alignment vertical="center"/>
    </xf>
    <xf numFmtId="178" fontId="10" fillId="0" borderId="21" xfId="0" applyNumberFormat="1" applyFont="1" applyFill="1" applyBorder="1" applyAlignment="1">
      <alignment vertical="center"/>
    </xf>
    <xf numFmtId="177" fontId="9" fillId="0" borderId="0" xfId="0" applyNumberFormat="1" applyFont="1" applyFill="1" applyAlignment="1">
      <alignment vertical="center"/>
    </xf>
    <xf numFmtId="0" fontId="8" fillId="0" borderId="0" xfId="0" applyFont="1" applyAlignment="1">
      <alignment vertical="center"/>
    </xf>
    <xf numFmtId="0" fontId="8" fillId="0" borderId="0" xfId="0" applyFont="1" applyAlignment="1">
      <alignment vertical="center" textRotation="180"/>
    </xf>
    <xf numFmtId="181" fontId="8" fillId="0" borderId="0" xfId="0" applyNumberFormat="1" applyFont="1" applyAlignment="1">
      <alignment vertical="center"/>
    </xf>
    <xf numFmtId="0" fontId="61" fillId="0" borderId="0" xfId="0" applyFont="1" applyFill="1" applyBorder="1" applyAlignment="1">
      <alignment vertical="center"/>
    </xf>
    <xf numFmtId="0" fontId="14" fillId="0" borderId="0" xfId="0" applyFont="1" applyAlignment="1">
      <alignment vertical="center"/>
    </xf>
    <xf numFmtId="181" fontId="14" fillId="0" borderId="0" xfId="0" applyNumberFormat="1" applyFont="1" applyBorder="1" applyAlignment="1">
      <alignment vertical="center"/>
    </xf>
    <xf numFmtId="177" fontId="14" fillId="0" borderId="0" xfId="0" applyNumberFormat="1" applyFont="1" applyBorder="1" applyAlignment="1">
      <alignment vertical="center"/>
    </xf>
    <xf numFmtId="0" fontId="14" fillId="0" borderId="0" xfId="0" applyFont="1" applyBorder="1" applyAlignment="1">
      <alignment vertical="center"/>
    </xf>
    <xf numFmtId="181" fontId="14" fillId="0" borderId="46" xfId="0" applyNumberFormat="1" applyFont="1" applyBorder="1" applyAlignment="1">
      <alignment vertical="center"/>
    </xf>
    <xf numFmtId="177" fontId="14" fillId="0" borderId="45" xfId="0" applyNumberFormat="1" applyFont="1" applyBorder="1" applyAlignment="1">
      <alignment vertical="center"/>
    </xf>
    <xf numFmtId="181" fontId="14" fillId="0" borderId="49" xfId="0" applyNumberFormat="1" applyFont="1" applyBorder="1" applyAlignment="1">
      <alignment vertical="center"/>
    </xf>
    <xf numFmtId="177" fontId="14" fillId="0" borderId="50" xfId="0" applyNumberFormat="1" applyFont="1" applyBorder="1" applyAlignment="1">
      <alignment vertical="center"/>
    </xf>
    <xf numFmtId="177" fontId="14" fillId="0" borderId="51" xfId="0" applyNumberFormat="1" applyFont="1" applyBorder="1" applyAlignment="1">
      <alignment vertical="center"/>
    </xf>
    <xf numFmtId="0" fontId="14" fillId="0" borderId="52" xfId="0" applyFont="1" applyBorder="1" applyAlignment="1">
      <alignment vertical="center"/>
    </xf>
    <xf numFmtId="0" fontId="14" fillId="0" borderId="50" xfId="0" applyFont="1" applyBorder="1" applyAlignment="1">
      <alignment vertical="center"/>
    </xf>
    <xf numFmtId="0" fontId="14" fillId="0" borderId="47" xfId="0" applyFont="1" applyBorder="1" applyAlignment="1">
      <alignment vertical="center"/>
    </xf>
    <xf numFmtId="181" fontId="8" fillId="0" borderId="36" xfId="0" applyNumberFormat="1" applyFont="1" applyBorder="1" applyAlignment="1">
      <alignment vertical="center"/>
    </xf>
    <xf numFmtId="177" fontId="8" fillId="0" borderId="38" xfId="0" applyNumberFormat="1" applyFont="1" applyBorder="1" applyAlignment="1">
      <alignment vertical="center"/>
    </xf>
    <xf numFmtId="181" fontId="8" fillId="0" borderId="53" xfId="0" applyNumberFormat="1" applyFont="1" applyBorder="1" applyAlignment="1">
      <alignment vertical="center"/>
    </xf>
    <xf numFmtId="177" fontId="8" fillId="0" borderId="54" xfId="0" applyNumberFormat="1" applyFont="1" applyBorder="1" applyAlignment="1">
      <alignment vertical="center"/>
    </xf>
    <xf numFmtId="177" fontId="8" fillId="0" borderId="55" xfId="0" applyNumberFormat="1" applyFont="1" applyBorder="1" applyAlignment="1">
      <alignment vertical="center"/>
    </xf>
    <xf numFmtId="0" fontId="8" fillId="0" borderId="56" xfId="0" applyFont="1" applyBorder="1" applyAlignment="1">
      <alignment vertical="center"/>
    </xf>
    <xf numFmtId="0" fontId="8" fillId="0" borderId="54" xfId="0" applyFont="1" applyBorder="1" applyAlignment="1">
      <alignment vertical="center"/>
    </xf>
    <xf numFmtId="0" fontId="8" fillId="0" borderId="48" xfId="0" applyFont="1" applyBorder="1" applyAlignment="1">
      <alignment vertical="center"/>
    </xf>
    <xf numFmtId="181" fontId="8" fillId="0" borderId="32" xfId="0" applyNumberFormat="1" applyFont="1" applyBorder="1" applyAlignment="1">
      <alignment vertical="center"/>
    </xf>
    <xf numFmtId="177" fontId="8" fillId="0" borderId="34" xfId="0" applyNumberFormat="1" applyFont="1" applyBorder="1" applyAlignment="1">
      <alignment vertical="center"/>
    </xf>
    <xf numFmtId="181" fontId="8" fillId="0" borderId="57" xfId="0" applyNumberFormat="1" applyFont="1" applyBorder="1" applyAlignment="1">
      <alignment vertical="center"/>
    </xf>
    <xf numFmtId="177" fontId="8" fillId="0" borderId="58" xfId="0" applyNumberFormat="1" applyFont="1" applyBorder="1" applyAlignment="1">
      <alignment vertical="center"/>
    </xf>
    <xf numFmtId="177" fontId="8" fillId="0" borderId="2" xfId="0" applyNumberFormat="1" applyFont="1" applyBorder="1" applyAlignment="1">
      <alignment vertical="center"/>
    </xf>
    <xf numFmtId="0" fontId="8" fillId="0" borderId="59" xfId="0" applyFont="1" applyBorder="1" applyAlignment="1">
      <alignment vertical="center"/>
    </xf>
    <xf numFmtId="0" fontId="8" fillId="0" borderId="58" xfId="0" applyFont="1" applyBorder="1" applyAlignment="1">
      <alignment vertical="center"/>
    </xf>
    <xf numFmtId="0" fontId="8" fillId="0" borderId="35" xfId="0" applyFont="1" applyBorder="1" applyAlignment="1">
      <alignment vertical="center"/>
    </xf>
    <xf numFmtId="0" fontId="8" fillId="0" borderId="33" xfId="0" applyFont="1" applyBorder="1" applyAlignment="1">
      <alignment vertical="center"/>
    </xf>
    <xf numFmtId="181" fontId="8" fillId="0" borderId="60" xfId="0" applyNumberFormat="1" applyFont="1" applyBorder="1" applyAlignment="1">
      <alignment vertical="center"/>
    </xf>
    <xf numFmtId="177" fontId="8" fillId="0" borderId="61" xfId="0" applyNumberFormat="1" applyFont="1" applyBorder="1" applyAlignment="1">
      <alignment vertical="center"/>
    </xf>
    <xf numFmtId="181" fontId="8" fillId="0" borderId="62" xfId="0" applyNumberFormat="1" applyFont="1" applyBorder="1" applyAlignment="1">
      <alignment vertical="center"/>
    </xf>
    <xf numFmtId="177" fontId="8" fillId="0" borderId="63" xfId="0" applyNumberFormat="1" applyFont="1" applyBorder="1" applyAlignment="1">
      <alignment vertical="center"/>
    </xf>
    <xf numFmtId="177" fontId="8" fillId="0" borderId="64" xfId="0" applyNumberFormat="1" applyFont="1" applyBorder="1" applyAlignment="1">
      <alignment vertical="center"/>
    </xf>
    <xf numFmtId="0" fontId="8" fillId="0" borderId="60" xfId="0" applyFont="1" applyBorder="1" applyAlignment="1">
      <alignment vertical="center"/>
    </xf>
    <xf numFmtId="0" fontId="8" fillId="0" borderId="29" xfId="0" applyFont="1" applyBorder="1" applyAlignment="1">
      <alignment vertical="center"/>
    </xf>
    <xf numFmtId="181" fontId="8" fillId="0" borderId="65" xfId="0" applyNumberFormat="1" applyFont="1" applyBorder="1" applyAlignment="1">
      <alignment vertical="center"/>
    </xf>
    <xf numFmtId="177" fontId="8" fillId="0" borderId="66" xfId="0" applyNumberFormat="1" applyFont="1" applyBorder="1" applyAlignment="1">
      <alignment vertical="center"/>
    </xf>
    <xf numFmtId="181" fontId="8" fillId="0" borderId="67" xfId="0" applyNumberFormat="1" applyFont="1" applyBorder="1" applyAlignment="1">
      <alignment vertical="center"/>
    </xf>
    <xf numFmtId="177" fontId="8" fillId="0" borderId="68" xfId="0" applyNumberFormat="1" applyFont="1" applyBorder="1" applyAlignment="1">
      <alignment vertical="center"/>
    </xf>
    <xf numFmtId="177" fontId="8" fillId="0" borderId="69" xfId="0" applyNumberFormat="1" applyFont="1" applyBorder="1" applyAlignment="1">
      <alignment vertical="center"/>
    </xf>
    <xf numFmtId="0" fontId="8" fillId="0" borderId="65" xfId="0" applyFont="1" applyBorder="1" applyAlignment="1">
      <alignment vertical="center"/>
    </xf>
    <xf numFmtId="0" fontId="8" fillId="0" borderId="20" xfId="0" applyFont="1" applyBorder="1" applyAlignment="1">
      <alignment vertical="center"/>
    </xf>
    <xf numFmtId="0" fontId="8" fillId="0" borderId="55" xfId="0" applyFont="1" applyBorder="1" applyAlignment="1">
      <alignment vertical="center"/>
    </xf>
    <xf numFmtId="0" fontId="8" fillId="0" borderId="27" xfId="0" applyFont="1" applyBorder="1" applyAlignment="1">
      <alignment vertical="center"/>
    </xf>
    <xf numFmtId="181" fontId="8" fillId="0" borderId="28" xfId="0" applyNumberFormat="1" applyFont="1" applyBorder="1" applyAlignment="1">
      <alignment vertical="center"/>
    </xf>
    <xf numFmtId="177" fontId="8" fillId="0" borderId="30" xfId="0" applyNumberFormat="1" applyFont="1" applyBorder="1" applyAlignment="1">
      <alignment vertical="center"/>
    </xf>
    <xf numFmtId="181" fontId="8" fillId="0" borderId="70" xfId="0" applyNumberFormat="1" applyFont="1" applyBorder="1" applyAlignment="1">
      <alignment vertical="center"/>
    </xf>
    <xf numFmtId="177" fontId="8" fillId="0" borderId="71" xfId="0" applyNumberFormat="1" applyFont="1" applyBorder="1" applyAlignment="1">
      <alignment vertical="center"/>
    </xf>
    <xf numFmtId="177" fontId="8" fillId="0" borderId="72" xfId="0" applyNumberFormat="1" applyFont="1" applyBorder="1" applyAlignment="1">
      <alignment vertical="center"/>
    </xf>
    <xf numFmtId="0" fontId="8" fillId="0" borderId="73" xfId="0" applyFont="1" applyBorder="1" applyAlignment="1">
      <alignment vertical="center"/>
    </xf>
    <xf numFmtId="0" fontId="8" fillId="0" borderId="71" xfId="0" applyFont="1" applyBorder="1" applyAlignment="1">
      <alignment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0" xfId="0" applyFont="1" applyBorder="1" applyAlignment="1">
      <alignment horizontal="right"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Alignment="1">
      <alignment vertical="center"/>
    </xf>
    <xf numFmtId="0" fontId="10" fillId="0" borderId="0" xfId="0" applyFont="1" applyAlignment="1">
      <alignment vertical="center" textRotation="180"/>
    </xf>
    <xf numFmtId="181" fontId="10" fillId="0" borderId="0" xfId="0" applyNumberFormat="1" applyFont="1" applyAlignment="1">
      <alignment vertical="center"/>
    </xf>
    <xf numFmtId="0" fontId="10" fillId="0" borderId="0" xfId="0" applyFont="1" applyFill="1" applyBorder="1" applyAlignment="1">
      <alignment vertical="center"/>
    </xf>
    <xf numFmtId="0" fontId="11" fillId="0" borderId="0" xfId="0" applyFont="1" applyAlignment="1">
      <alignment vertical="center"/>
    </xf>
    <xf numFmtId="181" fontId="11" fillId="0" borderId="0" xfId="0" applyNumberFormat="1" applyFont="1" applyBorder="1" applyAlignment="1">
      <alignment vertical="center"/>
    </xf>
    <xf numFmtId="177" fontId="11" fillId="0" borderId="0" xfId="0" applyNumberFormat="1" applyFont="1" applyBorder="1" applyAlignment="1">
      <alignment vertical="center"/>
    </xf>
    <xf numFmtId="0" fontId="11" fillId="0" borderId="0" xfId="0" applyFont="1" applyBorder="1" applyAlignment="1">
      <alignment vertical="center"/>
    </xf>
    <xf numFmtId="181" fontId="11" fillId="0" borderId="46" xfId="0" applyNumberFormat="1" applyFont="1" applyBorder="1" applyAlignment="1">
      <alignment vertical="center"/>
    </xf>
    <xf numFmtId="177" fontId="11" fillId="0" borderId="45" xfId="0" applyNumberFormat="1" applyFont="1" applyBorder="1" applyAlignment="1">
      <alignment vertical="center"/>
    </xf>
    <xf numFmtId="181" fontId="11" fillId="0" borderId="49" xfId="0" applyNumberFormat="1" applyFont="1" applyBorder="1" applyAlignment="1">
      <alignment vertical="center"/>
    </xf>
    <xf numFmtId="177" fontId="11" fillId="0" borderId="79" xfId="0" applyNumberFormat="1" applyFont="1" applyBorder="1" applyAlignment="1">
      <alignment vertical="center"/>
    </xf>
    <xf numFmtId="177" fontId="11" fillId="0" borderId="80" xfId="0" applyNumberFormat="1" applyFont="1" applyBorder="1" applyAlignment="1">
      <alignment vertical="center"/>
    </xf>
    <xf numFmtId="0" fontId="11" fillId="0" borderId="81" xfId="0" applyFont="1" applyBorder="1" applyAlignment="1">
      <alignment vertical="center"/>
    </xf>
    <xf numFmtId="181" fontId="10" fillId="0" borderId="32" xfId="0" applyNumberFormat="1" applyFont="1" applyBorder="1" applyAlignment="1">
      <alignment vertical="center"/>
    </xf>
    <xf numFmtId="177" fontId="10" fillId="0" borderId="34" xfId="0" applyNumberFormat="1" applyFont="1" applyBorder="1" applyAlignment="1">
      <alignment vertical="center"/>
    </xf>
    <xf numFmtId="181" fontId="10" fillId="0" borderId="57" xfId="0" applyNumberFormat="1" applyFont="1" applyBorder="1" applyAlignment="1">
      <alignment vertical="center"/>
    </xf>
    <xf numFmtId="177" fontId="10" fillId="0" borderId="82" xfId="0" applyNumberFormat="1" applyFont="1" applyBorder="1" applyAlignment="1">
      <alignment vertical="center"/>
    </xf>
    <xf numFmtId="177" fontId="10" fillId="0" borderId="83" xfId="0" applyNumberFormat="1" applyFont="1" applyBorder="1" applyAlignment="1">
      <alignment vertical="center"/>
    </xf>
    <xf numFmtId="0" fontId="10" fillId="0" borderId="84" xfId="0" applyFont="1" applyBorder="1" applyAlignment="1">
      <alignment vertical="center"/>
    </xf>
    <xf numFmtId="181" fontId="10" fillId="0" borderId="28" xfId="0" applyNumberFormat="1" applyFont="1" applyBorder="1" applyAlignment="1">
      <alignment vertical="center"/>
    </xf>
    <xf numFmtId="177" fontId="10" fillId="0" borderId="30" xfId="0" applyNumberFormat="1" applyFont="1" applyBorder="1" applyAlignment="1">
      <alignment vertical="center"/>
    </xf>
    <xf numFmtId="181" fontId="10" fillId="0" borderId="70" xfId="0" applyNumberFormat="1" applyFont="1" applyBorder="1" applyAlignment="1">
      <alignment vertical="center"/>
    </xf>
    <xf numFmtId="177" fontId="10" fillId="0" borderId="85" xfId="0" applyNumberFormat="1" applyFont="1" applyBorder="1" applyAlignment="1">
      <alignment vertical="center"/>
    </xf>
    <xf numFmtId="177" fontId="10" fillId="0" borderId="86" xfId="0" applyNumberFormat="1" applyFont="1" applyBorder="1" applyAlignment="1">
      <alignment vertical="center"/>
    </xf>
    <xf numFmtId="0" fontId="10" fillId="0" borderId="87" xfId="0" applyFont="1" applyBorder="1" applyAlignment="1">
      <alignment vertical="center"/>
    </xf>
    <xf numFmtId="0" fontId="10" fillId="0" borderId="76"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7" fillId="0" borderId="0" xfId="0" applyFont="1" applyAlignment="1">
      <alignment vertical="center"/>
    </xf>
    <xf numFmtId="0" fontId="44" fillId="0" borderId="0" xfId="109" applyAlignment="1">
      <alignment vertical="center"/>
      <protection/>
    </xf>
    <xf numFmtId="0" fontId="44" fillId="0" borderId="0" xfId="110" applyFont="1" applyFill="1" applyBorder="1" applyAlignment="1">
      <alignment vertical="center"/>
      <protection/>
    </xf>
    <xf numFmtId="0" fontId="62" fillId="0" borderId="0" xfId="109" applyFont="1" applyAlignment="1">
      <alignment vertical="center"/>
      <protection/>
    </xf>
    <xf numFmtId="178" fontId="62" fillId="0" borderId="46" xfId="109" applyNumberFormat="1" applyFont="1" applyBorder="1" applyAlignment="1">
      <alignment vertical="center"/>
      <protection/>
    </xf>
    <xf numFmtId="178" fontId="62" fillId="0" borderId="45" xfId="109" applyNumberFormat="1" applyFont="1" applyBorder="1" applyAlignment="1">
      <alignment vertical="center"/>
      <protection/>
    </xf>
    <xf numFmtId="177" fontId="62" fillId="0" borderId="44" xfId="107" applyNumberFormat="1" applyFont="1" applyBorder="1" applyAlignment="1">
      <alignment vertical="center"/>
      <protection/>
    </xf>
    <xf numFmtId="178" fontId="62" fillId="0" borderId="42" xfId="109" applyNumberFormat="1" applyFont="1" applyBorder="1" applyAlignment="1">
      <alignment vertical="center"/>
      <protection/>
    </xf>
    <xf numFmtId="178" fontId="62" fillId="0" borderId="41" xfId="109" applyNumberFormat="1" applyFont="1" applyBorder="1" applyAlignment="1">
      <alignment vertical="center"/>
      <protection/>
    </xf>
    <xf numFmtId="177" fontId="62" fillId="0" borderId="40" xfId="107" applyNumberFormat="1" applyFont="1" applyBorder="1" applyAlignment="1">
      <alignment vertical="center"/>
      <protection/>
    </xf>
    <xf numFmtId="0" fontId="63" fillId="0" borderId="0" xfId="109" applyFont="1" applyAlignment="1">
      <alignment vertical="center"/>
      <protection/>
    </xf>
    <xf numFmtId="178" fontId="63" fillId="0" borderId="36" xfId="109" applyNumberFormat="1" applyFont="1" applyBorder="1" applyAlignment="1">
      <alignment vertical="center"/>
      <protection/>
    </xf>
    <xf numFmtId="178" fontId="63" fillId="0" borderId="38" xfId="109" applyNumberFormat="1" applyFont="1" applyBorder="1" applyAlignment="1">
      <alignment vertical="center"/>
      <protection/>
    </xf>
    <xf numFmtId="177" fontId="63" fillId="0" borderId="90" xfId="109" applyNumberFormat="1" applyFont="1" applyBorder="1" applyAlignment="1">
      <alignment vertical="center"/>
      <protection/>
    </xf>
    <xf numFmtId="177" fontId="63" fillId="0" borderId="38" xfId="109" applyNumberFormat="1" applyFont="1" applyBorder="1" applyAlignment="1">
      <alignment vertical="center"/>
      <protection/>
    </xf>
    <xf numFmtId="177" fontId="63" fillId="0" borderId="37" xfId="109" applyNumberFormat="1" applyFont="1" applyBorder="1" applyAlignment="1">
      <alignment vertical="center"/>
      <protection/>
    </xf>
    <xf numFmtId="179" fontId="63" fillId="0" borderId="36" xfId="107" applyNumberFormat="1" applyFont="1" applyBorder="1" applyAlignment="1">
      <alignment vertical="center" shrinkToFit="1"/>
      <protection/>
    </xf>
    <xf numFmtId="177" fontId="63" fillId="0" borderId="31" xfId="109" applyNumberFormat="1" applyFont="1" applyBorder="1" applyAlignment="1">
      <alignment vertical="center"/>
      <protection/>
    </xf>
    <xf numFmtId="178" fontId="63" fillId="0" borderId="32" xfId="109" applyNumberFormat="1" applyFont="1" applyBorder="1" applyAlignment="1">
      <alignment vertical="center"/>
      <protection/>
    </xf>
    <xf numFmtId="178" fontId="63" fillId="0" borderId="34" xfId="109" applyNumberFormat="1" applyFont="1" applyBorder="1" applyAlignment="1">
      <alignment vertical="center"/>
      <protection/>
    </xf>
    <xf numFmtId="177" fontId="63" fillId="0" borderId="34" xfId="109" applyNumberFormat="1" applyFont="1" applyBorder="1" applyAlignment="1">
      <alignment vertical="center"/>
      <protection/>
    </xf>
    <xf numFmtId="177" fontId="63" fillId="0" borderId="33" xfId="109" applyNumberFormat="1" applyFont="1" applyBorder="1" applyAlignment="1">
      <alignment vertical="center"/>
      <protection/>
    </xf>
    <xf numFmtId="179" fontId="63" fillId="0" borderId="32" xfId="107" applyNumberFormat="1" applyFont="1" applyBorder="1" applyAlignment="1">
      <alignment vertical="center" shrinkToFit="1"/>
      <protection/>
    </xf>
    <xf numFmtId="178" fontId="63" fillId="0" borderId="91" xfId="109" applyNumberFormat="1" applyFont="1" applyBorder="1" applyAlignment="1">
      <alignment vertical="center"/>
      <protection/>
    </xf>
    <xf numFmtId="178" fontId="63" fillId="0" borderId="92" xfId="109" applyNumberFormat="1" applyFont="1" applyBorder="1" applyAlignment="1">
      <alignment vertical="center"/>
      <protection/>
    </xf>
    <xf numFmtId="177" fontId="63" fillId="0" borderId="92" xfId="109" applyNumberFormat="1" applyFont="1" applyBorder="1" applyAlignment="1">
      <alignment vertical="center"/>
      <protection/>
    </xf>
    <xf numFmtId="177" fontId="63" fillId="0" borderId="93" xfId="109" applyNumberFormat="1" applyFont="1" applyBorder="1" applyAlignment="1">
      <alignment vertical="center"/>
      <protection/>
    </xf>
    <xf numFmtId="179" fontId="63" fillId="0" borderId="91" xfId="109" applyNumberFormat="1" applyFont="1" applyBorder="1" applyAlignment="1">
      <alignment vertical="center" shrinkToFit="1"/>
      <protection/>
    </xf>
    <xf numFmtId="177" fontId="63" fillId="0" borderId="94" xfId="109" applyNumberFormat="1" applyFont="1" applyBorder="1" applyAlignment="1">
      <alignment vertical="center"/>
      <protection/>
    </xf>
    <xf numFmtId="178" fontId="62" fillId="0" borderId="95" xfId="109" applyNumberFormat="1" applyFont="1" applyBorder="1" applyAlignment="1">
      <alignment vertical="center"/>
      <protection/>
    </xf>
    <xf numFmtId="178" fontId="62" fillId="0" borderId="96" xfId="109" applyNumberFormat="1" applyFont="1" applyBorder="1" applyAlignment="1">
      <alignment vertical="center"/>
      <protection/>
    </xf>
    <xf numFmtId="178" fontId="63" fillId="0" borderId="39" xfId="109" applyNumberFormat="1" applyFont="1" applyBorder="1" applyAlignment="1">
      <alignment vertical="center"/>
      <protection/>
    </xf>
    <xf numFmtId="178" fontId="63" fillId="0" borderId="90" xfId="109" applyNumberFormat="1" applyFont="1" applyBorder="1" applyAlignment="1">
      <alignment vertical="center"/>
      <protection/>
    </xf>
    <xf numFmtId="177" fontId="63" fillId="0" borderId="97" xfId="109" applyNumberFormat="1" applyFont="1" applyBorder="1" applyAlignment="1">
      <alignment vertical="center"/>
      <protection/>
    </xf>
    <xf numFmtId="177" fontId="63" fillId="0" borderId="98" xfId="109" applyNumberFormat="1" applyFont="1" applyBorder="1" applyAlignment="1">
      <alignment horizontal="right" vertical="center"/>
      <protection/>
    </xf>
    <xf numFmtId="177" fontId="63" fillId="0" borderId="20" xfId="109" applyNumberFormat="1" applyFont="1" applyBorder="1" applyAlignment="1">
      <alignment vertical="center"/>
      <protection/>
    </xf>
    <xf numFmtId="179" fontId="63" fillId="0" borderId="36" xfId="107" applyNumberFormat="1" applyFont="1" applyBorder="1" applyAlignment="1">
      <alignment vertical="center"/>
      <protection/>
    </xf>
    <xf numFmtId="177" fontId="63" fillId="0" borderId="35" xfId="109" applyNumberFormat="1" applyFont="1" applyBorder="1" applyAlignment="1">
      <alignment horizontal="right" vertical="center"/>
      <protection/>
    </xf>
    <xf numFmtId="177" fontId="63" fillId="0" borderId="30" xfId="109" applyNumberFormat="1" applyFont="1" applyBorder="1" applyAlignment="1">
      <alignment vertical="center"/>
      <protection/>
    </xf>
    <xf numFmtId="179" fontId="63" fillId="0" borderId="32" xfId="107" applyNumberFormat="1" applyFont="1" applyBorder="1" applyAlignment="1">
      <alignment vertical="center"/>
      <protection/>
    </xf>
    <xf numFmtId="177" fontId="63" fillId="0" borderId="31" xfId="109" applyNumberFormat="1" applyFont="1" applyBorder="1" applyAlignment="1">
      <alignment horizontal="right" vertical="center"/>
      <protection/>
    </xf>
    <xf numFmtId="177" fontId="63" fillId="0" borderId="27" xfId="109" applyNumberFormat="1" applyFont="1" applyBorder="1" applyAlignment="1">
      <alignment horizontal="right" vertical="center"/>
      <protection/>
    </xf>
    <xf numFmtId="178" fontId="63" fillId="0" borderId="28" xfId="109" applyNumberFormat="1" applyFont="1" applyBorder="1" applyAlignment="1">
      <alignment vertical="center"/>
      <protection/>
    </xf>
    <xf numFmtId="178" fontId="63" fillId="0" borderId="30" xfId="109" applyNumberFormat="1" applyFont="1" applyBorder="1" applyAlignment="1">
      <alignment vertical="center"/>
      <protection/>
    </xf>
    <xf numFmtId="177" fontId="63" fillId="0" borderId="29" xfId="109" applyNumberFormat="1" applyFont="1" applyBorder="1" applyAlignment="1">
      <alignment vertical="center"/>
      <protection/>
    </xf>
    <xf numFmtId="179" fontId="63" fillId="0" borderId="28" xfId="109" applyNumberFormat="1" applyFont="1" applyBorder="1" applyAlignment="1">
      <alignment vertical="center" shrinkToFit="1"/>
      <protection/>
    </xf>
    <xf numFmtId="0" fontId="63" fillId="0" borderId="26" xfId="109" applyFont="1" applyBorder="1" applyAlignment="1">
      <alignment horizontal="center" vertical="center"/>
      <protection/>
    </xf>
    <xf numFmtId="0" fontId="63" fillId="0" borderId="25" xfId="109" applyFont="1" applyBorder="1" applyAlignment="1">
      <alignment horizontal="center" vertical="center"/>
      <protection/>
    </xf>
    <xf numFmtId="0" fontId="63" fillId="0" borderId="24" xfId="109" applyFont="1" applyBorder="1" applyAlignment="1">
      <alignment horizontal="center" vertical="center"/>
      <protection/>
    </xf>
    <xf numFmtId="0" fontId="63" fillId="0" borderId="21" xfId="109" applyFont="1" applyBorder="1" applyAlignment="1">
      <alignment horizontal="center" vertical="center"/>
      <protection/>
    </xf>
    <xf numFmtId="0" fontId="63" fillId="0" borderId="20" xfId="109" applyFont="1" applyBorder="1" applyAlignment="1">
      <alignment horizontal="center" vertical="center"/>
      <protection/>
    </xf>
    <xf numFmtId="0" fontId="63" fillId="0" borderId="19" xfId="109" applyFont="1" applyBorder="1" applyAlignment="1">
      <alignment horizontal="center" vertical="center"/>
      <protection/>
    </xf>
    <xf numFmtId="0" fontId="63" fillId="0" borderId="36" xfId="109" applyFont="1" applyBorder="1" applyAlignment="1">
      <alignment horizontal="center" vertical="center"/>
      <protection/>
    </xf>
    <xf numFmtId="0" fontId="63" fillId="0" borderId="38" xfId="109" applyFont="1" applyBorder="1" applyAlignment="1">
      <alignment horizontal="center" vertical="center"/>
      <protection/>
    </xf>
    <xf numFmtId="0" fontId="63" fillId="0" borderId="37" xfId="109" applyFont="1" applyBorder="1" applyAlignment="1">
      <alignment horizontal="center" vertical="center"/>
      <protection/>
    </xf>
    <xf numFmtId="0" fontId="18" fillId="0" borderId="0" xfId="110" applyFont="1" applyBorder="1" applyAlignment="1">
      <alignment horizontal="right" vertical="center"/>
      <protection/>
    </xf>
    <xf numFmtId="0" fontId="0" fillId="0" borderId="0" xfId="110" applyBorder="1" applyAlignment="1">
      <alignment horizontal="right" vertical="center"/>
      <protection/>
    </xf>
    <xf numFmtId="0" fontId="0" fillId="0" borderId="0" xfId="110" applyAlignment="1">
      <alignment vertical="center"/>
      <protection/>
    </xf>
    <xf numFmtId="0" fontId="0" fillId="0" borderId="0" xfId="110" applyAlignment="1">
      <alignment horizontal="right" vertical="center"/>
      <protection/>
    </xf>
    <xf numFmtId="178" fontId="63" fillId="0" borderId="34" xfId="109" applyNumberFormat="1" applyFont="1" applyBorder="1" applyAlignment="1">
      <alignment horizontal="right" vertical="center"/>
      <protection/>
    </xf>
    <xf numFmtId="0" fontId="18" fillId="0" borderId="0" xfId="0" applyFont="1" applyAlignment="1">
      <alignment vertical="center"/>
    </xf>
    <xf numFmtId="181" fontId="18" fillId="0" borderId="0" xfId="0" applyNumberFormat="1" applyFont="1" applyAlignment="1">
      <alignment vertical="center"/>
    </xf>
    <xf numFmtId="0" fontId="10" fillId="0" borderId="0" xfId="106" applyFont="1" applyAlignment="1">
      <alignment vertical="center"/>
      <protection/>
    </xf>
    <xf numFmtId="181" fontId="11" fillId="0" borderId="49" xfId="106" applyNumberFormat="1" applyFont="1" applyBorder="1" applyAlignment="1">
      <alignment vertical="center"/>
      <protection/>
    </xf>
    <xf numFmtId="177" fontId="11" fillId="0" borderId="51" xfId="106" applyNumberFormat="1" applyFont="1" applyBorder="1" applyAlignment="1">
      <alignment vertical="center"/>
      <protection/>
    </xf>
    <xf numFmtId="0" fontId="11" fillId="0" borderId="52" xfId="106" applyFont="1" applyBorder="1" applyAlignment="1">
      <alignment vertical="center"/>
      <protection/>
    </xf>
    <xf numFmtId="0" fontId="11" fillId="0" borderId="99" xfId="106" applyFont="1" applyBorder="1" applyAlignment="1">
      <alignment vertical="center"/>
      <protection/>
    </xf>
    <xf numFmtId="181" fontId="10" fillId="0" borderId="53" xfId="106" applyNumberFormat="1" applyFont="1" applyBorder="1" applyAlignment="1">
      <alignment vertical="center"/>
      <protection/>
    </xf>
    <xf numFmtId="177" fontId="10" fillId="0" borderId="55" xfId="106" applyNumberFormat="1" applyFont="1" applyBorder="1" applyAlignment="1">
      <alignment vertical="center"/>
      <protection/>
    </xf>
    <xf numFmtId="0" fontId="10" fillId="0" borderId="56" xfId="106" applyFont="1" applyFill="1" applyBorder="1" applyAlignment="1">
      <alignment vertical="center"/>
      <protection/>
    </xf>
    <xf numFmtId="0" fontId="10" fillId="0" borderId="100" xfId="106" applyFont="1" applyBorder="1" applyAlignment="1">
      <alignment vertical="center"/>
      <protection/>
    </xf>
    <xf numFmtId="181" fontId="10" fillId="0" borderId="57" xfId="106" applyNumberFormat="1" applyFont="1" applyBorder="1" applyAlignment="1">
      <alignment vertical="center"/>
      <protection/>
    </xf>
    <xf numFmtId="177" fontId="10" fillId="0" borderId="2" xfId="106" applyNumberFormat="1" applyFont="1" applyBorder="1" applyAlignment="1">
      <alignment vertical="center"/>
      <protection/>
    </xf>
    <xf numFmtId="0" fontId="10" fillId="0" borderId="59" xfId="106" applyFont="1" applyFill="1" applyBorder="1" applyAlignment="1">
      <alignment vertical="center"/>
      <protection/>
    </xf>
    <xf numFmtId="0" fontId="10" fillId="0" borderId="101" xfId="106" applyFont="1" applyBorder="1" applyAlignment="1">
      <alignment vertical="center"/>
      <protection/>
    </xf>
    <xf numFmtId="181" fontId="10" fillId="0" borderId="62" xfId="106" applyNumberFormat="1" applyFont="1" applyBorder="1" applyAlignment="1">
      <alignment vertical="center"/>
      <protection/>
    </xf>
    <xf numFmtId="177" fontId="10" fillId="0" borderId="64" xfId="106" applyNumberFormat="1" applyFont="1" applyBorder="1" applyAlignment="1">
      <alignment vertical="center"/>
      <protection/>
    </xf>
    <xf numFmtId="0" fontId="10" fillId="0" borderId="60" xfId="106" applyFont="1" applyBorder="1" applyAlignment="1">
      <alignment vertical="center"/>
      <protection/>
    </xf>
    <xf numFmtId="0" fontId="10" fillId="0" borderId="27" xfId="106" applyFont="1" applyBorder="1" applyAlignment="1">
      <alignment vertical="center"/>
      <protection/>
    </xf>
    <xf numFmtId="181" fontId="10" fillId="0" borderId="67" xfId="106" applyNumberFormat="1" applyFont="1" applyBorder="1" applyAlignment="1">
      <alignment vertical="center"/>
      <protection/>
    </xf>
    <xf numFmtId="177" fontId="10" fillId="0" borderId="69" xfId="106" applyNumberFormat="1" applyFont="1" applyBorder="1" applyAlignment="1">
      <alignment vertical="center"/>
      <protection/>
    </xf>
    <xf numFmtId="0" fontId="10" fillId="0" borderId="65" xfId="106" applyFont="1" applyBorder="1" applyAlignment="1">
      <alignment vertical="center"/>
      <protection/>
    </xf>
    <xf numFmtId="0" fontId="10" fillId="0" borderId="48" xfId="106" applyFont="1" applyBorder="1" applyAlignment="1">
      <alignment vertical="center"/>
      <protection/>
    </xf>
    <xf numFmtId="0" fontId="10" fillId="0" borderId="56" xfId="106" applyFont="1" applyBorder="1" applyAlignment="1">
      <alignment vertical="center"/>
      <protection/>
    </xf>
    <xf numFmtId="0" fontId="10" fillId="0" borderId="59" xfId="106" applyFont="1" applyBorder="1" applyAlignment="1">
      <alignment vertical="center"/>
      <protection/>
    </xf>
    <xf numFmtId="181" fontId="10" fillId="0" borderId="102" xfId="106" applyNumberFormat="1" applyFont="1" applyBorder="1" applyAlignment="1">
      <alignment vertical="center"/>
      <protection/>
    </xf>
    <xf numFmtId="177" fontId="10" fillId="0" borderId="103" xfId="106" applyNumberFormat="1" applyFont="1" applyBorder="1" applyAlignment="1">
      <alignment vertical="center"/>
      <protection/>
    </xf>
    <xf numFmtId="0" fontId="10" fillId="0" borderId="104" xfId="106" applyFont="1" applyBorder="1" applyAlignment="1">
      <alignment vertical="center"/>
      <protection/>
    </xf>
    <xf numFmtId="0" fontId="10" fillId="0" borderId="105" xfId="106" applyFont="1" applyBorder="1" applyAlignment="1">
      <alignment vertical="center"/>
      <protection/>
    </xf>
    <xf numFmtId="181" fontId="10" fillId="0" borderId="106" xfId="106" applyNumberFormat="1" applyFont="1" applyBorder="1" applyAlignment="1">
      <alignment vertical="center"/>
      <protection/>
    </xf>
    <xf numFmtId="177" fontId="10" fillId="0" borderId="107" xfId="106" applyNumberFormat="1" applyFont="1" applyBorder="1" applyAlignment="1">
      <alignment vertical="center"/>
      <protection/>
    </xf>
    <xf numFmtId="0" fontId="10" fillId="0" borderId="108" xfId="106" applyFont="1" applyBorder="1" applyAlignment="1">
      <alignment vertical="center"/>
      <protection/>
    </xf>
    <xf numFmtId="0" fontId="10" fillId="0" borderId="17" xfId="106" applyFont="1" applyBorder="1" applyAlignment="1">
      <alignment vertical="center"/>
      <protection/>
    </xf>
    <xf numFmtId="181" fontId="10" fillId="0" borderId="70" xfId="106" applyNumberFormat="1" applyFont="1" applyBorder="1" applyAlignment="1">
      <alignment vertical="center"/>
      <protection/>
    </xf>
    <xf numFmtId="177" fontId="10" fillId="0" borderId="72" xfId="106" applyNumberFormat="1" applyFont="1" applyBorder="1" applyAlignment="1">
      <alignment vertical="center"/>
      <protection/>
    </xf>
    <xf numFmtId="0" fontId="10" fillId="0" borderId="73" xfId="106" applyFont="1" applyBorder="1" applyAlignment="1">
      <alignment vertical="center"/>
      <protection/>
    </xf>
    <xf numFmtId="0" fontId="10" fillId="0" borderId="109" xfId="106" applyFont="1" applyBorder="1" applyAlignment="1">
      <alignment vertical="center"/>
      <protection/>
    </xf>
    <xf numFmtId="0" fontId="10" fillId="0" borderId="110" xfId="106" applyFont="1" applyFill="1" applyBorder="1" applyAlignment="1">
      <alignment vertical="center"/>
      <protection/>
    </xf>
    <xf numFmtId="181" fontId="10" fillId="0" borderId="111" xfId="106" applyNumberFormat="1" applyFont="1" applyBorder="1" applyAlignment="1">
      <alignment vertical="center"/>
      <protection/>
    </xf>
    <xf numFmtId="177" fontId="10" fillId="0" borderId="112" xfId="106" applyNumberFormat="1" applyFont="1" applyBorder="1" applyAlignment="1">
      <alignment vertical="center"/>
      <protection/>
    </xf>
    <xf numFmtId="0" fontId="10" fillId="0" borderId="113" xfId="106" applyFont="1" applyFill="1" applyBorder="1" applyAlignment="1">
      <alignment vertical="center"/>
      <protection/>
    </xf>
    <xf numFmtId="0" fontId="10" fillId="0" borderId="65" xfId="106" applyFont="1" applyFill="1" applyBorder="1" applyAlignment="1">
      <alignment vertical="center"/>
      <protection/>
    </xf>
    <xf numFmtId="181" fontId="10" fillId="0" borderId="114" xfId="106" applyNumberFormat="1" applyFont="1" applyBorder="1" applyAlignment="1">
      <alignment vertical="center"/>
      <protection/>
    </xf>
    <xf numFmtId="177" fontId="10" fillId="0" borderId="0" xfId="106" applyNumberFormat="1" applyFont="1" applyBorder="1" applyAlignment="1">
      <alignment vertical="center"/>
      <protection/>
    </xf>
    <xf numFmtId="0" fontId="10" fillId="0" borderId="18" xfId="106" applyFont="1" applyFill="1" applyBorder="1" applyAlignment="1">
      <alignment vertical="center"/>
      <protection/>
    </xf>
    <xf numFmtId="0" fontId="10" fillId="0" borderId="74" xfId="106" applyFont="1" applyBorder="1" applyAlignment="1">
      <alignment horizontal="center" vertical="center"/>
      <protection/>
    </xf>
    <xf numFmtId="0" fontId="10" fillId="0" borderId="75" xfId="106" applyFont="1" applyBorder="1" applyAlignment="1">
      <alignment horizontal="center" vertical="center"/>
      <protection/>
    </xf>
    <xf numFmtId="0" fontId="10" fillId="0" borderId="76" xfId="106" applyFont="1" applyBorder="1" applyAlignment="1">
      <alignment horizontal="center" vertical="center"/>
      <protection/>
    </xf>
    <xf numFmtId="0" fontId="10" fillId="0" borderId="78" xfId="106" applyFont="1" applyBorder="1" applyAlignment="1">
      <alignment horizontal="center" vertical="center"/>
      <protection/>
    </xf>
    <xf numFmtId="0" fontId="10" fillId="0" borderId="115" xfId="106" applyFont="1" applyBorder="1" applyAlignment="1">
      <alignment horizontal="right" vertical="center"/>
      <protection/>
    </xf>
    <xf numFmtId="0" fontId="17" fillId="0" borderId="0" xfId="106" applyFont="1" applyAlignment="1">
      <alignment vertical="center"/>
      <protection/>
    </xf>
    <xf numFmtId="0" fontId="64" fillId="0" borderId="0" xfId="106" applyFont="1" applyFill="1" applyBorder="1" applyAlignment="1">
      <alignment vertical="center"/>
      <protection/>
    </xf>
    <xf numFmtId="0" fontId="65" fillId="0" borderId="0" xfId="106" applyFont="1" applyFill="1" applyBorder="1" applyAlignment="1">
      <alignment vertical="center"/>
      <protection/>
    </xf>
    <xf numFmtId="0" fontId="63" fillId="0" borderId="0" xfId="106" applyFont="1" applyFill="1" applyAlignment="1">
      <alignment vertical="center"/>
      <protection/>
    </xf>
    <xf numFmtId="0" fontId="63" fillId="0" borderId="0" xfId="0" applyFont="1" applyFill="1" applyAlignment="1">
      <alignment vertical="center"/>
    </xf>
    <xf numFmtId="0" fontId="63" fillId="0" borderId="0" xfId="106" applyFont="1" applyFill="1" applyBorder="1" applyAlignment="1">
      <alignment vertical="center"/>
      <protection/>
    </xf>
    <xf numFmtId="0" fontId="63" fillId="0" borderId="93" xfId="106" applyFont="1" applyFill="1" applyBorder="1" applyAlignment="1">
      <alignment horizontal="center" vertical="center"/>
      <protection/>
    </xf>
    <xf numFmtId="0" fontId="63" fillId="0" borderId="92" xfId="106" applyFont="1" applyFill="1" applyBorder="1" applyAlignment="1">
      <alignment horizontal="center" vertical="center"/>
      <protection/>
    </xf>
    <xf numFmtId="0" fontId="63" fillId="0" borderId="116" xfId="106" applyFont="1" applyFill="1" applyBorder="1" applyAlignment="1">
      <alignment horizontal="center" vertical="center"/>
      <protection/>
    </xf>
    <xf numFmtId="0" fontId="63" fillId="0" borderId="75" xfId="106" applyFont="1" applyFill="1" applyBorder="1" applyAlignment="1">
      <alignment horizontal="center" vertical="center"/>
      <protection/>
    </xf>
    <xf numFmtId="0" fontId="63" fillId="0" borderId="74" xfId="106" applyFont="1" applyFill="1" applyBorder="1" applyAlignment="1">
      <alignment horizontal="center" vertical="center"/>
      <protection/>
    </xf>
    <xf numFmtId="0" fontId="63" fillId="0" borderId="17" xfId="106" applyFont="1" applyFill="1" applyBorder="1" applyAlignment="1">
      <alignment vertical="center"/>
      <protection/>
    </xf>
    <xf numFmtId="0" fontId="63" fillId="0" borderId="18" xfId="106" applyFont="1" applyFill="1" applyBorder="1" applyAlignment="1">
      <alignment vertical="center"/>
      <protection/>
    </xf>
    <xf numFmtId="177" fontId="63" fillId="0" borderId="29" xfId="106" applyNumberFormat="1" applyFont="1" applyFill="1" applyBorder="1" applyAlignment="1">
      <alignment vertical="center"/>
      <protection/>
    </xf>
    <xf numFmtId="177" fontId="63" fillId="0" borderId="30" xfId="106" applyNumberFormat="1" applyFont="1" applyFill="1" applyBorder="1" applyAlignment="1">
      <alignment vertical="center"/>
      <protection/>
    </xf>
    <xf numFmtId="181" fontId="63" fillId="0" borderId="28" xfId="106" applyNumberFormat="1" applyFont="1" applyFill="1" applyBorder="1" applyAlignment="1">
      <alignment vertical="center"/>
      <protection/>
    </xf>
    <xf numFmtId="0" fontId="63" fillId="0" borderId="54" xfId="106" applyFont="1" applyFill="1" applyBorder="1" applyAlignment="1">
      <alignment vertical="center"/>
      <protection/>
    </xf>
    <xf numFmtId="0" fontId="63" fillId="0" borderId="55" xfId="106" applyFont="1" applyFill="1" applyBorder="1" applyAlignment="1">
      <alignment vertical="center"/>
      <protection/>
    </xf>
    <xf numFmtId="0" fontId="63" fillId="0" borderId="56" xfId="106" applyFont="1" applyFill="1" applyBorder="1" applyAlignment="1">
      <alignment vertical="center"/>
      <protection/>
    </xf>
    <xf numFmtId="177" fontId="63" fillId="0" borderId="33" xfId="106" applyNumberFormat="1" applyFont="1" applyFill="1" applyBorder="1" applyAlignment="1">
      <alignment vertical="center"/>
      <protection/>
    </xf>
    <xf numFmtId="177" fontId="63" fillId="0" borderId="34" xfId="106" applyNumberFormat="1" applyFont="1" applyFill="1" applyBorder="1" applyAlignment="1">
      <alignment vertical="center"/>
      <protection/>
    </xf>
    <xf numFmtId="0" fontId="63" fillId="0" borderId="117" xfId="106" applyFont="1" applyFill="1" applyBorder="1" applyAlignment="1">
      <alignment vertical="center"/>
      <protection/>
    </xf>
    <xf numFmtId="0" fontId="63" fillId="0" borderId="117" xfId="106" applyFont="1" applyFill="1" applyBorder="1" applyAlignment="1">
      <alignment horizontal="left" vertical="center" shrinkToFit="1"/>
      <protection/>
    </xf>
    <xf numFmtId="0" fontId="63" fillId="0" borderId="32" xfId="106" applyFont="1" applyFill="1" applyBorder="1" applyAlignment="1">
      <alignment horizontal="left" vertical="center" shrinkToFit="1"/>
      <protection/>
    </xf>
    <xf numFmtId="0" fontId="63" fillId="0" borderId="71" xfId="106" applyFont="1" applyFill="1" applyBorder="1" applyAlignment="1">
      <alignment horizontal="left" vertical="center" shrinkToFit="1"/>
      <protection/>
    </xf>
    <xf numFmtId="0" fontId="63" fillId="0" borderId="109" xfId="106" applyFont="1" applyFill="1" applyBorder="1" applyAlignment="1">
      <alignment vertical="center"/>
      <protection/>
    </xf>
    <xf numFmtId="0" fontId="63" fillId="0" borderId="100" xfId="106" applyFont="1" applyFill="1" applyBorder="1" applyAlignment="1">
      <alignment vertical="center"/>
      <protection/>
    </xf>
    <xf numFmtId="0" fontId="63" fillId="0" borderId="117" xfId="106" applyFont="1" applyFill="1" applyBorder="1" applyAlignment="1">
      <alignment horizontal="left" vertical="center"/>
      <protection/>
    </xf>
    <xf numFmtId="0" fontId="63" fillId="0" borderId="71" xfId="106" applyFont="1" applyFill="1" applyBorder="1" applyAlignment="1">
      <alignment horizontal="left" vertical="center"/>
      <protection/>
    </xf>
    <xf numFmtId="0" fontId="62" fillId="0" borderId="99" xfId="106" applyFont="1" applyFill="1" applyBorder="1" applyAlignment="1">
      <alignment vertical="center"/>
      <protection/>
    </xf>
    <xf numFmtId="0" fontId="62" fillId="0" borderId="51" xfId="106" applyFont="1" applyFill="1" applyBorder="1" applyAlignment="1">
      <alignment vertical="center"/>
      <protection/>
    </xf>
    <xf numFmtId="0" fontId="62" fillId="0" borderId="52" xfId="106" applyFont="1" applyFill="1" applyBorder="1" applyAlignment="1">
      <alignment vertical="center"/>
      <protection/>
    </xf>
    <xf numFmtId="177" fontId="62" fillId="0" borderId="44" xfId="106" applyNumberFormat="1" applyFont="1" applyFill="1" applyBorder="1" applyAlignment="1">
      <alignment vertical="center"/>
      <protection/>
    </xf>
    <xf numFmtId="0" fontId="62" fillId="0" borderId="0" xfId="0" applyFont="1" applyFill="1" applyAlignment="1">
      <alignment vertical="center"/>
    </xf>
    <xf numFmtId="0" fontId="62" fillId="0" borderId="0" xfId="106" applyFont="1" applyFill="1" applyBorder="1" applyAlignment="1">
      <alignment vertical="center"/>
      <protection/>
    </xf>
    <xf numFmtId="177" fontId="62" fillId="0" borderId="0" xfId="106" applyNumberFormat="1" applyFont="1" applyFill="1" applyBorder="1" applyAlignment="1">
      <alignment vertical="center"/>
      <protection/>
    </xf>
    <xf numFmtId="0" fontId="19" fillId="0" borderId="0" xfId="0" applyFont="1" applyFill="1" applyAlignment="1">
      <alignment vertical="center" textRotation="180"/>
    </xf>
    <xf numFmtId="0" fontId="63" fillId="0" borderId="0" xfId="0" applyFont="1" applyFill="1" applyBorder="1" applyAlignment="1">
      <alignment vertical="center"/>
    </xf>
    <xf numFmtId="0" fontId="19" fillId="0" borderId="0" xfId="0" applyFont="1" applyFill="1" applyAlignment="1">
      <alignment vertical="center"/>
    </xf>
    <xf numFmtId="177" fontId="10" fillId="0" borderId="0" xfId="106" applyNumberFormat="1" applyFont="1" applyFill="1" applyBorder="1" applyAlignment="1">
      <alignment vertical="center"/>
      <protection/>
    </xf>
    <xf numFmtId="181" fontId="10" fillId="0" borderId="114" xfId="106" applyNumberFormat="1" applyFont="1" applyFill="1" applyBorder="1" applyAlignment="1">
      <alignment vertical="center"/>
      <protection/>
    </xf>
    <xf numFmtId="177" fontId="10" fillId="0" borderId="55" xfId="106" applyNumberFormat="1" applyFont="1" applyFill="1" applyBorder="1" applyAlignment="1">
      <alignment vertical="center"/>
      <protection/>
    </xf>
    <xf numFmtId="181" fontId="10" fillId="0" borderId="53" xfId="106" applyNumberFormat="1" applyFont="1" applyFill="1" applyBorder="1" applyAlignment="1">
      <alignment vertical="center"/>
      <protection/>
    </xf>
    <xf numFmtId="177" fontId="10" fillId="0" borderId="2" xfId="106" applyNumberFormat="1" applyFont="1" applyFill="1" applyBorder="1" applyAlignment="1">
      <alignment vertical="center"/>
      <protection/>
    </xf>
    <xf numFmtId="181" fontId="10" fillId="0" borderId="57" xfId="106" applyNumberFormat="1" applyFont="1" applyFill="1" applyBorder="1" applyAlignment="1">
      <alignment vertical="center"/>
      <protection/>
    </xf>
    <xf numFmtId="177" fontId="10" fillId="0" borderId="69" xfId="106" applyNumberFormat="1" applyFont="1" applyFill="1" applyBorder="1" applyAlignment="1">
      <alignment vertical="center"/>
      <protection/>
    </xf>
    <xf numFmtId="181" fontId="10" fillId="0" borderId="67" xfId="106" applyNumberFormat="1" applyFont="1" applyFill="1" applyBorder="1" applyAlignment="1">
      <alignment vertical="center"/>
      <protection/>
    </xf>
    <xf numFmtId="177" fontId="10" fillId="0" borderId="112" xfId="106" applyNumberFormat="1" applyFont="1" applyFill="1" applyBorder="1" applyAlignment="1">
      <alignment vertical="center"/>
      <protection/>
    </xf>
    <xf numFmtId="181" fontId="10" fillId="0" borderId="111" xfId="106" applyNumberFormat="1" applyFont="1" applyFill="1" applyBorder="1" applyAlignment="1">
      <alignment vertical="center"/>
      <protection/>
    </xf>
    <xf numFmtId="177" fontId="10" fillId="0" borderId="64" xfId="106" applyNumberFormat="1" applyFont="1" applyFill="1" applyBorder="1" applyAlignment="1">
      <alignment vertical="center"/>
      <protection/>
    </xf>
    <xf numFmtId="181" fontId="10" fillId="0" borderId="62" xfId="106" applyNumberFormat="1" applyFont="1" applyFill="1" applyBorder="1" applyAlignment="1">
      <alignment vertical="center"/>
      <protection/>
    </xf>
    <xf numFmtId="177" fontId="10" fillId="0" borderId="72" xfId="106" applyNumberFormat="1" applyFont="1" applyFill="1" applyBorder="1" applyAlignment="1">
      <alignment vertical="center"/>
      <protection/>
    </xf>
    <xf numFmtId="181" fontId="10" fillId="0" borderId="70" xfId="106" applyNumberFormat="1" applyFont="1" applyFill="1" applyBorder="1" applyAlignment="1">
      <alignment vertical="center"/>
      <protection/>
    </xf>
    <xf numFmtId="177" fontId="10" fillId="0" borderId="107" xfId="106" applyNumberFormat="1" applyFont="1" applyFill="1" applyBorder="1" applyAlignment="1">
      <alignment vertical="center"/>
      <protection/>
    </xf>
    <xf numFmtId="181" fontId="10" fillId="0" borderId="106" xfId="106" applyNumberFormat="1" applyFont="1" applyFill="1" applyBorder="1" applyAlignment="1">
      <alignment vertical="center"/>
      <protection/>
    </xf>
    <xf numFmtId="177" fontId="10" fillId="0" borderId="103" xfId="106" applyNumberFormat="1" applyFont="1" applyFill="1" applyBorder="1" applyAlignment="1">
      <alignment vertical="center"/>
      <protection/>
    </xf>
    <xf numFmtId="181" fontId="10" fillId="0" borderId="102" xfId="106" applyNumberFormat="1" applyFont="1" applyFill="1" applyBorder="1" applyAlignment="1">
      <alignment vertical="center"/>
      <protection/>
    </xf>
    <xf numFmtId="177" fontId="11" fillId="0" borderId="51" xfId="106" applyNumberFormat="1" applyFont="1" applyFill="1" applyBorder="1" applyAlignment="1">
      <alignment vertical="center"/>
      <protection/>
    </xf>
    <xf numFmtId="181" fontId="11" fillId="0" borderId="49" xfId="106" applyNumberFormat="1" applyFont="1" applyFill="1" applyBorder="1" applyAlignment="1">
      <alignment vertical="center"/>
      <protection/>
    </xf>
    <xf numFmtId="177" fontId="10" fillId="0" borderId="20" xfId="106" applyNumberFormat="1" applyFont="1" applyFill="1" applyBorder="1" applyAlignment="1">
      <alignment vertical="center"/>
      <protection/>
    </xf>
    <xf numFmtId="181" fontId="10" fillId="0" borderId="21" xfId="106" applyNumberFormat="1" applyFont="1" applyFill="1" applyBorder="1" applyAlignment="1">
      <alignment vertical="center"/>
      <protection/>
    </xf>
    <xf numFmtId="177" fontId="10" fillId="0" borderId="66" xfId="106" applyNumberFormat="1" applyFont="1" applyFill="1" applyBorder="1" applyAlignment="1">
      <alignment vertical="center"/>
      <protection/>
    </xf>
    <xf numFmtId="181" fontId="10" fillId="0" borderId="65" xfId="106" applyNumberFormat="1" applyFont="1" applyFill="1" applyBorder="1" applyAlignment="1">
      <alignment vertical="center"/>
      <protection/>
    </xf>
    <xf numFmtId="177" fontId="10" fillId="0" borderId="118" xfId="106" applyNumberFormat="1" applyFont="1" applyFill="1" applyBorder="1" applyAlignment="1">
      <alignment vertical="center"/>
      <protection/>
    </xf>
    <xf numFmtId="181" fontId="10" fillId="0" borderId="108" xfId="106" applyNumberFormat="1" applyFont="1" applyFill="1" applyBorder="1" applyAlignment="1">
      <alignment vertical="center"/>
      <protection/>
    </xf>
    <xf numFmtId="177" fontId="10" fillId="0" borderId="61" xfId="106" applyNumberFormat="1" applyFont="1" applyFill="1" applyBorder="1" applyAlignment="1">
      <alignment vertical="center"/>
      <protection/>
    </xf>
    <xf numFmtId="181" fontId="10" fillId="0" borderId="60" xfId="106" applyNumberFormat="1" applyFont="1" applyFill="1" applyBorder="1" applyAlignment="1">
      <alignment vertical="center"/>
      <protection/>
    </xf>
    <xf numFmtId="177" fontId="10" fillId="0" borderId="30" xfId="106" applyNumberFormat="1" applyFont="1" applyFill="1" applyBorder="1" applyAlignment="1">
      <alignment vertical="center"/>
      <protection/>
    </xf>
    <xf numFmtId="181" fontId="10" fillId="0" borderId="28" xfId="106" applyNumberFormat="1" applyFont="1" applyFill="1" applyBorder="1" applyAlignment="1">
      <alignment vertical="center"/>
      <protection/>
    </xf>
    <xf numFmtId="177" fontId="10" fillId="0" borderId="119" xfId="106" applyNumberFormat="1" applyFont="1" applyFill="1" applyBorder="1" applyAlignment="1">
      <alignment vertical="center"/>
      <protection/>
    </xf>
    <xf numFmtId="181" fontId="10" fillId="0" borderId="120" xfId="106" applyNumberFormat="1" applyFont="1" applyFill="1" applyBorder="1" applyAlignment="1">
      <alignment vertical="center"/>
      <protection/>
    </xf>
    <xf numFmtId="177" fontId="10" fillId="0" borderId="121" xfId="106" applyNumberFormat="1" applyFont="1" applyFill="1" applyBorder="1" applyAlignment="1">
      <alignment vertical="center"/>
      <protection/>
    </xf>
    <xf numFmtId="181" fontId="10" fillId="0" borderId="104" xfId="106" applyNumberFormat="1" applyFont="1" applyFill="1" applyBorder="1" applyAlignment="1">
      <alignment horizontal="right" vertical="center"/>
      <protection/>
    </xf>
    <xf numFmtId="177" fontId="11" fillId="0" borderId="45" xfId="106" applyNumberFormat="1" applyFont="1" applyFill="1" applyBorder="1" applyAlignment="1">
      <alignment vertical="center"/>
      <protection/>
    </xf>
    <xf numFmtId="181" fontId="11" fillId="0" borderId="46" xfId="106" applyNumberFormat="1" applyFont="1" applyFill="1" applyBorder="1" applyAlignment="1">
      <alignment vertical="center"/>
      <protection/>
    </xf>
    <xf numFmtId="177" fontId="10" fillId="0" borderId="34" xfId="106" applyNumberFormat="1" applyFont="1" applyFill="1" applyBorder="1" applyAlignment="1">
      <alignment vertical="center"/>
      <protection/>
    </xf>
    <xf numFmtId="181" fontId="10" fillId="0" borderId="32" xfId="106" applyNumberFormat="1" applyFont="1" applyFill="1" applyBorder="1" applyAlignment="1">
      <alignment vertical="center"/>
      <protection/>
    </xf>
    <xf numFmtId="177" fontId="10" fillId="0" borderId="38" xfId="106" applyNumberFormat="1" applyFont="1" applyFill="1" applyBorder="1" applyAlignment="1">
      <alignment vertical="center"/>
      <protection/>
    </xf>
    <xf numFmtId="181" fontId="10" fillId="0" borderId="36" xfId="106" applyNumberFormat="1" applyFont="1" applyFill="1" applyBorder="1" applyAlignment="1">
      <alignment vertical="center"/>
      <protection/>
    </xf>
    <xf numFmtId="0" fontId="9" fillId="0" borderId="0" xfId="0" applyFont="1" applyBorder="1" applyAlignment="1">
      <alignment/>
    </xf>
    <xf numFmtId="0" fontId="9" fillId="0" borderId="0" xfId="0" applyFont="1" applyBorder="1" applyAlignment="1">
      <alignment vertical="center"/>
    </xf>
    <xf numFmtId="0" fontId="9" fillId="0" borderId="0" xfId="0" applyFont="1" applyBorder="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vertical="center" wrapText="1"/>
    </xf>
    <xf numFmtId="181" fontId="20" fillId="0" borderId="46" xfId="0" applyNumberFormat="1" applyFont="1" applyBorder="1" applyAlignment="1">
      <alignment horizontal="right" vertical="center"/>
    </xf>
    <xf numFmtId="181" fontId="20" fillId="0" borderId="50" xfId="0" applyNumberFormat="1" applyFont="1" applyFill="1" applyBorder="1" applyAlignment="1">
      <alignment vertical="center"/>
    </xf>
    <xf numFmtId="181" fontId="20" fillId="0" borderId="45" xfId="0" applyNumberFormat="1" applyFont="1" applyFill="1" applyBorder="1" applyAlignment="1">
      <alignment horizontal="right" vertical="center"/>
    </xf>
    <xf numFmtId="181" fontId="20" fillId="0" borderId="51" xfId="0" applyNumberFormat="1" applyFont="1" applyFill="1" applyBorder="1" applyAlignment="1">
      <alignment vertical="center"/>
    </xf>
    <xf numFmtId="181" fontId="20" fillId="0" borderId="47" xfId="0" applyNumberFormat="1" applyFont="1" applyFill="1" applyBorder="1" applyAlignment="1">
      <alignment vertical="center"/>
    </xf>
    <xf numFmtId="0" fontId="20" fillId="0" borderId="81" xfId="0" applyFont="1" applyBorder="1" applyAlignment="1">
      <alignment horizontal="left" vertical="center"/>
    </xf>
    <xf numFmtId="181" fontId="20" fillId="0" borderId="36" xfId="0" applyNumberFormat="1" applyFont="1" applyBorder="1" applyAlignment="1">
      <alignment horizontal="right" vertical="center"/>
    </xf>
    <xf numFmtId="181" fontId="20" fillId="0" borderId="38" xfId="0" applyNumberFormat="1" applyFont="1" applyBorder="1" applyAlignment="1">
      <alignment horizontal="right" vertical="center"/>
    </xf>
    <xf numFmtId="181" fontId="20" fillId="0" borderId="38" xfId="0" applyNumberFormat="1" applyFont="1" applyFill="1" applyBorder="1" applyAlignment="1">
      <alignment horizontal="right" vertical="center"/>
    </xf>
    <xf numFmtId="181" fontId="20" fillId="0" borderId="37" xfId="0" applyNumberFormat="1" applyFont="1" applyFill="1" applyBorder="1" applyAlignment="1">
      <alignment horizontal="right" vertical="center"/>
    </xf>
    <xf numFmtId="0" fontId="20" fillId="0" borderId="122" xfId="0" applyFont="1" applyBorder="1" applyAlignment="1">
      <alignment horizontal="left" vertical="center"/>
    </xf>
    <xf numFmtId="181" fontId="20" fillId="0" borderId="32" xfId="0" applyNumberFormat="1" applyFont="1" applyBorder="1" applyAlignment="1">
      <alignment horizontal="right" vertical="center"/>
    </xf>
    <xf numFmtId="181" fontId="20" fillId="0" borderId="37" xfId="0" applyNumberFormat="1" applyFont="1" applyBorder="1" applyAlignment="1">
      <alignment horizontal="right" vertical="center"/>
    </xf>
    <xf numFmtId="181" fontId="20" fillId="0" borderId="34" xfId="0" applyNumberFormat="1" applyFont="1" applyBorder="1" applyAlignment="1">
      <alignment horizontal="right" vertical="center"/>
    </xf>
    <xf numFmtId="181" fontId="20" fillId="0" borderId="33" xfId="0" applyNumberFormat="1" applyFont="1" applyBorder="1" applyAlignment="1">
      <alignment horizontal="right" vertical="center"/>
    </xf>
    <xf numFmtId="0" fontId="20" fillId="0" borderId="84" xfId="0" applyFont="1" applyBorder="1" applyAlignment="1">
      <alignment horizontal="left" vertical="center"/>
    </xf>
    <xf numFmtId="0" fontId="20" fillId="0" borderId="0" xfId="0" applyFont="1" applyBorder="1" applyAlignment="1">
      <alignment vertical="center"/>
    </xf>
    <xf numFmtId="181" fontId="20" fillId="0" borderId="123" xfId="0" applyNumberFormat="1" applyFont="1" applyBorder="1" applyAlignment="1">
      <alignment horizontal="center" vertical="center"/>
    </xf>
    <xf numFmtId="181" fontId="20" fillId="0" borderId="78" xfId="0" applyNumberFormat="1" applyFont="1" applyBorder="1" applyAlignment="1">
      <alignment horizontal="center" vertical="center"/>
    </xf>
    <xf numFmtId="181" fontId="20" fillId="0" borderId="77" xfId="0" applyNumberFormat="1" applyFont="1" applyBorder="1" applyAlignment="1">
      <alignment horizontal="right" vertical="center"/>
    </xf>
    <xf numFmtId="181" fontId="20" fillId="0" borderId="116" xfId="0" applyNumberFormat="1" applyFont="1" applyBorder="1" applyAlignment="1">
      <alignment horizontal="center" vertical="center"/>
    </xf>
    <xf numFmtId="181" fontId="20" fillId="0" borderId="124" xfId="0" applyNumberFormat="1" applyFont="1" applyBorder="1" applyAlignment="1">
      <alignment vertical="center"/>
    </xf>
    <xf numFmtId="0" fontId="20" fillId="0" borderId="125" xfId="0" applyFont="1" applyBorder="1" applyAlignment="1">
      <alignment horizontal="left" vertical="center" shrinkToFit="1"/>
    </xf>
    <xf numFmtId="181" fontId="20" fillId="0" borderId="73" xfId="0" applyNumberFormat="1" applyFont="1" applyBorder="1" applyAlignment="1">
      <alignment horizontal="center" vertical="center"/>
    </xf>
    <xf numFmtId="181" fontId="20" fillId="0" borderId="72" xfId="0" applyNumberFormat="1" applyFont="1" applyBorder="1" applyAlignment="1">
      <alignment horizontal="left" vertical="center"/>
    </xf>
    <xf numFmtId="181" fontId="20" fillId="0" borderId="71" xfId="0" applyNumberFormat="1" applyFont="1" applyBorder="1" applyAlignment="1">
      <alignment vertical="center"/>
    </xf>
    <xf numFmtId="181" fontId="20" fillId="0" borderId="29" xfId="0" applyNumberFormat="1" applyFont="1" applyBorder="1" applyAlignment="1">
      <alignment horizontal="center" vertical="center"/>
    </xf>
    <xf numFmtId="181" fontId="20" fillId="0" borderId="72" xfId="0" applyNumberFormat="1" applyFont="1" applyBorder="1" applyAlignment="1">
      <alignment horizontal="center" vertical="center"/>
    </xf>
    <xf numFmtId="181" fontId="20" fillId="0" borderId="109" xfId="0" applyNumberFormat="1" applyFont="1" applyBorder="1" applyAlignment="1">
      <alignment vertical="center"/>
    </xf>
    <xf numFmtId="0" fontId="20" fillId="0" borderId="126" xfId="0" applyFont="1" applyBorder="1" applyAlignment="1">
      <alignment horizontal="left" vertical="center" shrinkToFit="1"/>
    </xf>
    <xf numFmtId="181" fontId="20" fillId="0" borderId="1" xfId="0" applyNumberFormat="1" applyFont="1" applyBorder="1" applyAlignment="1">
      <alignment vertical="center"/>
    </xf>
    <xf numFmtId="0" fontId="22" fillId="0" borderId="1" xfId="0" applyFont="1" applyBorder="1" applyAlignment="1">
      <alignment horizontal="left" vertical="center"/>
    </xf>
    <xf numFmtId="181" fontId="20" fillId="0" borderId="16" xfId="0" applyNumberFormat="1" applyFont="1" applyBorder="1" applyAlignment="1">
      <alignment vertical="center"/>
    </xf>
    <xf numFmtId="181" fontId="20" fillId="0" borderId="127" xfId="0" applyNumberFormat="1" applyFont="1" applyFill="1" applyBorder="1" applyAlignment="1">
      <alignment vertical="center"/>
    </xf>
    <xf numFmtId="181" fontId="20" fillId="0" borderId="15" xfId="0" applyNumberFormat="1" applyFont="1" applyFill="1" applyBorder="1" applyAlignment="1">
      <alignment vertical="center"/>
    </xf>
    <xf numFmtId="181" fontId="20" fillId="0" borderId="128" xfId="0" applyNumberFormat="1" applyFont="1" applyFill="1" applyBorder="1" applyAlignment="1">
      <alignment vertical="center"/>
    </xf>
    <xf numFmtId="181" fontId="20" fillId="0" borderId="129" xfId="0" applyNumberFormat="1" applyFont="1" applyFill="1" applyBorder="1" applyAlignment="1">
      <alignment vertical="center"/>
    </xf>
    <xf numFmtId="0" fontId="20" fillId="0" borderId="130" xfId="0" applyFont="1" applyBorder="1" applyAlignment="1">
      <alignment horizontal="left" vertical="center"/>
    </xf>
    <xf numFmtId="181" fontId="20" fillId="0" borderId="46" xfId="0" applyNumberFormat="1" applyFont="1" applyBorder="1" applyAlignment="1">
      <alignment horizontal="right" vertical="center" wrapText="1"/>
    </xf>
    <xf numFmtId="181" fontId="20" fillId="0" borderId="50" xfId="0" applyNumberFormat="1" applyFont="1" applyBorder="1" applyAlignment="1">
      <alignment vertical="center"/>
    </xf>
    <xf numFmtId="181" fontId="20" fillId="0" borderId="45" xfId="0" applyNumberFormat="1" applyFont="1" applyFill="1" applyBorder="1" applyAlignment="1">
      <alignment horizontal="right" vertical="center" wrapText="1"/>
    </xf>
    <xf numFmtId="181" fontId="20" fillId="0" borderId="36" xfId="0" applyNumberFormat="1" applyFont="1" applyBorder="1" applyAlignment="1">
      <alignment horizontal="right" vertical="center" wrapText="1"/>
    </xf>
    <xf numFmtId="181" fontId="20" fillId="0" borderId="38" xfId="0" applyNumberFormat="1" applyFont="1" applyBorder="1" applyAlignment="1">
      <alignment horizontal="right" vertical="center" wrapText="1"/>
    </xf>
    <xf numFmtId="181" fontId="20" fillId="0" borderId="37" xfId="0" applyNumberFormat="1" applyFont="1" applyBorder="1" applyAlignment="1">
      <alignment horizontal="right" vertical="center" wrapText="1"/>
    </xf>
    <xf numFmtId="0" fontId="20" fillId="0" borderId="122" xfId="0" applyFont="1" applyBorder="1" applyAlignment="1">
      <alignment horizontal="left" vertical="center" wrapText="1"/>
    </xf>
    <xf numFmtId="181" fontId="20" fillId="0" borderId="32" xfId="0" applyNumberFormat="1" applyFont="1" applyBorder="1" applyAlignment="1">
      <alignment horizontal="right" vertical="center" wrapText="1"/>
    </xf>
    <xf numFmtId="181" fontId="20" fillId="0" borderId="34" xfId="0" applyNumberFormat="1" applyFont="1" applyBorder="1" applyAlignment="1">
      <alignment horizontal="right" vertical="center" wrapText="1"/>
    </xf>
    <xf numFmtId="181" fontId="20" fillId="0" borderId="33" xfId="0" applyNumberFormat="1" applyFont="1" applyBorder="1" applyAlignment="1">
      <alignment horizontal="right" vertical="center" wrapText="1"/>
    </xf>
    <xf numFmtId="0" fontId="20" fillId="0" borderId="84" xfId="0" applyFont="1" applyBorder="1" applyAlignment="1">
      <alignment horizontal="left" vertical="center" wrapText="1"/>
    </xf>
    <xf numFmtId="181" fontId="20" fillId="0" borderId="28" xfId="0" applyNumberFormat="1" applyFont="1" applyBorder="1" applyAlignment="1">
      <alignment horizontal="right" vertical="center" wrapText="1"/>
    </xf>
    <xf numFmtId="181" fontId="20" fillId="0" borderId="30" xfId="0" applyNumberFormat="1" applyFont="1" applyBorder="1" applyAlignment="1">
      <alignment horizontal="right" vertical="center" wrapText="1"/>
    </xf>
    <xf numFmtId="181" fontId="20" fillId="0" borderId="29" xfId="0" applyNumberFormat="1" applyFont="1" applyBorder="1" applyAlignment="1">
      <alignment horizontal="right" vertical="center" wrapText="1"/>
    </xf>
    <xf numFmtId="0" fontId="20" fillId="0" borderId="126" xfId="0" applyFont="1" applyBorder="1" applyAlignment="1">
      <alignment horizontal="left" vertical="center" wrapText="1"/>
    </xf>
    <xf numFmtId="181" fontId="20" fillId="0" borderId="28" xfId="0" applyNumberFormat="1" applyFont="1" applyBorder="1" applyAlignment="1">
      <alignment horizontal="right" vertical="center"/>
    </xf>
    <xf numFmtId="181" fontId="20" fillId="0" borderId="30" xfId="0" applyNumberFormat="1" applyFont="1" applyFill="1" applyBorder="1" applyAlignment="1">
      <alignment horizontal="right" vertical="center"/>
    </xf>
    <xf numFmtId="181" fontId="20" fillId="0" borderId="29" xfId="0" applyNumberFormat="1" applyFont="1" applyFill="1" applyBorder="1" applyAlignment="1">
      <alignment horizontal="right" vertical="center"/>
    </xf>
    <xf numFmtId="0" fontId="20" fillId="0" borderId="126" xfId="0" applyFont="1" applyBorder="1" applyAlignment="1">
      <alignment horizontal="left" vertical="center"/>
    </xf>
    <xf numFmtId="0" fontId="9" fillId="0" borderId="0" xfId="0" applyFont="1" applyBorder="1" applyAlignment="1">
      <alignment horizontal="center" vertical="center"/>
    </xf>
    <xf numFmtId="0" fontId="9" fillId="33" borderId="74" xfId="0" applyFont="1" applyFill="1" applyBorder="1" applyAlignment="1">
      <alignment horizontal="center" vertical="center" wrapText="1"/>
    </xf>
    <xf numFmtId="0" fontId="9" fillId="33" borderId="75" xfId="0" applyFont="1" applyFill="1" applyBorder="1" applyAlignment="1">
      <alignment horizontal="center" vertical="center" wrapText="1"/>
    </xf>
    <xf numFmtId="0" fontId="9" fillId="33" borderId="116" xfId="0" applyFont="1" applyFill="1" applyBorder="1" applyAlignment="1">
      <alignment horizontal="center" vertical="center" wrapText="1"/>
    </xf>
    <xf numFmtId="0" fontId="20"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3" fillId="0" borderId="0" xfId="0" applyFont="1" applyAlignment="1">
      <alignment vertical="center"/>
    </xf>
    <xf numFmtId="0" fontId="2" fillId="0" borderId="0" xfId="0" applyFont="1" applyBorder="1" applyAlignment="1">
      <alignment horizontal="center" vertical="center"/>
    </xf>
    <xf numFmtId="177" fontId="63" fillId="0" borderId="90" xfId="106" applyNumberFormat="1" applyFont="1" applyFill="1" applyBorder="1" applyAlignment="1">
      <alignment vertical="center"/>
      <protection/>
    </xf>
    <xf numFmtId="181" fontId="63" fillId="0" borderId="39" xfId="106" applyNumberFormat="1" applyFont="1" applyFill="1" applyBorder="1" applyAlignment="1">
      <alignment vertical="center"/>
      <protection/>
    </xf>
    <xf numFmtId="177" fontId="63" fillId="0" borderId="20" xfId="106" applyNumberFormat="1" applyFont="1" applyFill="1" applyBorder="1" applyAlignment="1">
      <alignment vertical="center"/>
      <protection/>
    </xf>
    <xf numFmtId="177" fontId="62" fillId="0" borderId="128" xfId="106" applyNumberFormat="1" applyFont="1" applyFill="1" applyBorder="1" applyAlignment="1">
      <alignment vertical="center"/>
      <protection/>
    </xf>
    <xf numFmtId="181" fontId="63" fillId="0" borderId="21" xfId="106" applyNumberFormat="1" applyFont="1" applyFill="1" applyBorder="1" applyAlignment="1">
      <alignment vertical="center"/>
      <protection/>
    </xf>
    <xf numFmtId="181" fontId="62" fillId="0" borderId="128" xfId="106" applyNumberFormat="1" applyFont="1" applyFill="1" applyBorder="1" applyAlignment="1">
      <alignment vertical="center"/>
      <protection/>
    </xf>
    <xf numFmtId="177" fontId="10" fillId="0" borderId="20" xfId="106" applyNumberFormat="1" applyFont="1" applyBorder="1" applyAlignment="1">
      <alignment vertical="center"/>
      <protection/>
    </xf>
    <xf numFmtId="181" fontId="10" fillId="0" borderId="21" xfId="106" applyNumberFormat="1" applyFont="1" applyBorder="1" applyAlignment="1">
      <alignment vertical="center"/>
      <protection/>
    </xf>
    <xf numFmtId="177" fontId="10" fillId="0" borderId="66" xfId="106" applyNumberFormat="1" applyFont="1" applyBorder="1" applyAlignment="1">
      <alignment vertical="center"/>
      <protection/>
    </xf>
    <xf numFmtId="181" fontId="10" fillId="0" borderId="65" xfId="106" applyNumberFormat="1" applyFont="1" applyBorder="1" applyAlignment="1">
      <alignment vertical="center"/>
      <protection/>
    </xf>
    <xf numFmtId="177" fontId="10" fillId="0" borderId="118" xfId="106" applyNumberFormat="1" applyFont="1" applyBorder="1" applyAlignment="1">
      <alignment vertical="center"/>
      <protection/>
    </xf>
    <xf numFmtId="181" fontId="10" fillId="0" borderId="108" xfId="106" applyNumberFormat="1" applyFont="1" applyBorder="1" applyAlignment="1">
      <alignment vertical="center"/>
      <protection/>
    </xf>
    <xf numFmtId="177" fontId="10" fillId="0" borderId="61" xfId="106" applyNumberFormat="1" applyFont="1" applyBorder="1" applyAlignment="1">
      <alignment vertical="center"/>
      <protection/>
    </xf>
    <xf numFmtId="181" fontId="10" fillId="0" borderId="60" xfId="106" applyNumberFormat="1" applyFont="1" applyBorder="1" applyAlignment="1">
      <alignment vertical="center"/>
      <protection/>
    </xf>
    <xf numFmtId="177" fontId="10" fillId="0" borderId="30" xfId="106" applyNumberFormat="1" applyFont="1" applyBorder="1" applyAlignment="1">
      <alignment vertical="center"/>
      <protection/>
    </xf>
    <xf numFmtId="181" fontId="10" fillId="0" borderId="28" xfId="106" applyNumberFormat="1" applyFont="1" applyBorder="1" applyAlignment="1">
      <alignment vertical="center"/>
      <protection/>
    </xf>
    <xf numFmtId="177" fontId="10" fillId="0" borderId="34" xfId="106" applyNumberFormat="1" applyFont="1" applyBorder="1" applyAlignment="1">
      <alignment vertical="center"/>
      <protection/>
    </xf>
    <xf numFmtId="181" fontId="10" fillId="0" borderId="32" xfId="106" applyNumberFormat="1" applyFont="1" applyBorder="1" applyAlignment="1">
      <alignment vertical="center"/>
      <protection/>
    </xf>
    <xf numFmtId="177" fontId="10" fillId="0" borderId="38" xfId="106" applyNumberFormat="1" applyFont="1" applyBorder="1" applyAlignment="1">
      <alignment vertical="center"/>
      <protection/>
    </xf>
    <xf numFmtId="181" fontId="10" fillId="0" borderId="36" xfId="106" applyNumberFormat="1" applyFont="1" applyBorder="1" applyAlignment="1">
      <alignment vertical="center"/>
      <protection/>
    </xf>
    <xf numFmtId="177" fontId="10" fillId="0" borderId="119" xfId="106" applyNumberFormat="1" applyFont="1" applyBorder="1" applyAlignment="1">
      <alignment vertical="center"/>
      <protection/>
    </xf>
    <xf numFmtId="181" fontId="10" fillId="0" borderId="120" xfId="106" applyNumberFormat="1" applyFont="1" applyBorder="1" applyAlignment="1">
      <alignment vertical="center"/>
      <protection/>
    </xf>
    <xf numFmtId="177" fontId="10" fillId="0" borderId="131" xfId="106" applyNumberFormat="1" applyFont="1" applyBorder="1" applyAlignment="1">
      <alignment vertical="center"/>
      <protection/>
    </xf>
    <xf numFmtId="177" fontId="10" fillId="0" borderId="121" xfId="106" applyNumberFormat="1" applyFont="1" applyBorder="1" applyAlignment="1">
      <alignment vertical="center"/>
      <protection/>
    </xf>
    <xf numFmtId="181" fontId="10" fillId="0" borderId="104" xfId="106" applyNumberFormat="1" applyFont="1" applyBorder="1" applyAlignment="1">
      <alignment horizontal="right" vertical="center"/>
      <protection/>
    </xf>
    <xf numFmtId="177" fontId="11" fillId="0" borderId="45" xfId="106" applyNumberFormat="1" applyFont="1" applyBorder="1" applyAlignment="1">
      <alignment vertical="center"/>
      <protection/>
    </xf>
    <xf numFmtId="181" fontId="11" fillId="0" borderId="46" xfId="106" applyNumberFormat="1" applyFont="1" applyBorder="1" applyAlignment="1">
      <alignment vertical="center"/>
      <protection/>
    </xf>
    <xf numFmtId="181" fontId="63" fillId="0" borderId="32" xfId="106" applyNumberFormat="1" applyFont="1" applyFill="1" applyBorder="1" applyAlignment="1">
      <alignment vertical="center"/>
      <protection/>
    </xf>
    <xf numFmtId="181" fontId="63" fillId="0" borderId="32" xfId="106" applyNumberFormat="1" applyFont="1" applyFill="1" applyBorder="1" applyAlignment="1">
      <alignment horizontal="right" vertical="center"/>
      <protection/>
    </xf>
    <xf numFmtId="177" fontId="62" fillId="0" borderId="45" xfId="106" applyNumberFormat="1" applyFont="1" applyFill="1" applyBorder="1" applyAlignment="1">
      <alignment vertical="center"/>
      <protection/>
    </xf>
    <xf numFmtId="182" fontId="62" fillId="0" borderId="46" xfId="106" applyNumberFormat="1" applyFont="1" applyFill="1" applyBorder="1" applyAlignment="1">
      <alignment vertical="center"/>
      <protection/>
    </xf>
    <xf numFmtId="181" fontId="62" fillId="0" borderId="0" xfId="106" applyNumberFormat="1" applyFont="1" applyFill="1" applyBorder="1" applyAlignment="1">
      <alignment vertical="center"/>
      <protection/>
    </xf>
    <xf numFmtId="176" fontId="2" fillId="0" borderId="0" xfId="0" applyNumberFormat="1" applyFont="1" applyFill="1" applyAlignment="1">
      <alignment vertical="center" textRotation="180"/>
    </xf>
    <xf numFmtId="0" fontId="2" fillId="0" borderId="0" xfId="0" applyFont="1" applyAlignment="1">
      <alignment vertical="center" textRotation="180"/>
    </xf>
    <xf numFmtId="176" fontId="12" fillId="0" borderId="0" xfId="0" applyNumberFormat="1" applyFont="1" applyFill="1" applyAlignment="1">
      <alignment horizontal="right" vertical="center"/>
    </xf>
    <xf numFmtId="0" fontId="9" fillId="0" borderId="0" xfId="0" applyFont="1" applyAlignment="1">
      <alignment vertical="center"/>
    </xf>
    <xf numFmtId="176" fontId="10" fillId="0" borderId="132" xfId="0" applyNumberFormat="1" applyFont="1" applyFill="1" applyBorder="1" applyAlignment="1">
      <alignment horizontal="center" vertical="center" wrapText="1"/>
    </xf>
    <xf numFmtId="176" fontId="10" fillId="0" borderId="48" xfId="0" applyNumberFormat="1" applyFont="1" applyFill="1" applyBorder="1" applyAlignment="1">
      <alignment horizontal="center" vertical="center" wrapText="1"/>
    </xf>
    <xf numFmtId="176" fontId="10" fillId="0" borderId="133"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176" fontId="10" fillId="0" borderId="21" xfId="0" applyNumberFormat="1" applyFont="1" applyFill="1" applyBorder="1" applyAlignment="1">
      <alignment horizontal="center" vertical="center" wrapText="1"/>
    </xf>
    <xf numFmtId="176" fontId="10" fillId="0" borderId="26" xfId="0" applyNumberFormat="1" applyFont="1" applyFill="1" applyBorder="1" applyAlignment="1">
      <alignment horizontal="center" vertical="center" wrapText="1"/>
    </xf>
    <xf numFmtId="176" fontId="11" fillId="0" borderId="47" xfId="0" applyNumberFormat="1" applyFont="1" applyFill="1" applyBorder="1" applyAlignment="1">
      <alignment horizontal="center" vertical="center"/>
    </xf>
    <xf numFmtId="176" fontId="11" fillId="0" borderId="46" xfId="0" applyNumberFormat="1" applyFont="1" applyFill="1" applyBorder="1" applyAlignment="1">
      <alignment horizontal="center" vertical="center"/>
    </xf>
    <xf numFmtId="0" fontId="2" fillId="0" borderId="0" xfId="0" applyFont="1" applyAlignment="1">
      <alignment vertical="center"/>
    </xf>
    <xf numFmtId="176" fontId="11" fillId="0" borderId="43" xfId="0" applyNumberFormat="1" applyFont="1" applyFill="1" applyBorder="1" applyAlignment="1">
      <alignment horizontal="center" vertical="center"/>
    </xf>
    <xf numFmtId="176" fontId="11" fillId="0" borderId="42" xfId="0" applyNumberFormat="1" applyFont="1" applyFill="1" applyBorder="1" applyAlignment="1">
      <alignment horizontal="center" vertical="center"/>
    </xf>
    <xf numFmtId="0" fontId="10" fillId="0" borderId="0" xfId="106" applyFont="1" applyAlignment="1">
      <alignment horizontal="left" vertical="center" textRotation="180"/>
      <protection/>
    </xf>
    <xf numFmtId="0" fontId="10" fillId="0" borderId="12" xfId="106" applyFont="1" applyBorder="1" applyAlignment="1">
      <alignment horizontal="left" vertical="center" wrapText="1"/>
      <protection/>
    </xf>
    <xf numFmtId="0" fontId="10" fillId="0" borderId="13" xfId="106" applyFont="1" applyBorder="1" applyAlignment="1">
      <alignment horizontal="left" vertical="center" wrapText="1"/>
      <protection/>
    </xf>
    <xf numFmtId="0" fontId="10" fillId="0" borderId="22" xfId="106" applyFont="1" applyBorder="1" applyAlignment="1">
      <alignment horizontal="left" vertical="center" wrapText="1"/>
      <protection/>
    </xf>
    <xf numFmtId="0" fontId="10" fillId="0" borderId="23" xfId="106" applyFont="1" applyBorder="1" applyAlignment="1">
      <alignment horizontal="left" vertical="center" wrapText="1"/>
      <protection/>
    </xf>
    <xf numFmtId="0" fontId="10" fillId="0" borderId="94" xfId="106" applyFont="1" applyBorder="1" applyAlignment="1">
      <alignment horizontal="center" vertical="center"/>
      <protection/>
    </xf>
    <xf numFmtId="0" fontId="10" fillId="0" borderId="92" xfId="106" applyFont="1" applyBorder="1" applyAlignment="1">
      <alignment horizontal="center" vertical="center"/>
      <protection/>
    </xf>
    <xf numFmtId="0" fontId="10" fillId="0" borderId="134" xfId="106" applyFont="1" applyBorder="1" applyAlignment="1">
      <alignment horizontal="center" vertical="center"/>
      <protection/>
    </xf>
    <xf numFmtId="0" fontId="10" fillId="0" borderId="135" xfId="106" applyFont="1" applyBorder="1" applyAlignment="1">
      <alignment horizontal="center" vertical="center"/>
      <protection/>
    </xf>
    <xf numFmtId="0" fontId="10" fillId="0" borderId="0" xfId="106" applyFont="1" applyAlignment="1">
      <alignment vertical="center"/>
      <protection/>
    </xf>
    <xf numFmtId="0" fontId="10" fillId="0" borderId="0" xfId="106" applyFont="1" applyAlignment="1">
      <alignment vertical="center" wrapText="1"/>
      <protection/>
    </xf>
    <xf numFmtId="0" fontId="63" fillId="0" borderId="115" xfId="106" applyFont="1" applyFill="1" applyBorder="1" applyAlignment="1">
      <alignment horizontal="right" vertical="center"/>
      <protection/>
    </xf>
    <xf numFmtId="0" fontId="63" fillId="0" borderId="12" xfId="106" applyFont="1" applyFill="1" applyBorder="1" applyAlignment="1">
      <alignment vertical="center"/>
      <protection/>
    </xf>
    <xf numFmtId="0" fontId="0" fillId="0" borderId="128" xfId="106" applyBorder="1" applyAlignment="1">
      <alignment vertical="center"/>
      <protection/>
    </xf>
    <xf numFmtId="0" fontId="0" fillId="0" borderId="13" xfId="106" applyBorder="1" applyAlignment="1">
      <alignment vertical="center"/>
      <protection/>
    </xf>
    <xf numFmtId="0" fontId="0" fillId="0" borderId="22" xfId="106" applyBorder="1" applyAlignment="1">
      <alignment vertical="center"/>
      <protection/>
    </xf>
    <xf numFmtId="0" fontId="0" fillId="0" borderId="115" xfId="106" applyBorder="1" applyAlignment="1">
      <alignment vertical="center"/>
      <protection/>
    </xf>
    <xf numFmtId="0" fontId="0" fillId="0" borderId="23" xfId="106" applyBorder="1" applyAlignment="1">
      <alignment vertical="center"/>
      <protection/>
    </xf>
    <xf numFmtId="0" fontId="63" fillId="0" borderId="136" xfId="106" applyFont="1" applyFill="1" applyBorder="1" applyAlignment="1">
      <alignment horizontal="center" vertical="center"/>
      <protection/>
    </xf>
    <xf numFmtId="0" fontId="63" fillId="0" borderId="135" xfId="106" applyFont="1" applyFill="1" applyBorder="1" applyAlignment="1">
      <alignment horizontal="center" vertical="center"/>
      <protection/>
    </xf>
    <xf numFmtId="0" fontId="63" fillId="0" borderId="54" xfId="106" applyFont="1" applyFill="1" applyBorder="1" applyAlignment="1">
      <alignment horizontal="left" vertical="center" shrinkToFit="1"/>
      <protection/>
    </xf>
    <xf numFmtId="0" fontId="63" fillId="0" borderId="56" xfId="106" applyFont="1" applyFill="1" applyBorder="1" applyAlignment="1">
      <alignment horizontal="left" vertical="center" shrinkToFit="1"/>
      <protection/>
    </xf>
    <xf numFmtId="0" fontId="63" fillId="0" borderId="58" xfId="106" applyFont="1" applyFill="1" applyBorder="1" applyAlignment="1">
      <alignment horizontal="left" vertical="center" shrinkToFit="1"/>
      <protection/>
    </xf>
    <xf numFmtId="0" fontId="63" fillId="0" borderId="59" xfId="106" applyFont="1" applyFill="1" applyBorder="1" applyAlignment="1">
      <alignment horizontal="left" vertical="center" shrinkToFit="1"/>
      <protection/>
    </xf>
    <xf numFmtId="0" fontId="63" fillId="0" borderId="54" xfId="106" applyFont="1" applyFill="1" applyBorder="1" applyAlignment="1">
      <alignment horizontal="left" vertical="center"/>
      <protection/>
    </xf>
    <xf numFmtId="0" fontId="63" fillId="0" borderId="55" xfId="106" applyFont="1" applyFill="1" applyBorder="1" applyAlignment="1">
      <alignment horizontal="left" vertical="center"/>
      <protection/>
    </xf>
    <xf numFmtId="0" fontId="63" fillId="0" borderId="56" xfId="106" applyFont="1" applyFill="1" applyBorder="1" applyAlignment="1">
      <alignment horizontal="left" vertical="center"/>
      <protection/>
    </xf>
    <xf numFmtId="0" fontId="63" fillId="0" borderId="58" xfId="106" applyFont="1" applyFill="1" applyBorder="1" applyAlignment="1">
      <alignment horizontal="left" vertical="center"/>
      <protection/>
    </xf>
    <xf numFmtId="0" fontId="63" fillId="0" borderId="59" xfId="106" applyFont="1" applyFill="1" applyBorder="1" applyAlignment="1">
      <alignment horizontal="left" vertical="center"/>
      <protection/>
    </xf>
    <xf numFmtId="0" fontId="63" fillId="0" borderId="2" xfId="106" applyFont="1" applyFill="1" applyBorder="1" applyAlignment="1">
      <alignment horizontal="left" vertical="center"/>
      <protection/>
    </xf>
    <xf numFmtId="0" fontId="8" fillId="0" borderId="0" xfId="106" applyFont="1" applyFill="1" applyAlignment="1">
      <alignment horizontal="left" vertical="center" textRotation="180"/>
      <protection/>
    </xf>
    <xf numFmtId="0" fontId="0" fillId="0" borderId="0" xfId="106" applyAlignment="1">
      <alignment vertical="center" textRotation="180"/>
      <protection/>
    </xf>
    <xf numFmtId="0" fontId="63" fillId="0" borderId="58" xfId="106" applyFont="1" applyFill="1" applyBorder="1" applyAlignment="1">
      <alignment vertical="center"/>
      <protection/>
    </xf>
    <xf numFmtId="0" fontId="63" fillId="0" borderId="2" xfId="106" applyFont="1" applyFill="1" applyBorder="1" applyAlignment="1">
      <alignment vertical="center"/>
      <protection/>
    </xf>
    <xf numFmtId="0" fontId="63" fillId="0" borderId="59" xfId="106" applyFont="1" applyFill="1" applyBorder="1" applyAlignment="1">
      <alignment vertical="center"/>
      <protection/>
    </xf>
    <xf numFmtId="0" fontId="8" fillId="0" borderId="0" xfId="0" applyFont="1" applyAlignment="1">
      <alignment horizontal="left" vertical="center" textRotation="180"/>
    </xf>
    <xf numFmtId="0" fontId="9" fillId="0" borderId="0" xfId="0" applyFont="1" applyAlignment="1">
      <alignment vertical="center" textRotation="180"/>
    </xf>
    <xf numFmtId="0" fontId="8" fillId="0" borderId="12" xfId="0" applyFont="1" applyBorder="1" applyAlignment="1">
      <alignment vertical="center"/>
    </xf>
    <xf numFmtId="0" fontId="9" fillId="0" borderId="128" xfId="0" applyFont="1" applyBorder="1" applyAlignment="1">
      <alignment vertical="center"/>
    </xf>
    <xf numFmtId="0" fontId="9" fillId="0" borderId="13" xfId="0" applyFont="1" applyBorder="1" applyAlignment="1">
      <alignment vertical="center"/>
    </xf>
    <xf numFmtId="0" fontId="9" fillId="0" borderId="22" xfId="0" applyFont="1" applyBorder="1" applyAlignment="1">
      <alignment vertical="center"/>
    </xf>
    <xf numFmtId="0" fontId="9" fillId="0" borderId="115" xfId="0" applyFont="1" applyBorder="1" applyAlignment="1">
      <alignment vertical="center"/>
    </xf>
    <xf numFmtId="0" fontId="9" fillId="0" borderId="23" xfId="0" applyFont="1" applyBorder="1" applyAlignment="1">
      <alignment vertical="center"/>
    </xf>
    <xf numFmtId="0" fontId="8" fillId="0" borderId="136" xfId="0" applyFont="1" applyBorder="1" applyAlignment="1">
      <alignment horizontal="center" vertical="center"/>
    </xf>
    <xf numFmtId="0" fontId="8" fillId="0" borderId="93" xfId="0" applyFont="1" applyBorder="1" applyAlignment="1">
      <alignment horizontal="center" vertical="center"/>
    </xf>
    <xf numFmtId="0" fontId="8" fillId="0" borderId="134" xfId="0" applyFont="1" applyBorder="1" applyAlignment="1">
      <alignment horizontal="center" vertical="center"/>
    </xf>
    <xf numFmtId="0" fontId="10"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0" xfId="0" applyFont="1" applyAlignment="1">
      <alignment horizontal="left" vertical="center" textRotation="180"/>
    </xf>
    <xf numFmtId="0" fontId="10" fillId="0" borderId="72" xfId="0" applyFont="1" applyBorder="1" applyAlignment="1">
      <alignment horizontal="right" vertical="center"/>
    </xf>
    <xf numFmtId="0" fontId="10" fillId="0" borderId="130" xfId="0" applyFont="1" applyBorder="1" applyAlignment="1">
      <alignment vertical="center"/>
    </xf>
    <xf numFmtId="0" fontId="9" fillId="0" borderId="137" xfId="0" applyFont="1" applyBorder="1" applyAlignment="1">
      <alignment vertical="center"/>
    </xf>
    <xf numFmtId="0" fontId="10" fillId="0" borderId="136" xfId="0" applyFont="1" applyBorder="1" applyAlignment="1">
      <alignment horizontal="center" vertical="center"/>
    </xf>
    <xf numFmtId="0" fontId="10" fillId="0" borderId="93" xfId="0" applyFont="1" applyBorder="1" applyAlignment="1">
      <alignment horizontal="center" vertical="center"/>
    </xf>
    <xf numFmtId="0" fontId="21" fillId="0" borderId="0" xfId="0" applyFont="1" applyAlignment="1">
      <alignment horizontal="left" vertical="center" textRotation="180"/>
    </xf>
    <xf numFmtId="0" fontId="2"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Border="1" applyAlignment="1">
      <alignment horizontal="right" vertical="center"/>
    </xf>
    <xf numFmtId="0" fontId="9" fillId="33" borderId="130" xfId="0" applyFont="1" applyFill="1" applyBorder="1" applyAlignment="1">
      <alignment horizontal="center" vertical="center" wrapText="1"/>
    </xf>
    <xf numFmtId="0" fontId="9" fillId="33" borderId="137" xfId="0" applyFont="1" applyFill="1" applyBorder="1" applyAlignment="1">
      <alignment horizontal="center" vertical="center" wrapText="1"/>
    </xf>
    <xf numFmtId="0" fontId="9" fillId="33" borderId="128" xfId="0" applyFont="1" applyFill="1" applyBorder="1" applyAlignment="1">
      <alignment horizontal="center" vertical="center" wrapText="1"/>
    </xf>
    <xf numFmtId="0" fontId="9" fillId="33" borderId="93" xfId="0" applyFont="1" applyFill="1" applyBorder="1" applyAlignment="1">
      <alignment horizontal="center" vertical="center" wrapText="1"/>
    </xf>
    <xf numFmtId="0" fontId="9" fillId="33" borderId="127" xfId="0" applyFont="1" applyFill="1" applyBorder="1" applyAlignment="1">
      <alignment horizontal="center" vertical="center" wrapText="1"/>
    </xf>
    <xf numFmtId="0" fontId="9" fillId="33" borderId="135" xfId="0" applyFont="1" applyFill="1" applyBorder="1" applyAlignment="1">
      <alignment horizontal="center" vertical="center" wrapText="1"/>
    </xf>
    <xf numFmtId="0" fontId="20" fillId="33" borderId="130" xfId="0" applyFont="1" applyFill="1" applyBorder="1" applyAlignment="1">
      <alignment horizontal="center" vertical="center" wrapText="1"/>
    </xf>
    <xf numFmtId="0" fontId="20" fillId="33" borderId="137" xfId="0" applyFont="1" applyFill="1" applyBorder="1" applyAlignment="1">
      <alignment horizontal="center" vertical="center" wrapText="1"/>
    </xf>
    <xf numFmtId="181" fontId="9" fillId="33" borderId="128" xfId="0" applyNumberFormat="1" applyFont="1" applyFill="1" applyBorder="1" applyAlignment="1">
      <alignment horizontal="center" vertical="center" wrapText="1"/>
    </xf>
    <xf numFmtId="181" fontId="9" fillId="33" borderId="93" xfId="0" applyNumberFormat="1" applyFont="1" applyFill="1" applyBorder="1" applyAlignment="1">
      <alignment horizontal="center" vertical="center" wrapText="1"/>
    </xf>
    <xf numFmtId="181" fontId="9" fillId="33" borderId="127" xfId="0" applyNumberFormat="1" applyFont="1" applyFill="1" applyBorder="1" applyAlignment="1">
      <alignment horizontal="center" vertical="center" wrapText="1"/>
    </xf>
    <xf numFmtId="181" fontId="9" fillId="33" borderId="135" xfId="0" applyNumberFormat="1" applyFont="1" applyFill="1" applyBorder="1" applyAlignment="1">
      <alignment horizontal="center" vertical="center" wrapText="1"/>
    </xf>
    <xf numFmtId="176" fontId="62" fillId="0" borderId="138" xfId="107" applyNumberFormat="1" applyFont="1" applyBorder="1" applyAlignment="1">
      <alignment horizontal="left" vertical="center"/>
      <protection/>
    </xf>
    <xf numFmtId="0" fontId="0" fillId="0" borderId="139" xfId="110" applyBorder="1" applyAlignment="1">
      <alignment horizontal="left" vertical="center"/>
      <protection/>
    </xf>
    <xf numFmtId="179" fontId="62" fillId="0" borderId="99" xfId="107" applyNumberFormat="1" applyFont="1" applyBorder="1" applyAlignment="1">
      <alignment horizontal="left" vertical="center" shrinkToFit="1"/>
      <protection/>
    </xf>
    <xf numFmtId="0" fontId="0" fillId="0" borderId="52" xfId="110" applyBorder="1" applyAlignment="1">
      <alignment vertical="center" shrinkToFit="1"/>
      <protection/>
    </xf>
    <xf numFmtId="0" fontId="66" fillId="0" borderId="0" xfId="109" applyFont="1" applyAlignment="1">
      <alignment horizontal="center" vertical="center"/>
      <protection/>
    </xf>
    <xf numFmtId="176" fontId="63" fillId="0" borderId="12" xfId="109" applyNumberFormat="1" applyFont="1" applyBorder="1" applyAlignment="1">
      <alignment horizontal="center" vertical="center"/>
      <protection/>
    </xf>
    <xf numFmtId="0" fontId="0" fillId="0" borderId="13" xfId="110" applyBorder="1" applyAlignment="1">
      <alignment horizontal="center" vertical="center"/>
      <protection/>
    </xf>
    <xf numFmtId="0" fontId="0" fillId="0" borderId="17" xfId="110" applyBorder="1" applyAlignment="1">
      <alignment horizontal="center" vertical="center"/>
      <protection/>
    </xf>
    <xf numFmtId="0" fontId="0" fillId="0" borderId="18" xfId="110" applyBorder="1" applyAlignment="1">
      <alignment horizontal="center" vertical="center"/>
      <protection/>
    </xf>
    <xf numFmtId="0" fontId="0" fillId="0" borderId="22" xfId="110" applyBorder="1" applyAlignment="1">
      <alignment horizontal="center" vertical="center"/>
      <protection/>
    </xf>
    <xf numFmtId="0" fontId="0" fillId="0" borderId="23" xfId="110" applyBorder="1" applyAlignment="1">
      <alignment horizontal="center" vertical="center"/>
      <protection/>
    </xf>
    <xf numFmtId="0" fontId="63" fillId="0" borderId="93" xfId="109" applyFont="1" applyBorder="1" applyAlignment="1">
      <alignment horizontal="center" vertical="center"/>
      <protection/>
    </xf>
    <xf numFmtId="0" fontId="63" fillId="0" borderId="92" xfId="109" applyFont="1" applyBorder="1" applyAlignment="1">
      <alignment horizontal="center" vertical="center"/>
      <protection/>
    </xf>
    <xf numFmtId="0" fontId="63" fillId="0" borderId="91" xfId="109" applyFont="1" applyBorder="1" applyAlignment="1">
      <alignment horizontal="center" vertical="center"/>
      <protection/>
    </xf>
    <xf numFmtId="176" fontId="62" fillId="0" borderId="99" xfId="107" applyNumberFormat="1" applyFont="1" applyBorder="1" applyAlignment="1">
      <alignment horizontal="left" vertical="center"/>
      <protection/>
    </xf>
    <xf numFmtId="0" fontId="0" fillId="0" borderId="52" xfId="110" applyBorder="1" applyAlignment="1">
      <alignment horizontal="left"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Header1" xfId="52"/>
    <cellStyle name="Header2" xfId="53"/>
    <cellStyle name="Normal_#18-Internet" xfId="54"/>
    <cellStyle name="アクセント 1" xfId="55"/>
    <cellStyle name="アクセント 1 2" xfId="56"/>
    <cellStyle name="アクセント 2" xfId="57"/>
    <cellStyle name="アクセント 2 2" xfId="58"/>
    <cellStyle name="アクセント 3" xfId="59"/>
    <cellStyle name="アクセント 3 2" xfId="60"/>
    <cellStyle name="アクセント 4" xfId="61"/>
    <cellStyle name="アクセント 4 2" xfId="62"/>
    <cellStyle name="アクセント 5" xfId="63"/>
    <cellStyle name="アクセント 5 2" xfId="64"/>
    <cellStyle name="アクセント 6" xfId="65"/>
    <cellStyle name="アクセント 6 2" xfId="66"/>
    <cellStyle name="タイトル" xfId="67"/>
    <cellStyle name="タイトル 2" xfId="68"/>
    <cellStyle name="チェック セル" xfId="69"/>
    <cellStyle name="チェック セル 2" xfId="70"/>
    <cellStyle name="どちらでもない" xfId="71"/>
    <cellStyle name="どちらでもない 2" xfId="72"/>
    <cellStyle name="Percent"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3"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入力" xfId="104"/>
    <cellStyle name="入力 2" xfId="105"/>
    <cellStyle name="標準 2" xfId="106"/>
    <cellStyle name="標準 2 2" xfId="107"/>
    <cellStyle name="標準 2_各種財政指標" xfId="108"/>
    <cellStyle name="標準 3" xfId="109"/>
    <cellStyle name="標準 4" xfId="110"/>
    <cellStyle name="標準 5" xfId="111"/>
    <cellStyle name="未定義"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70" zoomScaleSheetLayoutView="70" workbookViewId="0" topLeftCell="A1">
      <selection activeCell="A1" sqref="A1:A46"/>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457">
        <v>12</v>
      </c>
      <c r="B1" s="459" t="s">
        <v>108</v>
      </c>
      <c r="C1" s="460"/>
      <c r="D1" s="460"/>
      <c r="E1" s="460"/>
      <c r="F1" s="460"/>
      <c r="G1" s="460"/>
      <c r="H1" s="460"/>
      <c r="I1" s="460"/>
      <c r="J1" s="460"/>
      <c r="K1" s="460"/>
      <c r="L1" s="460"/>
      <c r="M1" s="460"/>
      <c r="N1" s="460"/>
      <c r="O1" s="460"/>
    </row>
    <row r="2" ht="7.5" customHeight="1" thickBot="1">
      <c r="A2" s="458"/>
    </row>
    <row r="3" spans="1:15" s="9" customFormat="1" ht="18.75" customHeight="1">
      <c r="A3" s="458"/>
      <c r="B3" s="3"/>
      <c r="C3" s="4"/>
      <c r="D3" s="5"/>
      <c r="E3" s="6"/>
      <c r="F3" s="7" t="s">
        <v>0</v>
      </c>
      <c r="G3" s="7" t="s">
        <v>1</v>
      </c>
      <c r="H3" s="7" t="s">
        <v>2</v>
      </c>
      <c r="I3" s="7"/>
      <c r="J3" s="7"/>
      <c r="K3" s="7" t="s">
        <v>3</v>
      </c>
      <c r="L3" s="7" t="s">
        <v>4</v>
      </c>
      <c r="M3" s="8" t="s">
        <v>5</v>
      </c>
      <c r="N3" s="461" t="s">
        <v>6</v>
      </c>
      <c r="O3" s="464" t="s">
        <v>7</v>
      </c>
    </row>
    <row r="4" spans="1:15" s="9" customFormat="1" ht="18.75" customHeight="1">
      <c r="A4" s="458"/>
      <c r="B4" s="10"/>
      <c r="C4" s="11" t="s">
        <v>8</v>
      </c>
      <c r="D4" s="12" t="s">
        <v>9</v>
      </c>
      <c r="E4" s="13" t="s">
        <v>10</v>
      </c>
      <c r="F4" s="13" t="s">
        <v>11</v>
      </c>
      <c r="G4" s="13" t="s">
        <v>12</v>
      </c>
      <c r="H4" s="13" t="s">
        <v>13</v>
      </c>
      <c r="I4" s="13" t="s">
        <v>14</v>
      </c>
      <c r="J4" s="13" t="s">
        <v>4</v>
      </c>
      <c r="K4" s="13" t="s">
        <v>15</v>
      </c>
      <c r="L4" s="13" t="s">
        <v>16</v>
      </c>
      <c r="M4" s="14" t="s">
        <v>17</v>
      </c>
      <c r="N4" s="462"/>
      <c r="O4" s="465"/>
    </row>
    <row r="5" spans="1:15" s="9" customFormat="1" ht="18.75" customHeight="1" thickBot="1">
      <c r="A5" s="458"/>
      <c r="B5" s="15"/>
      <c r="C5" s="16"/>
      <c r="D5" s="17" t="s">
        <v>18</v>
      </c>
      <c r="E5" s="18" t="s">
        <v>19</v>
      </c>
      <c r="F5" s="18" t="s">
        <v>20</v>
      </c>
      <c r="G5" s="18" t="s">
        <v>21</v>
      </c>
      <c r="H5" s="18" t="s">
        <v>22</v>
      </c>
      <c r="I5" s="18" t="s">
        <v>23</v>
      </c>
      <c r="J5" s="18" t="s">
        <v>24</v>
      </c>
      <c r="K5" s="18" t="s">
        <v>25</v>
      </c>
      <c r="L5" s="18" t="s">
        <v>26</v>
      </c>
      <c r="M5" s="19"/>
      <c r="N5" s="463"/>
      <c r="O5" s="466"/>
    </row>
    <row r="6" spans="1:15" s="27" customFormat="1" ht="18.75" customHeight="1">
      <c r="A6" s="458"/>
      <c r="B6" s="60">
        <v>1</v>
      </c>
      <c r="C6" s="61" t="s">
        <v>27</v>
      </c>
      <c r="D6" s="22">
        <v>464259</v>
      </c>
      <c r="E6" s="23">
        <v>452417</v>
      </c>
      <c r="F6" s="23">
        <v>11842</v>
      </c>
      <c r="G6" s="23">
        <v>6002</v>
      </c>
      <c r="H6" s="23">
        <v>5839</v>
      </c>
      <c r="I6" s="23">
        <v>-250</v>
      </c>
      <c r="J6" s="23">
        <v>22</v>
      </c>
      <c r="K6" s="23">
        <v>548</v>
      </c>
      <c r="L6" s="23">
        <v>0</v>
      </c>
      <c r="M6" s="24">
        <v>320</v>
      </c>
      <c r="N6" s="25">
        <v>2.3423174000302254</v>
      </c>
      <c r="O6" s="26">
        <v>96.71765397567215</v>
      </c>
    </row>
    <row r="7" spans="1:15" s="27" customFormat="1" ht="18.75" customHeight="1">
      <c r="A7" s="458"/>
      <c r="B7" s="62">
        <v>2</v>
      </c>
      <c r="C7" s="63" t="s">
        <v>28</v>
      </c>
      <c r="D7" s="30">
        <v>114332</v>
      </c>
      <c r="E7" s="31">
        <v>108546</v>
      </c>
      <c r="F7" s="31">
        <v>5785</v>
      </c>
      <c r="G7" s="31">
        <v>670</v>
      </c>
      <c r="H7" s="31">
        <v>5116</v>
      </c>
      <c r="I7" s="31">
        <v>264</v>
      </c>
      <c r="J7" s="31">
        <v>692</v>
      </c>
      <c r="K7" s="31">
        <v>0</v>
      </c>
      <c r="L7" s="31">
        <v>0</v>
      </c>
      <c r="M7" s="32">
        <v>955</v>
      </c>
      <c r="N7" s="33">
        <v>8.3527900310125</v>
      </c>
      <c r="O7" s="34">
        <v>94.20688810476028</v>
      </c>
    </row>
    <row r="8" spans="1:15" s="27" customFormat="1" ht="18.75" customHeight="1">
      <c r="A8" s="458"/>
      <c r="B8" s="62">
        <v>3</v>
      </c>
      <c r="C8" s="63" t="s">
        <v>29</v>
      </c>
      <c r="D8" s="30">
        <v>67460</v>
      </c>
      <c r="E8" s="31">
        <v>64048</v>
      </c>
      <c r="F8" s="31">
        <v>3411</v>
      </c>
      <c r="G8" s="31">
        <v>415</v>
      </c>
      <c r="H8" s="31">
        <v>2996</v>
      </c>
      <c r="I8" s="31">
        <v>-1402</v>
      </c>
      <c r="J8" s="31">
        <v>326</v>
      </c>
      <c r="K8" s="31">
        <v>0</v>
      </c>
      <c r="L8" s="31">
        <v>0</v>
      </c>
      <c r="M8" s="32">
        <v>-1076</v>
      </c>
      <c r="N8" s="33">
        <v>7.5186341635181035</v>
      </c>
      <c r="O8" s="34">
        <v>88.4233830513415</v>
      </c>
    </row>
    <row r="9" spans="1:15" s="27" customFormat="1" ht="18.75" customHeight="1">
      <c r="A9" s="458"/>
      <c r="B9" s="62">
        <v>4</v>
      </c>
      <c r="C9" s="63" t="s">
        <v>30</v>
      </c>
      <c r="D9" s="30">
        <v>194060</v>
      </c>
      <c r="E9" s="31">
        <v>179235</v>
      </c>
      <c r="F9" s="31">
        <v>14825</v>
      </c>
      <c r="G9" s="31">
        <v>1808</v>
      </c>
      <c r="H9" s="31">
        <v>13017</v>
      </c>
      <c r="I9" s="31">
        <v>-2089</v>
      </c>
      <c r="J9" s="31">
        <v>1146</v>
      </c>
      <c r="K9" s="31">
        <v>0</v>
      </c>
      <c r="L9" s="31">
        <v>100</v>
      </c>
      <c r="M9" s="32">
        <v>-1043</v>
      </c>
      <c r="N9" s="33">
        <v>13.052929485107983</v>
      </c>
      <c r="O9" s="34">
        <v>94.9926164933737</v>
      </c>
    </row>
    <row r="10" spans="1:15" s="27" customFormat="1" ht="18.75" customHeight="1">
      <c r="A10" s="458"/>
      <c r="B10" s="62">
        <v>5</v>
      </c>
      <c r="C10" s="63" t="s">
        <v>31</v>
      </c>
      <c r="D10" s="30">
        <v>28563</v>
      </c>
      <c r="E10" s="31">
        <v>27350</v>
      </c>
      <c r="F10" s="31">
        <v>1213</v>
      </c>
      <c r="G10" s="31">
        <v>187</v>
      </c>
      <c r="H10" s="31">
        <v>1025</v>
      </c>
      <c r="I10" s="31">
        <v>-408</v>
      </c>
      <c r="J10" s="31">
        <v>203</v>
      </c>
      <c r="K10" s="31">
        <v>0</v>
      </c>
      <c r="L10" s="31">
        <v>0</v>
      </c>
      <c r="M10" s="32">
        <v>-205</v>
      </c>
      <c r="N10" s="33">
        <v>6.121853465851644</v>
      </c>
      <c r="O10" s="34">
        <v>92.37319804798747</v>
      </c>
    </row>
    <row r="11" spans="1:15" s="27" customFormat="1" ht="18.75" customHeight="1">
      <c r="A11" s="458"/>
      <c r="B11" s="62">
        <v>6</v>
      </c>
      <c r="C11" s="63" t="s">
        <v>32</v>
      </c>
      <c r="D11" s="30">
        <v>30144</v>
      </c>
      <c r="E11" s="31">
        <v>27936</v>
      </c>
      <c r="F11" s="31">
        <v>2208</v>
      </c>
      <c r="G11" s="31">
        <v>181</v>
      </c>
      <c r="H11" s="31">
        <v>2027</v>
      </c>
      <c r="I11" s="31">
        <v>524</v>
      </c>
      <c r="J11" s="31">
        <v>422</v>
      </c>
      <c r="K11" s="31">
        <v>0</v>
      </c>
      <c r="L11" s="31">
        <v>420</v>
      </c>
      <c r="M11" s="32">
        <v>527</v>
      </c>
      <c r="N11" s="33">
        <v>11.714812337340271</v>
      </c>
      <c r="O11" s="34">
        <v>84.57949645940904</v>
      </c>
    </row>
    <row r="12" spans="1:15" s="27" customFormat="1" ht="18.75" customHeight="1">
      <c r="A12" s="458"/>
      <c r="B12" s="62">
        <v>7</v>
      </c>
      <c r="C12" s="63" t="s">
        <v>33</v>
      </c>
      <c r="D12" s="30">
        <v>101397</v>
      </c>
      <c r="E12" s="31">
        <v>97293</v>
      </c>
      <c r="F12" s="31">
        <v>4104</v>
      </c>
      <c r="G12" s="31">
        <v>545</v>
      </c>
      <c r="H12" s="31">
        <v>3559</v>
      </c>
      <c r="I12" s="31">
        <v>-161</v>
      </c>
      <c r="J12" s="31">
        <v>2064</v>
      </c>
      <c r="K12" s="31">
        <v>0</v>
      </c>
      <c r="L12" s="31">
        <v>2740</v>
      </c>
      <c r="M12" s="32">
        <v>-837</v>
      </c>
      <c r="N12" s="33">
        <v>6.205697150922409</v>
      </c>
      <c r="O12" s="34">
        <v>94.5315868769491</v>
      </c>
    </row>
    <row r="13" spans="1:15" s="27" customFormat="1" ht="18.75" customHeight="1">
      <c r="A13" s="458"/>
      <c r="B13" s="62">
        <v>8</v>
      </c>
      <c r="C13" s="63" t="s">
        <v>34</v>
      </c>
      <c r="D13" s="30">
        <v>29085</v>
      </c>
      <c r="E13" s="31">
        <v>27495</v>
      </c>
      <c r="F13" s="31">
        <v>1590</v>
      </c>
      <c r="G13" s="31">
        <v>201</v>
      </c>
      <c r="H13" s="31">
        <v>1388</v>
      </c>
      <c r="I13" s="31">
        <v>-240</v>
      </c>
      <c r="J13" s="31">
        <v>310</v>
      </c>
      <c r="K13" s="31">
        <v>0</v>
      </c>
      <c r="L13" s="31">
        <v>52</v>
      </c>
      <c r="M13" s="32">
        <v>18</v>
      </c>
      <c r="N13" s="33">
        <v>8.209555091340336</v>
      </c>
      <c r="O13" s="34">
        <v>92.22025019841503</v>
      </c>
    </row>
    <row r="14" spans="1:15" s="27" customFormat="1" ht="18.75" customHeight="1">
      <c r="A14" s="458"/>
      <c r="B14" s="62">
        <v>9</v>
      </c>
      <c r="C14" s="63" t="s">
        <v>35</v>
      </c>
      <c r="D14" s="30">
        <v>40616</v>
      </c>
      <c r="E14" s="31">
        <v>37391</v>
      </c>
      <c r="F14" s="31">
        <v>3225</v>
      </c>
      <c r="G14" s="31">
        <v>589</v>
      </c>
      <c r="H14" s="31">
        <v>2636</v>
      </c>
      <c r="I14" s="31">
        <v>325</v>
      </c>
      <c r="J14" s="31">
        <v>5</v>
      </c>
      <c r="K14" s="31">
        <v>10</v>
      </c>
      <c r="L14" s="31">
        <v>0</v>
      </c>
      <c r="M14" s="32">
        <v>340</v>
      </c>
      <c r="N14" s="33">
        <v>10.59679975428494</v>
      </c>
      <c r="O14" s="34">
        <v>89.33278549377064</v>
      </c>
    </row>
    <row r="15" spans="1:15" s="27" customFormat="1" ht="18.75" customHeight="1">
      <c r="A15" s="458"/>
      <c r="B15" s="62">
        <v>10</v>
      </c>
      <c r="C15" s="63" t="s">
        <v>36</v>
      </c>
      <c r="D15" s="30">
        <v>34859</v>
      </c>
      <c r="E15" s="31">
        <v>31652</v>
      </c>
      <c r="F15" s="31">
        <v>3208</v>
      </c>
      <c r="G15" s="31">
        <v>999</v>
      </c>
      <c r="H15" s="31">
        <v>2208</v>
      </c>
      <c r="I15" s="31">
        <v>-169</v>
      </c>
      <c r="J15" s="31">
        <v>102</v>
      </c>
      <c r="K15" s="31">
        <v>0</v>
      </c>
      <c r="L15" s="31">
        <v>0</v>
      </c>
      <c r="M15" s="32">
        <v>-67</v>
      </c>
      <c r="N15" s="33">
        <v>13.24686835164292</v>
      </c>
      <c r="O15" s="34">
        <v>84.00636249478744</v>
      </c>
    </row>
    <row r="16" spans="1:15" s="27" customFormat="1" ht="18.75" customHeight="1">
      <c r="A16" s="458"/>
      <c r="B16" s="62">
        <v>11</v>
      </c>
      <c r="C16" s="63" t="s">
        <v>37</v>
      </c>
      <c r="D16" s="30">
        <v>31133</v>
      </c>
      <c r="E16" s="31">
        <v>29191</v>
      </c>
      <c r="F16" s="31">
        <v>1942</v>
      </c>
      <c r="G16" s="31">
        <v>736</v>
      </c>
      <c r="H16" s="31">
        <v>1206</v>
      </c>
      <c r="I16" s="31">
        <v>-19</v>
      </c>
      <c r="J16" s="31">
        <v>1303</v>
      </c>
      <c r="K16" s="31">
        <v>0</v>
      </c>
      <c r="L16" s="31">
        <v>1425</v>
      </c>
      <c r="M16" s="32">
        <v>-141</v>
      </c>
      <c r="N16" s="33">
        <v>7.387779355051434</v>
      </c>
      <c r="O16" s="34">
        <v>91.56064978493389</v>
      </c>
    </row>
    <row r="17" spans="1:15" s="27" customFormat="1" ht="18.75" customHeight="1">
      <c r="A17" s="458"/>
      <c r="B17" s="62">
        <v>12</v>
      </c>
      <c r="C17" s="63" t="s">
        <v>38</v>
      </c>
      <c r="D17" s="30">
        <v>69948</v>
      </c>
      <c r="E17" s="31">
        <v>67362</v>
      </c>
      <c r="F17" s="31">
        <v>2586</v>
      </c>
      <c r="G17" s="31">
        <v>369</v>
      </c>
      <c r="H17" s="31">
        <v>2217</v>
      </c>
      <c r="I17" s="31">
        <v>-289</v>
      </c>
      <c r="J17" s="31">
        <v>462</v>
      </c>
      <c r="K17" s="31">
        <v>0</v>
      </c>
      <c r="L17" s="31">
        <v>0</v>
      </c>
      <c r="M17" s="32">
        <v>174</v>
      </c>
      <c r="N17" s="33">
        <v>5.378184760790611</v>
      </c>
      <c r="O17" s="34">
        <v>92.52636984704469</v>
      </c>
    </row>
    <row r="18" spans="1:15" s="27" customFormat="1" ht="18.75" customHeight="1">
      <c r="A18" s="458"/>
      <c r="B18" s="62">
        <v>13</v>
      </c>
      <c r="C18" s="63" t="s">
        <v>39</v>
      </c>
      <c r="D18" s="30">
        <v>47999</v>
      </c>
      <c r="E18" s="31">
        <v>45700</v>
      </c>
      <c r="F18" s="31">
        <v>2299</v>
      </c>
      <c r="G18" s="31">
        <v>378</v>
      </c>
      <c r="H18" s="31">
        <v>1921</v>
      </c>
      <c r="I18" s="31">
        <v>-322</v>
      </c>
      <c r="J18" s="31">
        <v>1089</v>
      </c>
      <c r="K18" s="31">
        <v>0</v>
      </c>
      <c r="L18" s="31">
        <v>1000</v>
      </c>
      <c r="M18" s="32">
        <v>-233</v>
      </c>
      <c r="N18" s="33">
        <v>7.111900439480413</v>
      </c>
      <c r="O18" s="34">
        <v>92.40356242131476</v>
      </c>
    </row>
    <row r="19" spans="1:15" s="27" customFormat="1" ht="18.75" customHeight="1">
      <c r="A19" s="458"/>
      <c r="B19" s="62">
        <v>14</v>
      </c>
      <c r="C19" s="63" t="s">
        <v>40</v>
      </c>
      <c r="D19" s="30">
        <v>19247</v>
      </c>
      <c r="E19" s="31">
        <v>18078</v>
      </c>
      <c r="F19" s="31">
        <v>1169</v>
      </c>
      <c r="G19" s="31">
        <v>93</v>
      </c>
      <c r="H19" s="31">
        <v>1076</v>
      </c>
      <c r="I19" s="31">
        <v>-131</v>
      </c>
      <c r="J19" s="31">
        <v>500</v>
      </c>
      <c r="K19" s="31">
        <v>0</v>
      </c>
      <c r="L19" s="31">
        <v>500</v>
      </c>
      <c r="M19" s="32">
        <v>-131</v>
      </c>
      <c r="N19" s="33">
        <v>9.86423473873002</v>
      </c>
      <c r="O19" s="34">
        <v>89.44295345768299</v>
      </c>
    </row>
    <row r="20" spans="1:15" s="27" customFormat="1" ht="18.75" customHeight="1">
      <c r="A20" s="458"/>
      <c r="B20" s="62">
        <v>15</v>
      </c>
      <c r="C20" s="63" t="s">
        <v>41</v>
      </c>
      <c r="D20" s="30">
        <v>41578</v>
      </c>
      <c r="E20" s="31">
        <v>39636</v>
      </c>
      <c r="F20" s="31">
        <v>1942</v>
      </c>
      <c r="G20" s="31">
        <v>243</v>
      </c>
      <c r="H20" s="31">
        <v>1699</v>
      </c>
      <c r="I20" s="31">
        <v>-263</v>
      </c>
      <c r="J20" s="31">
        <v>34</v>
      </c>
      <c r="K20" s="31">
        <v>220</v>
      </c>
      <c r="L20" s="31">
        <v>430</v>
      </c>
      <c r="M20" s="32">
        <v>-439</v>
      </c>
      <c r="N20" s="33">
        <v>7.279311508244657</v>
      </c>
      <c r="O20" s="34">
        <v>89.92279038417972</v>
      </c>
    </row>
    <row r="21" spans="1:15" s="27" customFormat="1" ht="18.75" customHeight="1">
      <c r="A21" s="458"/>
      <c r="B21" s="62">
        <v>16</v>
      </c>
      <c r="C21" s="63" t="s">
        <v>42</v>
      </c>
      <c r="D21" s="30">
        <v>58977</v>
      </c>
      <c r="E21" s="31">
        <v>54000</v>
      </c>
      <c r="F21" s="31">
        <v>4977</v>
      </c>
      <c r="G21" s="31">
        <v>1918</v>
      </c>
      <c r="H21" s="31">
        <v>3060</v>
      </c>
      <c r="I21" s="31">
        <v>-349</v>
      </c>
      <c r="J21" s="31">
        <v>1708</v>
      </c>
      <c r="K21" s="31">
        <v>0</v>
      </c>
      <c r="L21" s="31">
        <v>2583</v>
      </c>
      <c r="M21" s="32">
        <v>-1223</v>
      </c>
      <c r="N21" s="33">
        <v>10.176862442174366</v>
      </c>
      <c r="O21" s="34">
        <v>87.56268893099433</v>
      </c>
    </row>
    <row r="22" spans="1:15" s="27" customFormat="1" ht="18.75" customHeight="1">
      <c r="A22" s="458"/>
      <c r="B22" s="62">
        <v>17</v>
      </c>
      <c r="C22" s="63" t="s">
        <v>43</v>
      </c>
      <c r="D22" s="30">
        <v>59575</v>
      </c>
      <c r="E22" s="31">
        <v>57141</v>
      </c>
      <c r="F22" s="31">
        <v>2433</v>
      </c>
      <c r="G22" s="31">
        <v>343</v>
      </c>
      <c r="H22" s="31">
        <v>2091</v>
      </c>
      <c r="I22" s="31">
        <v>7</v>
      </c>
      <c r="J22" s="31">
        <v>308</v>
      </c>
      <c r="K22" s="31">
        <v>0</v>
      </c>
      <c r="L22" s="31">
        <v>0</v>
      </c>
      <c r="M22" s="32">
        <v>316</v>
      </c>
      <c r="N22" s="33">
        <v>5.7421874742515735</v>
      </c>
      <c r="O22" s="34">
        <v>94.06205050182493</v>
      </c>
    </row>
    <row r="23" spans="1:15" s="27" customFormat="1" ht="18.75" customHeight="1">
      <c r="A23" s="458"/>
      <c r="B23" s="62">
        <v>18</v>
      </c>
      <c r="C23" s="63" t="s">
        <v>44</v>
      </c>
      <c r="D23" s="30">
        <v>70451</v>
      </c>
      <c r="E23" s="31">
        <v>65753</v>
      </c>
      <c r="F23" s="31">
        <v>4698</v>
      </c>
      <c r="G23" s="31">
        <v>263</v>
      </c>
      <c r="H23" s="31">
        <v>4436</v>
      </c>
      <c r="I23" s="31">
        <v>55</v>
      </c>
      <c r="J23" s="31">
        <v>337</v>
      </c>
      <c r="K23" s="31">
        <v>0</v>
      </c>
      <c r="L23" s="31">
        <v>0</v>
      </c>
      <c r="M23" s="32">
        <v>393</v>
      </c>
      <c r="N23" s="33">
        <v>10.608161857108549</v>
      </c>
      <c r="O23" s="34">
        <v>89.57106605511086</v>
      </c>
    </row>
    <row r="24" spans="1:15" s="27" customFormat="1" ht="18.75" customHeight="1">
      <c r="A24" s="458"/>
      <c r="B24" s="62">
        <v>19</v>
      </c>
      <c r="C24" s="63" t="s">
        <v>45</v>
      </c>
      <c r="D24" s="30">
        <v>95157</v>
      </c>
      <c r="E24" s="31">
        <v>91669</v>
      </c>
      <c r="F24" s="31">
        <v>3488</v>
      </c>
      <c r="G24" s="31">
        <v>47</v>
      </c>
      <c r="H24" s="31">
        <v>3441</v>
      </c>
      <c r="I24" s="31">
        <v>-863</v>
      </c>
      <c r="J24" s="31">
        <v>1532</v>
      </c>
      <c r="K24" s="31">
        <v>0</v>
      </c>
      <c r="L24" s="31">
        <v>2095</v>
      </c>
      <c r="M24" s="32">
        <v>-1425</v>
      </c>
      <c r="N24" s="33">
        <v>6.190305743298403</v>
      </c>
      <c r="O24" s="34">
        <v>88.85599878488446</v>
      </c>
    </row>
    <row r="25" spans="1:15" s="27" customFormat="1" ht="18.75" customHeight="1">
      <c r="A25" s="458"/>
      <c r="B25" s="62">
        <v>20</v>
      </c>
      <c r="C25" s="63" t="s">
        <v>46</v>
      </c>
      <c r="D25" s="30">
        <v>23188</v>
      </c>
      <c r="E25" s="31">
        <v>22070</v>
      </c>
      <c r="F25" s="31">
        <v>1119</v>
      </c>
      <c r="G25" s="31">
        <v>30</v>
      </c>
      <c r="H25" s="31">
        <v>1089</v>
      </c>
      <c r="I25" s="31">
        <v>-175</v>
      </c>
      <c r="J25" s="31">
        <v>4</v>
      </c>
      <c r="K25" s="31">
        <v>0</v>
      </c>
      <c r="L25" s="31">
        <v>0</v>
      </c>
      <c r="M25" s="32">
        <v>-172</v>
      </c>
      <c r="N25" s="33">
        <v>7.986702890602588</v>
      </c>
      <c r="O25" s="34">
        <v>89.28650220785713</v>
      </c>
    </row>
    <row r="26" spans="1:15" s="27" customFormat="1" ht="18.75" customHeight="1">
      <c r="A26" s="458"/>
      <c r="B26" s="62">
        <v>21</v>
      </c>
      <c r="C26" s="63" t="s">
        <v>47</v>
      </c>
      <c r="D26" s="30">
        <v>54441</v>
      </c>
      <c r="E26" s="31">
        <v>52189</v>
      </c>
      <c r="F26" s="31">
        <v>2252</v>
      </c>
      <c r="G26" s="31">
        <v>476</v>
      </c>
      <c r="H26" s="31">
        <v>1776</v>
      </c>
      <c r="I26" s="31">
        <v>-221</v>
      </c>
      <c r="J26" s="31">
        <v>1102</v>
      </c>
      <c r="K26" s="31">
        <v>0</v>
      </c>
      <c r="L26" s="31">
        <v>1181</v>
      </c>
      <c r="M26" s="32">
        <v>-300</v>
      </c>
      <c r="N26" s="33">
        <v>6.5125392455892275</v>
      </c>
      <c r="O26" s="34">
        <v>88.03719526802011</v>
      </c>
    </row>
    <row r="27" spans="1:15" s="27" customFormat="1" ht="18.75" customHeight="1">
      <c r="A27" s="458"/>
      <c r="B27" s="62">
        <v>22</v>
      </c>
      <c r="C27" s="63" t="s">
        <v>48</v>
      </c>
      <c r="D27" s="30">
        <v>39599</v>
      </c>
      <c r="E27" s="31">
        <v>38349</v>
      </c>
      <c r="F27" s="31">
        <v>1250</v>
      </c>
      <c r="G27" s="31">
        <v>147</v>
      </c>
      <c r="H27" s="31">
        <v>1103</v>
      </c>
      <c r="I27" s="31">
        <v>-261</v>
      </c>
      <c r="J27" s="31">
        <v>312</v>
      </c>
      <c r="K27" s="31">
        <v>0</v>
      </c>
      <c r="L27" s="31">
        <v>0</v>
      </c>
      <c r="M27" s="32">
        <v>51</v>
      </c>
      <c r="N27" s="33">
        <v>4.394173551725763</v>
      </c>
      <c r="O27" s="34">
        <v>91.77831996264113</v>
      </c>
    </row>
    <row r="28" spans="1:15" s="27" customFormat="1" ht="18.75" customHeight="1">
      <c r="A28" s="458"/>
      <c r="B28" s="62">
        <v>23</v>
      </c>
      <c r="C28" s="63" t="s">
        <v>49</v>
      </c>
      <c r="D28" s="30">
        <v>37527</v>
      </c>
      <c r="E28" s="31">
        <v>36579</v>
      </c>
      <c r="F28" s="31">
        <v>948</v>
      </c>
      <c r="G28" s="31">
        <v>44</v>
      </c>
      <c r="H28" s="31">
        <v>904</v>
      </c>
      <c r="I28" s="31">
        <v>-413</v>
      </c>
      <c r="J28" s="31">
        <v>659</v>
      </c>
      <c r="K28" s="31">
        <v>0</v>
      </c>
      <c r="L28" s="31">
        <v>279</v>
      </c>
      <c r="M28" s="32">
        <v>-34</v>
      </c>
      <c r="N28" s="33">
        <v>4.039890531289073</v>
      </c>
      <c r="O28" s="34">
        <v>93.84091568757506</v>
      </c>
    </row>
    <row r="29" spans="1:15" s="27" customFormat="1" ht="18.75" customHeight="1">
      <c r="A29" s="458"/>
      <c r="B29" s="62">
        <v>24</v>
      </c>
      <c r="C29" s="63" t="s">
        <v>50</v>
      </c>
      <c r="D29" s="30">
        <v>23025</v>
      </c>
      <c r="E29" s="31">
        <v>21549</v>
      </c>
      <c r="F29" s="31">
        <v>1476</v>
      </c>
      <c r="G29" s="31">
        <v>20</v>
      </c>
      <c r="H29" s="31">
        <v>1456</v>
      </c>
      <c r="I29" s="31">
        <v>231</v>
      </c>
      <c r="J29" s="31">
        <v>361</v>
      </c>
      <c r="K29" s="31">
        <v>0</v>
      </c>
      <c r="L29" s="31">
        <v>0</v>
      </c>
      <c r="M29" s="32">
        <v>591</v>
      </c>
      <c r="N29" s="33">
        <v>10.863725180671048</v>
      </c>
      <c r="O29" s="34">
        <v>89.8263807314952</v>
      </c>
    </row>
    <row r="30" spans="1:15" s="27" customFormat="1" ht="18.75" customHeight="1">
      <c r="A30" s="458"/>
      <c r="B30" s="62">
        <v>25</v>
      </c>
      <c r="C30" s="63" t="s">
        <v>51</v>
      </c>
      <c r="D30" s="30">
        <v>24754</v>
      </c>
      <c r="E30" s="31">
        <v>23331</v>
      </c>
      <c r="F30" s="31">
        <v>1423</v>
      </c>
      <c r="G30" s="31">
        <v>157</v>
      </c>
      <c r="H30" s="31">
        <v>1265</v>
      </c>
      <c r="I30" s="31">
        <v>186</v>
      </c>
      <c r="J30" s="31">
        <v>721</v>
      </c>
      <c r="K30" s="31">
        <v>0</v>
      </c>
      <c r="L30" s="31">
        <v>396</v>
      </c>
      <c r="M30" s="32">
        <v>511</v>
      </c>
      <c r="N30" s="33">
        <v>8.856039070719431</v>
      </c>
      <c r="O30" s="34">
        <v>88.49873579600626</v>
      </c>
    </row>
    <row r="31" spans="1:15" s="27" customFormat="1" ht="18.75" customHeight="1">
      <c r="A31" s="458"/>
      <c r="B31" s="62">
        <v>26</v>
      </c>
      <c r="C31" s="63" t="s">
        <v>52</v>
      </c>
      <c r="D31" s="30">
        <v>54038</v>
      </c>
      <c r="E31" s="31">
        <v>52526</v>
      </c>
      <c r="F31" s="31">
        <v>1512</v>
      </c>
      <c r="G31" s="31">
        <v>236</v>
      </c>
      <c r="H31" s="31">
        <v>1276</v>
      </c>
      <c r="I31" s="31">
        <v>-318</v>
      </c>
      <c r="J31" s="31">
        <v>2366</v>
      </c>
      <c r="K31" s="31">
        <v>0</v>
      </c>
      <c r="L31" s="31">
        <v>2910</v>
      </c>
      <c r="M31" s="32">
        <v>-862</v>
      </c>
      <c r="N31" s="33">
        <v>4.505146885770916</v>
      </c>
      <c r="O31" s="34">
        <v>95.03227788604714</v>
      </c>
    </row>
    <row r="32" spans="1:15" s="27" customFormat="1" ht="18.75" customHeight="1">
      <c r="A32" s="458"/>
      <c r="B32" s="62">
        <v>27</v>
      </c>
      <c r="C32" s="63" t="s">
        <v>53</v>
      </c>
      <c r="D32" s="30">
        <v>22838</v>
      </c>
      <c r="E32" s="31">
        <v>22112</v>
      </c>
      <c r="F32" s="31">
        <v>726</v>
      </c>
      <c r="G32" s="31">
        <v>91</v>
      </c>
      <c r="H32" s="31">
        <v>635</v>
      </c>
      <c r="I32" s="31">
        <v>64</v>
      </c>
      <c r="J32" s="31">
        <v>1</v>
      </c>
      <c r="K32" s="31">
        <v>0</v>
      </c>
      <c r="L32" s="31">
        <v>495</v>
      </c>
      <c r="M32" s="32">
        <v>-430</v>
      </c>
      <c r="N32" s="33">
        <v>4.790238929816559</v>
      </c>
      <c r="O32" s="34">
        <v>93.22667690424562</v>
      </c>
    </row>
    <row r="33" spans="1:15" s="27" customFormat="1" ht="18.75" customHeight="1">
      <c r="A33" s="458"/>
      <c r="B33" s="62">
        <v>28</v>
      </c>
      <c r="C33" s="63" t="s">
        <v>54</v>
      </c>
      <c r="D33" s="30">
        <v>49778</v>
      </c>
      <c r="E33" s="31">
        <v>47542</v>
      </c>
      <c r="F33" s="31">
        <v>2237</v>
      </c>
      <c r="G33" s="31">
        <v>679</v>
      </c>
      <c r="H33" s="31">
        <v>1558</v>
      </c>
      <c r="I33" s="31">
        <v>-129</v>
      </c>
      <c r="J33" s="31">
        <v>2</v>
      </c>
      <c r="K33" s="31">
        <v>9</v>
      </c>
      <c r="L33" s="31">
        <v>719</v>
      </c>
      <c r="M33" s="32">
        <v>-837</v>
      </c>
      <c r="N33" s="33">
        <v>5.091039284681813</v>
      </c>
      <c r="O33" s="34">
        <v>91.67334597432641</v>
      </c>
    </row>
    <row r="34" spans="1:15" s="27" customFormat="1" ht="18.75" customHeight="1">
      <c r="A34" s="458"/>
      <c r="B34" s="62">
        <v>29</v>
      </c>
      <c r="C34" s="63" t="s">
        <v>55</v>
      </c>
      <c r="D34" s="30">
        <v>22062</v>
      </c>
      <c r="E34" s="31">
        <v>21112</v>
      </c>
      <c r="F34" s="31">
        <v>950</v>
      </c>
      <c r="G34" s="31">
        <v>52</v>
      </c>
      <c r="H34" s="31">
        <v>898</v>
      </c>
      <c r="I34" s="31">
        <v>82</v>
      </c>
      <c r="J34" s="31">
        <v>246</v>
      </c>
      <c r="K34" s="31">
        <v>0</v>
      </c>
      <c r="L34" s="31">
        <v>0</v>
      </c>
      <c r="M34" s="32">
        <v>328</v>
      </c>
      <c r="N34" s="33">
        <v>7.3043771783202995</v>
      </c>
      <c r="O34" s="34">
        <v>86.3518978396892</v>
      </c>
    </row>
    <row r="35" spans="1:15" s="27" customFormat="1" ht="18.75" customHeight="1">
      <c r="A35" s="458"/>
      <c r="B35" s="62">
        <v>30</v>
      </c>
      <c r="C35" s="63" t="s">
        <v>56</v>
      </c>
      <c r="D35" s="30">
        <v>31713</v>
      </c>
      <c r="E35" s="31">
        <v>30088</v>
      </c>
      <c r="F35" s="31">
        <v>1624</v>
      </c>
      <c r="G35" s="31">
        <v>112</v>
      </c>
      <c r="H35" s="31">
        <v>1512</v>
      </c>
      <c r="I35" s="31">
        <v>-20</v>
      </c>
      <c r="J35" s="31">
        <v>553</v>
      </c>
      <c r="K35" s="31">
        <v>0</v>
      </c>
      <c r="L35" s="31">
        <v>459</v>
      </c>
      <c r="M35" s="32">
        <v>74</v>
      </c>
      <c r="N35" s="33">
        <v>9.41433091769523</v>
      </c>
      <c r="O35" s="34">
        <v>89.80909047596074</v>
      </c>
    </row>
    <row r="36" spans="1:15" s="27" customFormat="1" ht="18.75" customHeight="1">
      <c r="A36" s="458"/>
      <c r="B36" s="62">
        <v>31</v>
      </c>
      <c r="C36" s="63" t="s">
        <v>57</v>
      </c>
      <c r="D36" s="30">
        <v>34302</v>
      </c>
      <c r="E36" s="31">
        <v>32868</v>
      </c>
      <c r="F36" s="31">
        <v>1434</v>
      </c>
      <c r="G36" s="31">
        <v>625</v>
      </c>
      <c r="H36" s="31">
        <v>809</v>
      </c>
      <c r="I36" s="31">
        <v>137</v>
      </c>
      <c r="J36" s="31">
        <v>2</v>
      </c>
      <c r="K36" s="31">
        <v>0</v>
      </c>
      <c r="L36" s="31">
        <v>500</v>
      </c>
      <c r="M36" s="32">
        <v>-361</v>
      </c>
      <c r="N36" s="33">
        <v>4.152895754401556</v>
      </c>
      <c r="O36" s="34">
        <v>88.40664766491989</v>
      </c>
    </row>
    <row r="37" spans="1:15" s="27" customFormat="1" ht="18.75" customHeight="1">
      <c r="A37" s="458"/>
      <c r="B37" s="62">
        <v>32</v>
      </c>
      <c r="C37" s="63" t="s">
        <v>58</v>
      </c>
      <c r="D37" s="30">
        <v>46984</v>
      </c>
      <c r="E37" s="31">
        <v>43536</v>
      </c>
      <c r="F37" s="31">
        <v>3448</v>
      </c>
      <c r="G37" s="31">
        <v>234</v>
      </c>
      <c r="H37" s="31">
        <v>3214</v>
      </c>
      <c r="I37" s="31">
        <v>580</v>
      </c>
      <c r="J37" s="31">
        <v>1597</v>
      </c>
      <c r="K37" s="31">
        <v>0</v>
      </c>
      <c r="L37" s="31">
        <v>1445</v>
      </c>
      <c r="M37" s="32">
        <v>731</v>
      </c>
      <c r="N37" s="33">
        <v>13.282329325367872</v>
      </c>
      <c r="O37" s="34">
        <v>91.97252413891303</v>
      </c>
    </row>
    <row r="38" spans="1:15" s="27" customFormat="1" ht="18.75" customHeight="1">
      <c r="A38" s="458"/>
      <c r="B38" s="62">
        <v>33</v>
      </c>
      <c r="C38" s="63" t="s">
        <v>59</v>
      </c>
      <c r="D38" s="30">
        <v>18879</v>
      </c>
      <c r="E38" s="31">
        <v>17915</v>
      </c>
      <c r="F38" s="31">
        <v>964</v>
      </c>
      <c r="G38" s="31">
        <v>293</v>
      </c>
      <c r="H38" s="31">
        <v>671</v>
      </c>
      <c r="I38" s="31">
        <v>-37</v>
      </c>
      <c r="J38" s="31">
        <v>379</v>
      </c>
      <c r="K38" s="31">
        <v>0</v>
      </c>
      <c r="L38" s="31">
        <v>383</v>
      </c>
      <c r="M38" s="32">
        <v>-40</v>
      </c>
      <c r="N38" s="33">
        <v>5.714011757234248</v>
      </c>
      <c r="O38" s="34">
        <v>87.16710855128642</v>
      </c>
    </row>
    <row r="39" spans="1:15" s="27" customFormat="1" ht="18.75" customHeight="1">
      <c r="A39" s="458"/>
      <c r="B39" s="62">
        <v>34</v>
      </c>
      <c r="C39" s="63" t="s">
        <v>60</v>
      </c>
      <c r="D39" s="30">
        <v>28592</v>
      </c>
      <c r="E39" s="31">
        <v>27078</v>
      </c>
      <c r="F39" s="31">
        <v>1514</v>
      </c>
      <c r="G39" s="31">
        <v>228</v>
      </c>
      <c r="H39" s="31">
        <v>1286</v>
      </c>
      <c r="I39" s="31">
        <v>117</v>
      </c>
      <c r="J39" s="31">
        <v>825</v>
      </c>
      <c r="K39" s="31">
        <v>0</v>
      </c>
      <c r="L39" s="31">
        <v>635</v>
      </c>
      <c r="M39" s="32">
        <v>307</v>
      </c>
      <c r="N39" s="33">
        <v>7.307367843081641</v>
      </c>
      <c r="O39" s="34">
        <v>90.34310692307962</v>
      </c>
    </row>
    <row r="40" spans="1:15" s="27" customFormat="1" ht="18.75" customHeight="1">
      <c r="A40" s="458"/>
      <c r="B40" s="62">
        <v>35</v>
      </c>
      <c r="C40" s="63" t="s">
        <v>61</v>
      </c>
      <c r="D40" s="30">
        <v>17710</v>
      </c>
      <c r="E40" s="31">
        <v>16919</v>
      </c>
      <c r="F40" s="31">
        <v>791</v>
      </c>
      <c r="G40" s="31">
        <v>44</v>
      </c>
      <c r="H40" s="31">
        <v>748</v>
      </c>
      <c r="I40" s="31">
        <v>-421</v>
      </c>
      <c r="J40" s="31">
        <v>511</v>
      </c>
      <c r="K40" s="31">
        <v>0</v>
      </c>
      <c r="L40" s="31">
        <v>480</v>
      </c>
      <c r="M40" s="32">
        <v>-390</v>
      </c>
      <c r="N40" s="33">
        <v>7.608499898964801</v>
      </c>
      <c r="O40" s="34">
        <v>89.9134225073749</v>
      </c>
    </row>
    <row r="41" spans="1:15" s="27" customFormat="1" ht="18.75" customHeight="1">
      <c r="A41" s="458"/>
      <c r="B41" s="62">
        <v>36</v>
      </c>
      <c r="C41" s="63" t="s">
        <v>62</v>
      </c>
      <c r="D41" s="30">
        <v>21350</v>
      </c>
      <c r="E41" s="31">
        <v>20450</v>
      </c>
      <c r="F41" s="31">
        <v>900</v>
      </c>
      <c r="G41" s="31">
        <v>90</v>
      </c>
      <c r="H41" s="31">
        <v>810</v>
      </c>
      <c r="I41" s="31">
        <v>-170</v>
      </c>
      <c r="J41" s="31">
        <v>500</v>
      </c>
      <c r="K41" s="31">
        <v>0</v>
      </c>
      <c r="L41" s="31">
        <v>822</v>
      </c>
      <c r="M41" s="32">
        <v>-491</v>
      </c>
      <c r="N41" s="33">
        <v>6.568125176844059</v>
      </c>
      <c r="O41" s="34">
        <v>94.40328467037644</v>
      </c>
    </row>
    <row r="42" spans="1:15" s="27" customFormat="1" ht="18.75" customHeight="1">
      <c r="A42" s="458"/>
      <c r="B42" s="62">
        <v>37</v>
      </c>
      <c r="C42" s="63" t="s">
        <v>63</v>
      </c>
      <c r="D42" s="30">
        <v>20060</v>
      </c>
      <c r="E42" s="31">
        <v>18943</v>
      </c>
      <c r="F42" s="31">
        <v>1117</v>
      </c>
      <c r="G42" s="31">
        <v>273</v>
      </c>
      <c r="H42" s="31">
        <v>844</v>
      </c>
      <c r="I42" s="31">
        <v>-27</v>
      </c>
      <c r="J42" s="31">
        <v>436</v>
      </c>
      <c r="K42" s="31">
        <v>0</v>
      </c>
      <c r="L42" s="31">
        <v>500</v>
      </c>
      <c r="M42" s="32">
        <v>-91</v>
      </c>
      <c r="N42" s="33">
        <v>7.798615803521498</v>
      </c>
      <c r="O42" s="34">
        <v>93.58509416720659</v>
      </c>
    </row>
    <row r="43" spans="1:15" s="27" customFormat="1" ht="18.75" customHeight="1">
      <c r="A43" s="458"/>
      <c r="B43" s="62">
        <v>38</v>
      </c>
      <c r="C43" s="63" t="s">
        <v>64</v>
      </c>
      <c r="D43" s="30">
        <v>19838</v>
      </c>
      <c r="E43" s="31">
        <v>19179</v>
      </c>
      <c r="F43" s="31">
        <v>659</v>
      </c>
      <c r="G43" s="31">
        <v>32</v>
      </c>
      <c r="H43" s="31">
        <v>627</v>
      </c>
      <c r="I43" s="31">
        <v>5</v>
      </c>
      <c r="J43" s="31">
        <v>556</v>
      </c>
      <c r="K43" s="31">
        <v>0</v>
      </c>
      <c r="L43" s="31">
        <v>834</v>
      </c>
      <c r="M43" s="32">
        <v>-273</v>
      </c>
      <c r="N43" s="33">
        <v>5.296331633758936</v>
      </c>
      <c r="O43" s="34">
        <v>90.48291494382048</v>
      </c>
    </row>
    <row r="44" spans="1:15" s="27" customFormat="1" ht="18.75" customHeight="1">
      <c r="A44" s="458"/>
      <c r="B44" s="62">
        <v>39</v>
      </c>
      <c r="C44" s="63" t="s">
        <v>65</v>
      </c>
      <c r="D44" s="30">
        <v>40766</v>
      </c>
      <c r="E44" s="31">
        <v>38385</v>
      </c>
      <c r="F44" s="31">
        <v>2381</v>
      </c>
      <c r="G44" s="31">
        <v>1154</v>
      </c>
      <c r="H44" s="31">
        <v>1227</v>
      </c>
      <c r="I44" s="31">
        <v>-14</v>
      </c>
      <c r="J44" s="31">
        <v>8</v>
      </c>
      <c r="K44" s="31">
        <v>0</v>
      </c>
      <c r="L44" s="31">
        <v>0</v>
      </c>
      <c r="M44" s="32">
        <v>-6</v>
      </c>
      <c r="N44" s="33">
        <v>5.905216855227399</v>
      </c>
      <c r="O44" s="34">
        <v>89.0470591716838</v>
      </c>
    </row>
    <row r="45" spans="1:15" s="27" customFormat="1" ht="18.75" customHeight="1" thickBot="1">
      <c r="A45" s="458"/>
      <c r="B45" s="64">
        <v>40</v>
      </c>
      <c r="C45" s="65" t="s">
        <v>93</v>
      </c>
      <c r="D45" s="66">
        <v>13440</v>
      </c>
      <c r="E45" s="67">
        <v>12891</v>
      </c>
      <c r="F45" s="67">
        <v>549</v>
      </c>
      <c r="G45" s="67">
        <v>125</v>
      </c>
      <c r="H45" s="67">
        <v>424</v>
      </c>
      <c r="I45" s="67">
        <v>-120</v>
      </c>
      <c r="J45" s="67">
        <v>16</v>
      </c>
      <c r="K45" s="67">
        <v>0</v>
      </c>
      <c r="L45" s="67">
        <v>0</v>
      </c>
      <c r="M45" s="68">
        <v>-104</v>
      </c>
      <c r="N45" s="69">
        <v>4.551155139256394</v>
      </c>
      <c r="O45" s="70">
        <v>85.83194625060598</v>
      </c>
    </row>
    <row r="46" spans="1:15" s="47" customFormat="1" ht="21" customHeight="1" thickBot="1" thickTop="1">
      <c r="A46" s="458"/>
      <c r="B46" s="467" t="s">
        <v>66</v>
      </c>
      <c r="C46" s="468"/>
      <c r="D46" s="48">
        <v>2243724</v>
      </c>
      <c r="E46" s="49">
        <v>2137505</v>
      </c>
      <c r="F46" s="49">
        <v>106219</v>
      </c>
      <c r="G46" s="49">
        <v>21128</v>
      </c>
      <c r="H46" s="49">
        <v>85090</v>
      </c>
      <c r="I46" s="49">
        <v>-6705</v>
      </c>
      <c r="J46" s="49">
        <v>23723</v>
      </c>
      <c r="K46" s="49">
        <v>787</v>
      </c>
      <c r="L46" s="49">
        <v>23383</v>
      </c>
      <c r="M46" s="50">
        <v>-5578</v>
      </c>
      <c r="N46" s="51">
        <v>6.822442502952046</v>
      </c>
      <c r="O46" s="52">
        <v>92.37956628484163</v>
      </c>
    </row>
    <row r="47" spans="4:14" ht="13.5">
      <c r="D47" s="71"/>
      <c r="E47" s="71"/>
      <c r="F47" s="71"/>
      <c r="G47" s="71"/>
      <c r="H47" s="71"/>
      <c r="I47" s="71"/>
      <c r="J47" s="71"/>
      <c r="K47" s="71"/>
      <c r="L47" s="71"/>
      <c r="M47" s="71"/>
      <c r="N47" s="71"/>
    </row>
    <row r="48" spans="4:14" ht="13.5">
      <c r="D48" s="71"/>
      <c r="E48" s="71"/>
      <c r="F48" s="71"/>
      <c r="G48" s="71"/>
      <c r="H48" s="71"/>
      <c r="I48" s="71"/>
      <c r="J48" s="71"/>
      <c r="K48" s="71"/>
      <c r="L48" s="71"/>
      <c r="M48" s="71"/>
      <c r="N48" s="71"/>
    </row>
    <row r="49" spans="4:14" ht="13.5">
      <c r="D49" s="71"/>
      <c r="E49" s="71"/>
      <c r="F49" s="71"/>
      <c r="G49" s="71"/>
      <c r="H49" s="71"/>
      <c r="I49" s="71"/>
      <c r="J49" s="71"/>
      <c r="K49" s="71"/>
      <c r="L49" s="71"/>
      <c r="M49" s="71"/>
      <c r="N49" s="71"/>
    </row>
    <row r="50" spans="4:14" ht="13.5">
      <c r="D50" s="71"/>
      <c r="E50" s="71"/>
      <c r="F50" s="71"/>
      <c r="G50" s="71"/>
      <c r="H50" s="71"/>
      <c r="I50" s="71"/>
      <c r="J50" s="71"/>
      <c r="K50" s="71"/>
      <c r="L50" s="71"/>
      <c r="M50" s="71"/>
      <c r="N50" s="71"/>
    </row>
    <row r="51" spans="4:14" ht="13.5">
      <c r="D51" s="71"/>
      <c r="E51" s="71"/>
      <c r="F51" s="71"/>
      <c r="G51" s="71"/>
      <c r="H51" s="71"/>
      <c r="I51" s="71"/>
      <c r="J51" s="71"/>
      <c r="K51" s="71"/>
      <c r="L51" s="71"/>
      <c r="M51" s="71"/>
      <c r="N51" s="71"/>
    </row>
    <row r="52" spans="4:14" ht="13.5">
      <c r="D52" s="71"/>
      <c r="E52" s="71"/>
      <c r="F52" s="71"/>
      <c r="G52" s="71"/>
      <c r="H52" s="71"/>
      <c r="I52" s="71"/>
      <c r="J52" s="71"/>
      <c r="K52" s="71"/>
      <c r="L52" s="71"/>
      <c r="M52" s="71"/>
      <c r="N52" s="71"/>
    </row>
    <row r="53" spans="4:14" ht="13.5">
      <c r="D53" s="71"/>
      <c r="E53" s="71"/>
      <c r="F53" s="71"/>
      <c r="G53" s="71"/>
      <c r="H53" s="71"/>
      <c r="I53" s="71"/>
      <c r="J53" s="71"/>
      <c r="K53" s="71"/>
      <c r="L53" s="71"/>
      <c r="M53" s="71"/>
      <c r="N53" s="71"/>
    </row>
    <row r="54" spans="4:14" ht="13.5">
      <c r="D54" s="71"/>
      <c r="E54" s="71"/>
      <c r="F54" s="71"/>
      <c r="G54" s="71"/>
      <c r="H54" s="71"/>
      <c r="I54" s="71"/>
      <c r="J54" s="71"/>
      <c r="K54" s="71"/>
      <c r="L54" s="71"/>
      <c r="M54" s="71"/>
      <c r="N54" s="71"/>
    </row>
    <row r="55" spans="4:14" ht="13.5">
      <c r="D55" s="71"/>
      <c r="E55" s="71"/>
      <c r="F55" s="71"/>
      <c r="G55" s="71"/>
      <c r="H55" s="71"/>
      <c r="I55" s="71"/>
      <c r="J55" s="71"/>
      <c r="K55" s="71"/>
      <c r="L55" s="71"/>
      <c r="M55" s="71"/>
      <c r="N55" s="71"/>
    </row>
    <row r="56" spans="4:14" ht="13.5">
      <c r="D56" s="71"/>
      <c r="E56" s="71"/>
      <c r="F56" s="71"/>
      <c r="G56" s="71"/>
      <c r="H56" s="71"/>
      <c r="I56" s="71"/>
      <c r="J56" s="71"/>
      <c r="K56" s="71"/>
      <c r="L56" s="71"/>
      <c r="M56" s="71"/>
      <c r="N56" s="71"/>
    </row>
    <row r="57" spans="4:14" ht="13.5">
      <c r="D57" s="71"/>
      <c r="E57" s="71"/>
      <c r="F57" s="71"/>
      <c r="G57" s="71"/>
      <c r="H57" s="71"/>
      <c r="I57" s="71"/>
      <c r="J57" s="71"/>
      <c r="K57" s="71"/>
      <c r="L57" s="71"/>
      <c r="M57" s="71"/>
      <c r="N57" s="71"/>
    </row>
    <row r="58" spans="4:14" ht="13.5">
      <c r="D58" s="71"/>
      <c r="E58" s="71"/>
      <c r="F58" s="71"/>
      <c r="G58" s="71"/>
      <c r="H58" s="71"/>
      <c r="I58" s="71"/>
      <c r="J58" s="71"/>
      <c r="K58" s="71"/>
      <c r="L58" s="71"/>
      <c r="M58" s="71"/>
      <c r="N58" s="71"/>
    </row>
    <row r="59" spans="4:14" ht="13.5">
      <c r="D59" s="71"/>
      <c r="E59" s="71"/>
      <c r="F59" s="71"/>
      <c r="G59" s="71"/>
      <c r="H59" s="71"/>
      <c r="I59" s="71"/>
      <c r="J59" s="71"/>
      <c r="K59" s="71"/>
      <c r="L59" s="71"/>
      <c r="M59" s="71"/>
      <c r="N59" s="71"/>
    </row>
    <row r="60" spans="4:14" ht="13.5">
      <c r="D60" s="71"/>
      <c r="E60" s="71"/>
      <c r="F60" s="71"/>
      <c r="G60" s="71"/>
      <c r="H60" s="71"/>
      <c r="I60" s="71"/>
      <c r="J60" s="71"/>
      <c r="K60" s="71"/>
      <c r="L60" s="71"/>
      <c r="M60" s="71"/>
      <c r="N60" s="71"/>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sheetPr>
    <pageSetUpPr fitToPage="1"/>
  </sheetPr>
  <dimension ref="A1:R61"/>
  <sheetViews>
    <sheetView view="pageBreakPreview" zoomScale="85" zoomScaleSheetLayoutView="85" zoomScalePageLayoutView="0" workbookViewId="0" topLeftCell="A1">
      <pane xSplit="2" ySplit="7" topLeftCell="C8" activePane="bottomRight" state="frozen"/>
      <selection pane="topLeft" activeCell="A1" sqref="A1:A46"/>
      <selection pane="topRight" activeCell="A1" sqref="A1:A46"/>
      <selection pane="bottomLeft" activeCell="A1" sqref="A1:A46"/>
      <selection pane="bottomRight" activeCell="B1" sqref="B1:P1"/>
    </sheetView>
  </sheetViews>
  <sheetFormatPr defaultColWidth="9.00390625" defaultRowHeight="13.5"/>
  <cols>
    <col min="1" max="1" width="7.25390625" style="72" customWidth="1"/>
    <col min="2" max="2" width="13.625" style="354" customWidth="1"/>
    <col min="3" max="8" width="11.125" style="354" customWidth="1"/>
    <col min="9" max="9" width="8.375" style="354" customWidth="1"/>
    <col min="10" max="10" width="13.625" style="354" customWidth="1"/>
    <col min="11" max="16" width="11.125" style="354" customWidth="1"/>
    <col min="17" max="17" width="1.37890625" style="354" customWidth="1"/>
    <col min="18" max="16384" width="9.00390625" style="354" customWidth="1"/>
  </cols>
  <sheetData>
    <row r="1" spans="1:16" s="421" customFormat="1" ht="21" customHeight="1">
      <c r="A1" s="526">
        <v>18</v>
      </c>
      <c r="B1" s="527" t="s">
        <v>273</v>
      </c>
      <c r="C1" s="527"/>
      <c r="D1" s="527"/>
      <c r="E1" s="527"/>
      <c r="F1" s="527"/>
      <c r="G1" s="527"/>
      <c r="H1" s="527"/>
      <c r="I1" s="528"/>
      <c r="J1" s="528"/>
      <c r="K1" s="528"/>
      <c r="L1" s="528"/>
      <c r="M1" s="528"/>
      <c r="N1" s="528"/>
      <c r="O1" s="528"/>
      <c r="P1" s="528"/>
    </row>
    <row r="2" spans="1:16" s="421" customFormat="1" ht="9.75" customHeight="1">
      <c r="A2" s="526"/>
      <c r="B2" s="424"/>
      <c r="C2" s="424"/>
      <c r="D2" s="424"/>
      <c r="E2" s="424"/>
      <c r="F2" s="424"/>
      <c r="G2" s="424"/>
      <c r="H2" s="424"/>
      <c r="I2" s="422"/>
      <c r="J2" s="424"/>
      <c r="K2" s="424"/>
      <c r="L2" s="424"/>
      <c r="M2" s="424"/>
      <c r="N2" s="424"/>
      <c r="O2" s="424"/>
      <c r="P2" s="424"/>
    </row>
    <row r="3" spans="1:15" s="421" customFormat="1" ht="18.75">
      <c r="A3" s="526"/>
      <c r="B3" s="423" t="s">
        <v>272</v>
      </c>
      <c r="C3" s="422"/>
      <c r="D3" s="422"/>
      <c r="E3" s="422"/>
      <c r="F3" s="422"/>
      <c r="G3" s="422"/>
      <c r="H3" s="422"/>
      <c r="I3" s="422"/>
      <c r="J3" s="422"/>
      <c r="K3" s="422"/>
      <c r="L3" s="422"/>
      <c r="M3" s="422"/>
      <c r="N3" s="422"/>
      <c r="O3" s="422"/>
    </row>
    <row r="4" spans="1:15" s="421" customFormat="1" ht="18.75">
      <c r="A4" s="526"/>
      <c r="B4" s="423" t="s">
        <v>271</v>
      </c>
      <c r="C4" s="422"/>
      <c r="D4" s="422"/>
      <c r="E4" s="422"/>
      <c r="F4" s="422"/>
      <c r="G4" s="422"/>
      <c r="H4" s="422"/>
      <c r="I4" s="422"/>
      <c r="J4" s="422"/>
      <c r="K4" s="422"/>
      <c r="L4" s="422"/>
      <c r="M4" s="422"/>
      <c r="N4" s="422"/>
      <c r="O4" s="422"/>
    </row>
    <row r="5" spans="1:16" s="421" customFormat="1" ht="19.5" thickBot="1">
      <c r="A5" s="526"/>
      <c r="B5" s="422"/>
      <c r="C5" s="422"/>
      <c r="D5" s="422"/>
      <c r="E5" s="422"/>
      <c r="F5" s="529" t="s">
        <v>270</v>
      </c>
      <c r="G5" s="529"/>
      <c r="H5" s="529"/>
      <c r="I5" s="422"/>
      <c r="J5" s="422"/>
      <c r="K5" s="422"/>
      <c r="L5" s="422"/>
      <c r="M5" s="422"/>
      <c r="N5" s="529" t="s">
        <v>270</v>
      </c>
      <c r="O5" s="529"/>
      <c r="P5" s="529"/>
    </row>
    <row r="6" spans="1:16" s="416" customFormat="1" ht="15.75" customHeight="1">
      <c r="A6" s="526"/>
      <c r="B6" s="530" t="s">
        <v>269</v>
      </c>
      <c r="C6" s="532" t="s">
        <v>268</v>
      </c>
      <c r="D6" s="532"/>
      <c r="E6" s="533"/>
      <c r="F6" s="534" t="s">
        <v>267</v>
      </c>
      <c r="G6" s="532"/>
      <c r="H6" s="535"/>
      <c r="I6" s="420"/>
      <c r="J6" s="536" t="s">
        <v>269</v>
      </c>
      <c r="K6" s="538" t="s">
        <v>268</v>
      </c>
      <c r="L6" s="538"/>
      <c r="M6" s="539"/>
      <c r="N6" s="540" t="s">
        <v>267</v>
      </c>
      <c r="O6" s="538"/>
      <c r="P6" s="541"/>
    </row>
    <row r="7" spans="1:16" s="416" customFormat="1" ht="15.75" customHeight="1" thickBot="1">
      <c r="A7" s="526"/>
      <c r="B7" s="531"/>
      <c r="C7" s="419" t="s">
        <v>266</v>
      </c>
      <c r="D7" s="418" t="s">
        <v>275</v>
      </c>
      <c r="E7" s="418" t="s">
        <v>265</v>
      </c>
      <c r="F7" s="418" t="s">
        <v>266</v>
      </c>
      <c r="G7" s="418" t="s">
        <v>275</v>
      </c>
      <c r="H7" s="417" t="s">
        <v>265</v>
      </c>
      <c r="I7" s="420"/>
      <c r="J7" s="537"/>
      <c r="K7" s="419" t="s">
        <v>266</v>
      </c>
      <c r="L7" s="418" t="s">
        <v>275</v>
      </c>
      <c r="M7" s="418" t="s">
        <v>265</v>
      </c>
      <c r="N7" s="418" t="s">
        <v>266</v>
      </c>
      <c r="O7" s="418" t="s">
        <v>275</v>
      </c>
      <c r="P7" s="417" t="s">
        <v>265</v>
      </c>
    </row>
    <row r="8" spans="1:16" s="355" customFormat="1" ht="15.75" customHeight="1">
      <c r="A8" s="526"/>
      <c r="B8" s="415" t="s">
        <v>264</v>
      </c>
      <c r="C8" s="414">
        <v>5.2</v>
      </c>
      <c r="D8" s="414">
        <v>5.5</v>
      </c>
      <c r="E8" s="413">
        <v>-0.2999999999999998</v>
      </c>
      <c r="F8" s="413">
        <v>26.9</v>
      </c>
      <c r="G8" s="413">
        <v>25.7</v>
      </c>
      <c r="H8" s="412">
        <v>1.1999999999999993</v>
      </c>
      <c r="I8" s="358"/>
      <c r="J8" s="411" t="s">
        <v>67</v>
      </c>
      <c r="K8" s="410">
        <v>10.2</v>
      </c>
      <c r="L8" s="410">
        <v>10.5</v>
      </c>
      <c r="M8" s="409">
        <v>-0.3000000000000007</v>
      </c>
      <c r="N8" s="409">
        <v>71.1</v>
      </c>
      <c r="O8" s="409">
        <v>77.1</v>
      </c>
      <c r="P8" s="408">
        <v>-6</v>
      </c>
    </row>
    <row r="9" spans="1:16" s="355" customFormat="1" ht="15.75" customHeight="1">
      <c r="A9" s="526"/>
      <c r="B9" s="374" t="s">
        <v>28</v>
      </c>
      <c r="C9" s="373">
        <v>6.7</v>
      </c>
      <c r="D9" s="373">
        <v>7.5</v>
      </c>
      <c r="E9" s="372">
        <v>-0.7999999999999998</v>
      </c>
      <c r="F9" s="372">
        <v>68.9</v>
      </c>
      <c r="G9" s="372">
        <v>64</v>
      </c>
      <c r="H9" s="370">
        <v>4.900000000000006</v>
      </c>
      <c r="I9" s="358"/>
      <c r="J9" s="407" t="s">
        <v>68</v>
      </c>
      <c r="K9" s="406">
        <v>8.2</v>
      </c>
      <c r="L9" s="406">
        <v>8</v>
      </c>
      <c r="M9" s="405">
        <v>0.1999999999999993</v>
      </c>
      <c r="N9" s="405">
        <v>111.6</v>
      </c>
      <c r="O9" s="405">
        <v>83.9</v>
      </c>
      <c r="P9" s="404">
        <v>27.69999999999999</v>
      </c>
    </row>
    <row r="10" spans="1:16" s="355" customFormat="1" ht="15.75" customHeight="1">
      <c r="A10" s="526"/>
      <c r="B10" s="374" t="s">
        <v>29</v>
      </c>
      <c r="C10" s="373">
        <v>3.4</v>
      </c>
      <c r="D10" s="373">
        <v>5.4</v>
      </c>
      <c r="E10" s="372">
        <v>-2.0000000000000004</v>
      </c>
      <c r="F10" s="372" t="s">
        <v>251</v>
      </c>
      <c r="G10" s="372" t="s">
        <v>251</v>
      </c>
      <c r="H10" s="370" t="s">
        <v>263</v>
      </c>
      <c r="I10" s="358"/>
      <c r="J10" s="407" t="s">
        <v>69</v>
      </c>
      <c r="K10" s="406">
        <v>5.4</v>
      </c>
      <c r="L10" s="406">
        <v>5.5</v>
      </c>
      <c r="M10" s="405">
        <v>-0.09999999999999964</v>
      </c>
      <c r="N10" s="405">
        <v>51.8</v>
      </c>
      <c r="O10" s="405">
        <v>52.3</v>
      </c>
      <c r="P10" s="404">
        <v>-0.5</v>
      </c>
    </row>
    <row r="11" spans="1:16" s="355" customFormat="1" ht="15.75" customHeight="1">
      <c r="A11" s="526"/>
      <c r="B11" s="374" t="s">
        <v>30</v>
      </c>
      <c r="C11" s="373">
        <v>7.6</v>
      </c>
      <c r="D11" s="373">
        <v>8.3</v>
      </c>
      <c r="E11" s="372">
        <v>-0.7000000000000011</v>
      </c>
      <c r="F11" s="372">
        <v>35.8</v>
      </c>
      <c r="G11" s="372">
        <v>44.8</v>
      </c>
      <c r="H11" s="370">
        <v>-9</v>
      </c>
      <c r="I11" s="358"/>
      <c r="J11" s="407" t="s">
        <v>70</v>
      </c>
      <c r="K11" s="406">
        <v>3.9</v>
      </c>
      <c r="L11" s="406">
        <v>4.4</v>
      </c>
      <c r="M11" s="405">
        <v>-0.5000000000000004</v>
      </c>
      <c r="N11" s="405">
        <v>37.8</v>
      </c>
      <c r="O11" s="405">
        <v>27.6</v>
      </c>
      <c r="P11" s="404">
        <v>10.199999999999996</v>
      </c>
    </row>
    <row r="12" spans="1:16" s="355" customFormat="1" ht="15.75" customHeight="1">
      <c r="A12" s="526"/>
      <c r="B12" s="374" t="s">
        <v>31</v>
      </c>
      <c r="C12" s="373">
        <v>4.7</v>
      </c>
      <c r="D12" s="373">
        <v>5.5</v>
      </c>
      <c r="E12" s="372">
        <v>-0.7999999999999998</v>
      </c>
      <c r="F12" s="372">
        <v>38.4</v>
      </c>
      <c r="G12" s="372">
        <v>38.1</v>
      </c>
      <c r="H12" s="370">
        <v>0.29999999999999716</v>
      </c>
      <c r="I12" s="358"/>
      <c r="J12" s="407" t="s">
        <v>71</v>
      </c>
      <c r="K12" s="406">
        <v>11.1</v>
      </c>
      <c r="L12" s="406">
        <v>11</v>
      </c>
      <c r="M12" s="405">
        <v>0.09999999999999964</v>
      </c>
      <c r="N12" s="405">
        <v>83.7</v>
      </c>
      <c r="O12" s="405">
        <v>102.6</v>
      </c>
      <c r="P12" s="404">
        <v>-18.89999999999999</v>
      </c>
    </row>
    <row r="13" spans="1:16" s="355" customFormat="1" ht="15.75" customHeight="1">
      <c r="A13" s="526"/>
      <c r="B13" s="374" t="s">
        <v>32</v>
      </c>
      <c r="C13" s="373">
        <v>4.3</v>
      </c>
      <c r="D13" s="373">
        <v>4.9</v>
      </c>
      <c r="E13" s="372">
        <v>-0.6000000000000005</v>
      </c>
      <c r="F13" s="372">
        <v>46.5</v>
      </c>
      <c r="G13" s="372">
        <v>32.5</v>
      </c>
      <c r="H13" s="370">
        <v>14</v>
      </c>
      <c r="I13" s="358"/>
      <c r="J13" s="407" t="s">
        <v>72</v>
      </c>
      <c r="K13" s="406">
        <v>8</v>
      </c>
      <c r="L13" s="406">
        <v>8.4</v>
      </c>
      <c r="M13" s="405">
        <v>-0.40000000000000036</v>
      </c>
      <c r="N13" s="405">
        <v>84.6</v>
      </c>
      <c r="O13" s="405">
        <v>81</v>
      </c>
      <c r="P13" s="404">
        <v>3.5999999999999943</v>
      </c>
    </row>
    <row r="14" spans="1:16" s="355" customFormat="1" ht="15.75" customHeight="1">
      <c r="A14" s="526"/>
      <c r="B14" s="374" t="s">
        <v>33</v>
      </c>
      <c r="C14" s="373">
        <v>2.4</v>
      </c>
      <c r="D14" s="373">
        <v>3.2</v>
      </c>
      <c r="E14" s="372">
        <v>-0.8000000000000003</v>
      </c>
      <c r="F14" s="372">
        <v>1.1</v>
      </c>
      <c r="G14" s="372">
        <v>7.6</v>
      </c>
      <c r="H14" s="370">
        <v>-6.5</v>
      </c>
      <c r="I14" s="358"/>
      <c r="J14" s="407" t="s">
        <v>73</v>
      </c>
      <c r="K14" s="406">
        <v>3.3</v>
      </c>
      <c r="L14" s="406">
        <v>4.2</v>
      </c>
      <c r="M14" s="405">
        <v>-0.9000000000000004</v>
      </c>
      <c r="N14" s="405">
        <v>79.7</v>
      </c>
      <c r="O14" s="405">
        <v>57.9</v>
      </c>
      <c r="P14" s="404">
        <v>21.800000000000004</v>
      </c>
    </row>
    <row r="15" spans="1:16" s="355" customFormat="1" ht="15.75" customHeight="1">
      <c r="A15" s="526"/>
      <c r="B15" s="374" t="s">
        <v>34</v>
      </c>
      <c r="C15" s="373">
        <v>2.7</v>
      </c>
      <c r="D15" s="373">
        <v>3.5</v>
      </c>
      <c r="E15" s="372">
        <v>-0.7999999999999998</v>
      </c>
      <c r="F15" s="372">
        <v>9.2</v>
      </c>
      <c r="G15" s="372">
        <v>18</v>
      </c>
      <c r="H15" s="370">
        <v>-8.8</v>
      </c>
      <c r="I15" s="358"/>
      <c r="J15" s="407" t="s">
        <v>74</v>
      </c>
      <c r="K15" s="406">
        <v>4.3</v>
      </c>
      <c r="L15" s="406">
        <v>5.7</v>
      </c>
      <c r="M15" s="405">
        <v>-1.4000000000000004</v>
      </c>
      <c r="N15" s="405">
        <v>14.8</v>
      </c>
      <c r="O15" s="405">
        <v>5.2</v>
      </c>
      <c r="P15" s="404">
        <v>9.600000000000001</v>
      </c>
    </row>
    <row r="16" spans="1:16" s="355" customFormat="1" ht="15.75" customHeight="1">
      <c r="A16" s="526"/>
      <c r="B16" s="374" t="s">
        <v>35</v>
      </c>
      <c r="C16" s="373">
        <v>6.9</v>
      </c>
      <c r="D16" s="373">
        <v>7.6</v>
      </c>
      <c r="E16" s="372">
        <v>-0.6999999999999993</v>
      </c>
      <c r="F16" s="372">
        <v>9.2</v>
      </c>
      <c r="G16" s="372">
        <v>14.7</v>
      </c>
      <c r="H16" s="370">
        <v>-5.5</v>
      </c>
      <c r="I16" s="358"/>
      <c r="J16" s="407" t="s">
        <v>75</v>
      </c>
      <c r="K16" s="406">
        <v>7.1</v>
      </c>
      <c r="L16" s="406">
        <v>8.3</v>
      </c>
      <c r="M16" s="405">
        <v>-1.200000000000001</v>
      </c>
      <c r="N16" s="405">
        <v>57.4</v>
      </c>
      <c r="O16" s="405">
        <v>66.4</v>
      </c>
      <c r="P16" s="404">
        <v>-9.000000000000007</v>
      </c>
    </row>
    <row r="17" spans="1:16" s="355" customFormat="1" ht="15.75" customHeight="1">
      <c r="A17" s="526"/>
      <c r="B17" s="374" t="s">
        <v>36</v>
      </c>
      <c r="C17" s="373">
        <v>6.2</v>
      </c>
      <c r="D17" s="373">
        <v>9.2</v>
      </c>
      <c r="E17" s="372">
        <v>-2.999999999999999</v>
      </c>
      <c r="F17" s="372">
        <v>18.3</v>
      </c>
      <c r="G17" s="372">
        <v>16.5</v>
      </c>
      <c r="H17" s="370">
        <v>1.8000000000000007</v>
      </c>
      <c r="I17" s="358"/>
      <c r="J17" s="407" t="s">
        <v>76</v>
      </c>
      <c r="K17" s="406">
        <v>6.4</v>
      </c>
      <c r="L17" s="406">
        <v>6.3</v>
      </c>
      <c r="M17" s="405">
        <v>0.10000000000000053</v>
      </c>
      <c r="N17" s="405">
        <v>68.6</v>
      </c>
      <c r="O17" s="405">
        <v>60</v>
      </c>
      <c r="P17" s="404">
        <v>8.599999999999994</v>
      </c>
    </row>
    <row r="18" spans="1:16" s="355" customFormat="1" ht="15.75" customHeight="1">
      <c r="A18" s="526"/>
      <c r="B18" s="374" t="s">
        <v>37</v>
      </c>
      <c r="C18" s="373">
        <v>3.4</v>
      </c>
      <c r="D18" s="373">
        <v>3.9</v>
      </c>
      <c r="E18" s="372">
        <v>-0.5</v>
      </c>
      <c r="F18" s="372">
        <v>18.3</v>
      </c>
      <c r="G18" s="372">
        <v>15.6</v>
      </c>
      <c r="H18" s="370">
        <v>2.700000000000001</v>
      </c>
      <c r="I18" s="358"/>
      <c r="J18" s="407" t="s">
        <v>77</v>
      </c>
      <c r="K18" s="406">
        <v>3.2</v>
      </c>
      <c r="L18" s="406">
        <v>3</v>
      </c>
      <c r="M18" s="405">
        <v>0.20000000000000018</v>
      </c>
      <c r="N18" s="405">
        <v>74.1</v>
      </c>
      <c r="O18" s="405">
        <v>77.2</v>
      </c>
      <c r="P18" s="404">
        <v>-3.1000000000000085</v>
      </c>
    </row>
    <row r="19" spans="1:16" s="355" customFormat="1" ht="15.75" customHeight="1">
      <c r="A19" s="526"/>
      <c r="B19" s="374" t="s">
        <v>38</v>
      </c>
      <c r="C19" s="373">
        <v>7.6</v>
      </c>
      <c r="D19" s="373">
        <v>8.7</v>
      </c>
      <c r="E19" s="372">
        <v>-1.0999999999999996</v>
      </c>
      <c r="F19" s="372">
        <v>33.4</v>
      </c>
      <c r="G19" s="372">
        <v>35.1</v>
      </c>
      <c r="H19" s="370">
        <v>-1.7000000000000028</v>
      </c>
      <c r="I19" s="358"/>
      <c r="J19" s="407" t="s">
        <v>78</v>
      </c>
      <c r="K19" s="406">
        <v>8</v>
      </c>
      <c r="L19" s="406">
        <v>8.8</v>
      </c>
      <c r="M19" s="405">
        <v>-0.8000000000000007</v>
      </c>
      <c r="N19" s="405">
        <v>60.4</v>
      </c>
      <c r="O19" s="405">
        <v>46.4</v>
      </c>
      <c r="P19" s="404">
        <v>14</v>
      </c>
    </row>
    <row r="20" spans="1:16" s="355" customFormat="1" ht="15.75" customHeight="1">
      <c r="A20" s="526"/>
      <c r="B20" s="374" t="s">
        <v>39</v>
      </c>
      <c r="C20" s="373">
        <v>1.6</v>
      </c>
      <c r="D20" s="373">
        <v>2</v>
      </c>
      <c r="E20" s="372">
        <v>-0.3999999999999999</v>
      </c>
      <c r="F20" s="372">
        <v>9.1</v>
      </c>
      <c r="G20" s="372">
        <v>8.1</v>
      </c>
      <c r="H20" s="370">
        <v>1</v>
      </c>
      <c r="I20" s="358"/>
      <c r="J20" s="407" t="s">
        <v>79</v>
      </c>
      <c r="K20" s="406">
        <v>2.8</v>
      </c>
      <c r="L20" s="406">
        <v>3.5</v>
      </c>
      <c r="M20" s="405">
        <v>-0.7000000000000002</v>
      </c>
      <c r="N20" s="405">
        <v>32.5</v>
      </c>
      <c r="O20" s="405">
        <v>33.3</v>
      </c>
      <c r="P20" s="404">
        <v>-0.7999999999999972</v>
      </c>
    </row>
    <row r="21" spans="1:16" s="355" customFormat="1" ht="15.75" customHeight="1">
      <c r="A21" s="526"/>
      <c r="B21" s="374" t="s">
        <v>40</v>
      </c>
      <c r="C21" s="373">
        <v>11</v>
      </c>
      <c r="D21" s="373">
        <v>11.8</v>
      </c>
      <c r="E21" s="372">
        <v>-0.8000000000000007</v>
      </c>
      <c r="F21" s="372">
        <v>103.4</v>
      </c>
      <c r="G21" s="372">
        <v>102.8</v>
      </c>
      <c r="H21" s="370">
        <v>0.6000000000000085</v>
      </c>
      <c r="I21" s="358"/>
      <c r="J21" s="407" t="s">
        <v>80</v>
      </c>
      <c r="K21" s="406">
        <v>11.3</v>
      </c>
      <c r="L21" s="406">
        <v>11.5</v>
      </c>
      <c r="M21" s="405">
        <v>-0.1999999999999993</v>
      </c>
      <c r="N21" s="405">
        <v>130.5</v>
      </c>
      <c r="O21" s="405">
        <v>128.2</v>
      </c>
      <c r="P21" s="404">
        <v>2.3000000000000114</v>
      </c>
    </row>
    <row r="22" spans="1:16" s="355" customFormat="1" ht="15.75" customHeight="1">
      <c r="A22" s="526"/>
      <c r="B22" s="374" t="s">
        <v>41</v>
      </c>
      <c r="C22" s="373">
        <v>3.6</v>
      </c>
      <c r="D22" s="373">
        <v>4.2</v>
      </c>
      <c r="E22" s="372">
        <v>-0.6000000000000001</v>
      </c>
      <c r="F22" s="372">
        <v>31.9</v>
      </c>
      <c r="G22" s="372">
        <v>25.5</v>
      </c>
      <c r="H22" s="370">
        <v>6.399999999999999</v>
      </c>
      <c r="I22" s="358"/>
      <c r="J22" s="407" t="s">
        <v>81</v>
      </c>
      <c r="K22" s="406">
        <v>10.1</v>
      </c>
      <c r="L22" s="406">
        <v>11.5</v>
      </c>
      <c r="M22" s="405">
        <v>-1.4000000000000004</v>
      </c>
      <c r="N22" s="405">
        <v>34.3</v>
      </c>
      <c r="O22" s="405">
        <v>32.9</v>
      </c>
      <c r="P22" s="404">
        <v>1.3999999999999986</v>
      </c>
    </row>
    <row r="23" spans="1:16" s="355" customFormat="1" ht="15.75" customHeight="1">
      <c r="A23" s="526"/>
      <c r="B23" s="374" t="s">
        <v>42</v>
      </c>
      <c r="C23" s="373">
        <v>3.8</v>
      </c>
      <c r="D23" s="373">
        <v>6.2</v>
      </c>
      <c r="E23" s="372">
        <v>-2.4000000000000004</v>
      </c>
      <c r="F23" s="372" t="s">
        <v>251</v>
      </c>
      <c r="G23" s="372" t="s">
        <v>251</v>
      </c>
      <c r="H23" s="370" t="s">
        <v>263</v>
      </c>
      <c r="I23" s="358"/>
      <c r="J23" s="407" t="s">
        <v>82</v>
      </c>
      <c r="K23" s="406">
        <v>1.4</v>
      </c>
      <c r="L23" s="406">
        <v>2.9</v>
      </c>
      <c r="M23" s="405">
        <v>-1.5</v>
      </c>
      <c r="N23" s="405" t="s">
        <v>251</v>
      </c>
      <c r="O23" s="405" t="s">
        <v>251</v>
      </c>
      <c r="P23" s="370" t="s">
        <v>263</v>
      </c>
    </row>
    <row r="24" spans="1:16" s="355" customFormat="1" ht="15.75" customHeight="1">
      <c r="A24" s="526"/>
      <c r="B24" s="374" t="s">
        <v>43</v>
      </c>
      <c r="C24" s="373">
        <v>4</v>
      </c>
      <c r="D24" s="373">
        <v>4.9</v>
      </c>
      <c r="E24" s="372">
        <v>-0.9000000000000004</v>
      </c>
      <c r="F24" s="372">
        <v>34.9</v>
      </c>
      <c r="G24" s="372">
        <v>46.4</v>
      </c>
      <c r="H24" s="370">
        <v>-11.5</v>
      </c>
      <c r="I24" s="358"/>
      <c r="J24" s="407" t="s">
        <v>83</v>
      </c>
      <c r="K24" s="406">
        <v>5.5</v>
      </c>
      <c r="L24" s="406">
        <v>5.8</v>
      </c>
      <c r="M24" s="405">
        <v>-0.2999999999999998</v>
      </c>
      <c r="N24" s="405">
        <v>84.3</v>
      </c>
      <c r="O24" s="405">
        <v>73.9</v>
      </c>
      <c r="P24" s="404">
        <v>10.399999999999991</v>
      </c>
    </row>
    <row r="25" spans="1:16" s="355" customFormat="1" ht="15.75" customHeight="1">
      <c r="A25" s="526"/>
      <c r="B25" s="374" t="s">
        <v>44</v>
      </c>
      <c r="C25" s="373">
        <v>4.3</v>
      </c>
      <c r="D25" s="373">
        <v>4.8</v>
      </c>
      <c r="E25" s="372">
        <v>-0.5</v>
      </c>
      <c r="F25" s="372">
        <v>25</v>
      </c>
      <c r="G25" s="372">
        <v>34.4</v>
      </c>
      <c r="H25" s="370">
        <v>-9.399999999999999</v>
      </c>
      <c r="I25" s="358"/>
      <c r="J25" s="407" t="s">
        <v>84</v>
      </c>
      <c r="K25" s="406">
        <v>5.3</v>
      </c>
      <c r="L25" s="406">
        <v>5.9</v>
      </c>
      <c r="M25" s="405">
        <v>-0.6000000000000005</v>
      </c>
      <c r="N25" s="405">
        <v>18.1</v>
      </c>
      <c r="O25" s="405">
        <v>9.6</v>
      </c>
      <c r="P25" s="404">
        <v>8.500000000000002</v>
      </c>
    </row>
    <row r="26" spans="1:16" s="355" customFormat="1" ht="15.75" customHeight="1">
      <c r="A26" s="526"/>
      <c r="B26" s="374" t="s">
        <v>45</v>
      </c>
      <c r="C26" s="373">
        <v>9</v>
      </c>
      <c r="D26" s="373">
        <v>9.7</v>
      </c>
      <c r="E26" s="372">
        <v>-0.6999999999999993</v>
      </c>
      <c r="F26" s="372">
        <v>65.9</v>
      </c>
      <c r="G26" s="372">
        <v>74.4</v>
      </c>
      <c r="H26" s="370">
        <v>-8.5</v>
      </c>
      <c r="I26" s="358"/>
      <c r="J26" s="407" t="s">
        <v>85</v>
      </c>
      <c r="K26" s="406">
        <v>10.6</v>
      </c>
      <c r="L26" s="406">
        <v>11.9</v>
      </c>
      <c r="M26" s="405">
        <v>-1.3000000000000007</v>
      </c>
      <c r="N26" s="405">
        <v>27.6</v>
      </c>
      <c r="O26" s="405">
        <v>34.5</v>
      </c>
      <c r="P26" s="404">
        <v>-6.899999999999999</v>
      </c>
    </row>
    <row r="27" spans="1:16" s="355" customFormat="1" ht="15.75" customHeight="1">
      <c r="A27" s="526"/>
      <c r="B27" s="374" t="s">
        <v>46</v>
      </c>
      <c r="C27" s="373">
        <v>4.5</v>
      </c>
      <c r="D27" s="373">
        <v>4.1</v>
      </c>
      <c r="E27" s="372">
        <v>0.40000000000000036</v>
      </c>
      <c r="F27" s="372">
        <v>11.5</v>
      </c>
      <c r="G27" s="372">
        <v>19.4</v>
      </c>
      <c r="H27" s="370">
        <v>-7.899999999999999</v>
      </c>
      <c r="I27" s="358"/>
      <c r="J27" s="407" t="s">
        <v>86</v>
      </c>
      <c r="K27" s="406">
        <v>6</v>
      </c>
      <c r="L27" s="406">
        <v>7.9</v>
      </c>
      <c r="M27" s="405">
        <v>-1.9000000000000004</v>
      </c>
      <c r="N27" s="405">
        <v>57.5</v>
      </c>
      <c r="O27" s="405">
        <v>70.2</v>
      </c>
      <c r="P27" s="404">
        <v>-12.700000000000003</v>
      </c>
    </row>
    <row r="28" spans="1:16" s="355" customFormat="1" ht="15.75" customHeight="1">
      <c r="A28" s="526"/>
      <c r="B28" s="374" t="s">
        <v>47</v>
      </c>
      <c r="C28" s="373">
        <v>3.6</v>
      </c>
      <c r="D28" s="373">
        <v>3.8</v>
      </c>
      <c r="E28" s="372">
        <v>-0.19999999999999973</v>
      </c>
      <c r="F28" s="372">
        <v>57.1</v>
      </c>
      <c r="G28" s="372">
        <v>44.7</v>
      </c>
      <c r="H28" s="370">
        <v>12.399999999999999</v>
      </c>
      <c r="I28" s="358"/>
      <c r="J28" s="407" t="s">
        <v>87</v>
      </c>
      <c r="K28" s="406">
        <v>6.6</v>
      </c>
      <c r="L28" s="406">
        <v>6.7</v>
      </c>
      <c r="M28" s="405">
        <v>-0.10000000000000053</v>
      </c>
      <c r="N28" s="405">
        <v>32.7</v>
      </c>
      <c r="O28" s="405">
        <v>43.1</v>
      </c>
      <c r="P28" s="404">
        <v>-10.399999999999999</v>
      </c>
    </row>
    <row r="29" spans="1:16" s="355" customFormat="1" ht="15.75" customHeight="1">
      <c r="A29" s="526"/>
      <c r="B29" s="374" t="s">
        <v>48</v>
      </c>
      <c r="C29" s="373">
        <v>1</v>
      </c>
      <c r="D29" s="373">
        <v>1.4</v>
      </c>
      <c r="E29" s="372">
        <v>-0.3999999999999999</v>
      </c>
      <c r="F29" s="372">
        <v>8.8</v>
      </c>
      <c r="G29" s="372">
        <v>9.2</v>
      </c>
      <c r="H29" s="370">
        <v>-0.3999999999999986</v>
      </c>
      <c r="I29" s="358"/>
      <c r="J29" s="407" t="s">
        <v>88</v>
      </c>
      <c r="K29" s="406">
        <v>8.9</v>
      </c>
      <c r="L29" s="406">
        <v>9.6</v>
      </c>
      <c r="M29" s="405">
        <v>-0.6999999999999993</v>
      </c>
      <c r="N29" s="405">
        <v>17</v>
      </c>
      <c r="O29" s="405">
        <v>19.3</v>
      </c>
      <c r="P29" s="404">
        <v>-2.3000000000000007</v>
      </c>
    </row>
    <row r="30" spans="1:16" s="355" customFormat="1" ht="15.75" customHeight="1" thickBot="1">
      <c r="A30" s="526"/>
      <c r="B30" s="374" t="s">
        <v>49</v>
      </c>
      <c r="C30" s="373">
        <v>3.9</v>
      </c>
      <c r="D30" s="373">
        <v>4</v>
      </c>
      <c r="E30" s="372">
        <v>-0.10000000000000009</v>
      </c>
      <c r="F30" s="372">
        <v>42.2</v>
      </c>
      <c r="G30" s="372">
        <v>46.8</v>
      </c>
      <c r="H30" s="370">
        <v>-4.599999999999994</v>
      </c>
      <c r="I30" s="358"/>
      <c r="J30" s="403" t="s">
        <v>89</v>
      </c>
      <c r="K30" s="402">
        <v>8.7</v>
      </c>
      <c r="L30" s="402">
        <v>9</v>
      </c>
      <c r="M30" s="401">
        <v>-0.3000000000000007</v>
      </c>
      <c r="N30" s="401">
        <v>64.6</v>
      </c>
      <c r="O30" s="401">
        <v>71.5</v>
      </c>
      <c r="P30" s="400">
        <v>-6.900000000000006</v>
      </c>
    </row>
    <row r="31" spans="1:16" s="355" customFormat="1" ht="15.75" customHeight="1" thickBot="1" thickTop="1">
      <c r="A31" s="526"/>
      <c r="B31" s="374" t="s">
        <v>50</v>
      </c>
      <c r="C31" s="373">
        <v>-0.2</v>
      </c>
      <c r="D31" s="373">
        <v>0.1</v>
      </c>
      <c r="E31" s="372">
        <v>-0.30000000000000004</v>
      </c>
      <c r="F31" s="372" t="s">
        <v>251</v>
      </c>
      <c r="G31" s="372" t="s">
        <v>251</v>
      </c>
      <c r="H31" s="370" t="s">
        <v>263</v>
      </c>
      <c r="I31" s="358"/>
      <c r="J31" s="364" t="s">
        <v>262</v>
      </c>
      <c r="K31" s="363">
        <v>7.1</v>
      </c>
      <c r="L31" s="362">
        <v>7.7</v>
      </c>
      <c r="M31" s="399">
        <v>-0.6000000000000005</v>
      </c>
      <c r="N31" s="360">
        <v>55.1</v>
      </c>
      <c r="O31" s="398">
        <v>53.7</v>
      </c>
      <c r="P31" s="397">
        <v>1.3999999999999986</v>
      </c>
    </row>
    <row r="32" spans="1:16" s="355" customFormat="1" ht="15.75" customHeight="1" thickBot="1">
      <c r="A32" s="526"/>
      <c r="B32" s="374" t="s">
        <v>51</v>
      </c>
      <c r="C32" s="373">
        <v>2.8</v>
      </c>
      <c r="D32" s="373">
        <v>3.2</v>
      </c>
      <c r="E32" s="372">
        <v>-0.40000000000000036</v>
      </c>
      <c r="F32" s="372">
        <v>35.6</v>
      </c>
      <c r="G32" s="372">
        <v>41.4</v>
      </c>
      <c r="H32" s="370">
        <v>-5.799999999999997</v>
      </c>
      <c r="I32" s="358"/>
      <c r="J32" s="396" t="s">
        <v>261</v>
      </c>
      <c r="K32" s="395">
        <v>5.4</v>
      </c>
      <c r="L32" s="394">
        <v>6.1</v>
      </c>
      <c r="M32" s="393">
        <v>-0.6999999999999993</v>
      </c>
      <c r="N32" s="392">
        <v>31.5</v>
      </c>
      <c r="O32" s="392">
        <v>34.2</v>
      </c>
      <c r="P32" s="391">
        <v>-2.700000000000003</v>
      </c>
    </row>
    <row r="33" spans="1:16" s="355" customFormat="1" ht="15.75" customHeight="1" thickBot="1">
      <c r="A33" s="526"/>
      <c r="B33" s="374" t="s">
        <v>52</v>
      </c>
      <c r="C33" s="373">
        <v>5.1</v>
      </c>
      <c r="D33" s="373">
        <v>4.8</v>
      </c>
      <c r="E33" s="372">
        <v>0.2999999999999998</v>
      </c>
      <c r="F33" s="372">
        <v>52.9</v>
      </c>
      <c r="G33" s="372">
        <v>53.6</v>
      </c>
      <c r="H33" s="370">
        <v>-0.7000000000000028</v>
      </c>
      <c r="I33" s="358"/>
      <c r="J33" s="390" t="s">
        <v>260</v>
      </c>
      <c r="K33" s="389"/>
      <c r="L33" s="389"/>
      <c r="M33" s="389"/>
      <c r="N33" s="389"/>
      <c r="O33" s="389"/>
      <c r="P33" s="389"/>
    </row>
    <row r="34" spans="1:16" s="355" customFormat="1" ht="15.75" customHeight="1">
      <c r="A34" s="526"/>
      <c r="B34" s="374" t="s">
        <v>53</v>
      </c>
      <c r="C34" s="373">
        <v>4.8</v>
      </c>
      <c r="D34" s="373">
        <v>5.9</v>
      </c>
      <c r="E34" s="372">
        <v>-1.1000000000000005</v>
      </c>
      <c r="F34" s="372">
        <v>20</v>
      </c>
      <c r="G34" s="372">
        <v>18.3</v>
      </c>
      <c r="H34" s="370">
        <v>1.6999999999999993</v>
      </c>
      <c r="I34" s="358"/>
      <c r="J34" s="388" t="s">
        <v>259</v>
      </c>
      <c r="K34" s="387">
        <v>25</v>
      </c>
      <c r="L34" s="386"/>
      <c r="M34" s="385"/>
      <c r="N34" s="384">
        <v>350</v>
      </c>
      <c r="O34" s="383" t="s">
        <v>258</v>
      </c>
      <c r="P34" s="382"/>
    </row>
    <row r="35" spans="1:16" s="355" customFormat="1" ht="15.75" customHeight="1" thickBot="1">
      <c r="A35" s="526"/>
      <c r="B35" s="374" t="s">
        <v>54</v>
      </c>
      <c r="C35" s="373">
        <v>9</v>
      </c>
      <c r="D35" s="373">
        <v>9.4</v>
      </c>
      <c r="E35" s="372">
        <v>-0.40000000000000036</v>
      </c>
      <c r="F35" s="372">
        <v>51.5</v>
      </c>
      <c r="G35" s="372">
        <v>67.3</v>
      </c>
      <c r="H35" s="370">
        <v>-15.799999999999997</v>
      </c>
      <c r="I35" s="358"/>
      <c r="J35" s="381" t="s">
        <v>257</v>
      </c>
      <c r="K35" s="380">
        <v>35</v>
      </c>
      <c r="L35" s="377"/>
      <c r="M35" s="379"/>
      <c r="N35" s="378" t="s">
        <v>256</v>
      </c>
      <c r="O35" s="377"/>
      <c r="P35" s="376"/>
    </row>
    <row r="36" spans="1:15" s="355" customFormat="1" ht="15.75" customHeight="1">
      <c r="A36" s="526"/>
      <c r="B36" s="374" t="s">
        <v>55</v>
      </c>
      <c r="C36" s="373">
        <v>3.9</v>
      </c>
      <c r="D36" s="373">
        <v>4.9</v>
      </c>
      <c r="E36" s="372">
        <v>-1.0000000000000004</v>
      </c>
      <c r="F36" s="372">
        <v>52.5</v>
      </c>
      <c r="G36" s="372">
        <v>33.3</v>
      </c>
      <c r="H36" s="370">
        <v>19.200000000000003</v>
      </c>
      <c r="I36" s="358"/>
      <c r="J36" s="355" t="s">
        <v>255</v>
      </c>
      <c r="K36" s="358"/>
      <c r="L36" s="358"/>
      <c r="M36" s="358"/>
      <c r="N36" s="358"/>
      <c r="O36" s="358"/>
    </row>
    <row r="37" spans="1:15" s="355" customFormat="1" ht="15.75" customHeight="1">
      <c r="A37" s="526"/>
      <c r="B37" s="374" t="s">
        <v>56</v>
      </c>
      <c r="C37" s="373">
        <v>10.6</v>
      </c>
      <c r="D37" s="373">
        <v>11.1</v>
      </c>
      <c r="E37" s="372">
        <v>-0.5</v>
      </c>
      <c r="F37" s="372">
        <v>112.9</v>
      </c>
      <c r="G37" s="372">
        <v>126.3</v>
      </c>
      <c r="H37" s="370">
        <v>-13.399999999999991</v>
      </c>
      <c r="I37" s="358"/>
      <c r="J37" s="355" t="s">
        <v>254</v>
      </c>
      <c r="K37" s="358"/>
      <c r="L37" s="358"/>
      <c r="M37" s="358"/>
      <c r="N37" s="358"/>
      <c r="O37" s="358"/>
    </row>
    <row r="38" spans="1:10" s="355" customFormat="1" ht="15.75" customHeight="1">
      <c r="A38" s="526"/>
      <c r="B38" s="374" t="s">
        <v>276</v>
      </c>
      <c r="C38" s="373">
        <v>4.3</v>
      </c>
      <c r="D38" s="373">
        <v>4.9</v>
      </c>
      <c r="E38" s="372">
        <v>-0.6000000000000005</v>
      </c>
      <c r="F38" s="372" t="s">
        <v>251</v>
      </c>
      <c r="G38" s="372">
        <v>2.3</v>
      </c>
      <c r="H38" s="370" t="s">
        <v>251</v>
      </c>
      <c r="I38" s="358"/>
      <c r="J38" s="355" t="s">
        <v>253</v>
      </c>
    </row>
    <row r="39" spans="1:10" s="355" customFormat="1" ht="15.75" customHeight="1">
      <c r="A39" s="526"/>
      <c r="B39" s="374" t="s">
        <v>58</v>
      </c>
      <c r="C39" s="373">
        <v>7.7</v>
      </c>
      <c r="D39" s="373">
        <v>8.6</v>
      </c>
      <c r="E39" s="372">
        <v>-0.8999999999999995</v>
      </c>
      <c r="F39" s="372">
        <v>59.5</v>
      </c>
      <c r="G39" s="372">
        <v>60.7</v>
      </c>
      <c r="H39" s="370">
        <v>-1.2000000000000028</v>
      </c>
      <c r="I39" s="358"/>
      <c r="J39" s="375"/>
    </row>
    <row r="40" spans="1:9" s="355" customFormat="1" ht="15.75" customHeight="1">
      <c r="A40" s="526"/>
      <c r="B40" s="374" t="s">
        <v>59</v>
      </c>
      <c r="C40" s="373">
        <v>6.4</v>
      </c>
      <c r="D40" s="373">
        <v>7.5</v>
      </c>
      <c r="E40" s="372">
        <v>-1.0999999999999996</v>
      </c>
      <c r="F40" s="372">
        <v>16.4</v>
      </c>
      <c r="G40" s="372">
        <v>20.5</v>
      </c>
      <c r="H40" s="370">
        <v>-4.100000000000001</v>
      </c>
      <c r="I40" s="358"/>
    </row>
    <row r="41" spans="1:9" s="355" customFormat="1" ht="15.75" customHeight="1">
      <c r="A41" s="526"/>
      <c r="B41" s="374" t="s">
        <v>60</v>
      </c>
      <c r="C41" s="373">
        <v>4.4</v>
      </c>
      <c r="D41" s="373">
        <v>4.9</v>
      </c>
      <c r="E41" s="372">
        <v>-0.5</v>
      </c>
      <c r="F41" s="372">
        <v>46.4</v>
      </c>
      <c r="G41" s="372">
        <v>50.6</v>
      </c>
      <c r="H41" s="370">
        <v>-4.200000000000003</v>
      </c>
      <c r="I41" s="358"/>
    </row>
    <row r="42" spans="1:9" s="355" customFormat="1" ht="15.75" customHeight="1">
      <c r="A42" s="526"/>
      <c r="B42" s="374" t="s">
        <v>61</v>
      </c>
      <c r="C42" s="373">
        <v>4.7</v>
      </c>
      <c r="D42" s="373">
        <v>5.8</v>
      </c>
      <c r="E42" s="372">
        <v>-1.0999999999999996</v>
      </c>
      <c r="F42" s="372">
        <v>13.7</v>
      </c>
      <c r="G42" s="372">
        <v>10.7</v>
      </c>
      <c r="H42" s="370">
        <v>3</v>
      </c>
      <c r="I42" s="358"/>
    </row>
    <row r="43" spans="1:9" s="355" customFormat="1" ht="15.75" customHeight="1">
      <c r="A43" s="526"/>
      <c r="B43" s="374" t="s">
        <v>252</v>
      </c>
      <c r="C43" s="373">
        <v>7.4</v>
      </c>
      <c r="D43" s="373">
        <v>7.6</v>
      </c>
      <c r="E43" s="372">
        <v>-0.1999999999999993</v>
      </c>
      <c r="F43" s="372">
        <v>20.3</v>
      </c>
      <c r="G43" s="372">
        <v>23.1</v>
      </c>
      <c r="H43" s="370">
        <v>-2.8000000000000007</v>
      </c>
      <c r="I43" s="358"/>
    </row>
    <row r="44" spans="1:9" s="355" customFormat="1" ht="15.75" customHeight="1">
      <c r="A44" s="526"/>
      <c r="B44" s="374" t="s">
        <v>63</v>
      </c>
      <c r="C44" s="373">
        <v>2.8</v>
      </c>
      <c r="D44" s="373">
        <v>3.6</v>
      </c>
      <c r="E44" s="372">
        <v>-0.8000000000000003</v>
      </c>
      <c r="F44" s="372" t="s">
        <v>251</v>
      </c>
      <c r="G44" s="372" t="s">
        <v>251</v>
      </c>
      <c r="H44" s="370" t="s">
        <v>250</v>
      </c>
      <c r="I44" s="358"/>
    </row>
    <row r="45" spans="1:9" s="355" customFormat="1" ht="15.75" customHeight="1">
      <c r="A45" s="526"/>
      <c r="B45" s="374" t="s">
        <v>64</v>
      </c>
      <c r="C45" s="373">
        <v>5</v>
      </c>
      <c r="D45" s="373">
        <v>5.3</v>
      </c>
      <c r="E45" s="372">
        <v>-0.2999999999999998</v>
      </c>
      <c r="F45" s="372">
        <v>44.7</v>
      </c>
      <c r="G45" s="372">
        <v>57.9</v>
      </c>
      <c r="H45" s="370">
        <v>-13.199999999999996</v>
      </c>
      <c r="I45" s="358"/>
    </row>
    <row r="46" spans="1:9" s="355" customFormat="1" ht="15.75" customHeight="1">
      <c r="A46" s="526"/>
      <c r="B46" s="369" t="s">
        <v>65</v>
      </c>
      <c r="C46" s="371">
        <v>1.2</v>
      </c>
      <c r="D46" s="371">
        <v>2.1</v>
      </c>
      <c r="E46" s="366">
        <v>-0.9000000000000001</v>
      </c>
      <c r="F46" s="366" t="s">
        <v>251</v>
      </c>
      <c r="G46" s="366" t="s">
        <v>251</v>
      </c>
      <c r="H46" s="370" t="s">
        <v>250</v>
      </c>
      <c r="I46" s="358"/>
    </row>
    <row r="47" spans="1:9" s="355" customFormat="1" ht="15.75" customHeight="1" thickBot="1">
      <c r="A47" s="526"/>
      <c r="B47" s="369" t="s">
        <v>93</v>
      </c>
      <c r="C47" s="368">
        <v>7.1</v>
      </c>
      <c r="D47" s="368">
        <v>8.3</v>
      </c>
      <c r="E47" s="367">
        <v>-1.200000000000001</v>
      </c>
      <c r="F47" s="367">
        <v>3.4</v>
      </c>
      <c r="G47" s="366">
        <v>9.1</v>
      </c>
      <c r="H47" s="365">
        <v>-5.699999999999999</v>
      </c>
      <c r="I47" s="358"/>
    </row>
    <row r="48" spans="1:9" s="355" customFormat="1" ht="15.75" customHeight="1" thickBot="1" thickTop="1">
      <c r="A48" s="526"/>
      <c r="B48" s="364" t="s">
        <v>249</v>
      </c>
      <c r="C48" s="363">
        <v>5.2</v>
      </c>
      <c r="D48" s="362">
        <v>5.9</v>
      </c>
      <c r="E48" s="361">
        <v>-0.7000000000000002</v>
      </c>
      <c r="F48" s="360">
        <v>29.5</v>
      </c>
      <c r="G48" s="360">
        <v>32.4</v>
      </c>
      <c r="H48" s="359">
        <v>-2.8999999999999986</v>
      </c>
      <c r="I48" s="358"/>
    </row>
    <row r="49" spans="1:8" s="355" customFormat="1" ht="15.75" customHeight="1">
      <c r="A49" s="526"/>
      <c r="H49" s="357"/>
    </row>
    <row r="50" spans="1:9" s="355" customFormat="1" ht="14.25">
      <c r="A50" s="72"/>
      <c r="H50" s="357"/>
      <c r="I50" s="356"/>
    </row>
    <row r="51" spans="1:10" s="355" customFormat="1" ht="14.25">
      <c r="A51" s="72"/>
      <c r="H51" s="357"/>
      <c r="J51" s="354"/>
    </row>
    <row r="52" spans="2:18" ht="14.25">
      <c r="B52" s="355"/>
      <c r="C52" s="355"/>
      <c r="D52" s="355"/>
      <c r="E52" s="355"/>
      <c r="F52" s="355"/>
      <c r="G52" s="355"/>
      <c r="H52" s="356"/>
      <c r="I52" s="355"/>
      <c r="J52" s="355"/>
      <c r="K52" s="355"/>
      <c r="L52" s="355"/>
      <c r="M52" s="355"/>
      <c r="N52" s="355"/>
      <c r="O52" s="355"/>
      <c r="P52" s="355"/>
      <c r="Q52" s="355"/>
      <c r="R52" s="355"/>
    </row>
    <row r="53" spans="2:18" ht="14.25">
      <c r="B53" s="355"/>
      <c r="C53" s="355"/>
      <c r="D53" s="355"/>
      <c r="E53" s="355"/>
      <c r="F53" s="355"/>
      <c r="G53" s="355"/>
      <c r="H53" s="355"/>
      <c r="I53" s="355"/>
      <c r="J53" s="355"/>
      <c r="K53" s="355"/>
      <c r="L53" s="355"/>
      <c r="M53" s="355"/>
      <c r="N53" s="355"/>
      <c r="O53" s="355"/>
      <c r="P53" s="355"/>
      <c r="Q53" s="355"/>
      <c r="R53" s="355"/>
    </row>
    <row r="54" spans="2:18" ht="14.25">
      <c r="B54" s="355"/>
      <c r="C54" s="355"/>
      <c r="D54" s="355"/>
      <c r="E54" s="355"/>
      <c r="F54" s="355"/>
      <c r="G54" s="355"/>
      <c r="H54" s="355"/>
      <c r="I54" s="355"/>
      <c r="J54" s="355"/>
      <c r="K54" s="356"/>
      <c r="L54" s="356"/>
      <c r="M54" s="356"/>
      <c r="N54" s="356"/>
      <c r="O54" s="356"/>
      <c r="P54" s="355"/>
      <c r="Q54" s="355"/>
      <c r="R54" s="355"/>
    </row>
    <row r="55" spans="2:18" ht="14.25">
      <c r="B55" s="355"/>
      <c r="C55" s="355"/>
      <c r="D55" s="355"/>
      <c r="E55" s="355"/>
      <c r="F55" s="355"/>
      <c r="G55" s="355"/>
      <c r="H55" s="355"/>
      <c r="I55" s="355"/>
      <c r="J55" s="356"/>
      <c r="K55" s="355"/>
      <c r="L55" s="355"/>
      <c r="M55" s="355"/>
      <c r="N55" s="355"/>
      <c r="O55" s="355"/>
      <c r="P55" s="355"/>
      <c r="Q55" s="355"/>
      <c r="R55" s="355"/>
    </row>
    <row r="56" spans="2:18" ht="14.25">
      <c r="B56" s="355"/>
      <c r="C56" s="355"/>
      <c r="D56" s="355"/>
      <c r="E56" s="355"/>
      <c r="F56" s="355"/>
      <c r="G56" s="355"/>
      <c r="H56" s="355"/>
      <c r="I56" s="355"/>
      <c r="J56" s="355"/>
      <c r="K56" s="355"/>
      <c r="L56" s="355"/>
      <c r="M56" s="355"/>
      <c r="N56" s="355"/>
      <c r="O56" s="355"/>
      <c r="P56" s="355"/>
      <c r="Q56" s="355"/>
      <c r="R56" s="355"/>
    </row>
    <row r="57" spans="2:18" ht="14.25">
      <c r="B57" s="355"/>
      <c r="C57" s="355"/>
      <c r="D57" s="355"/>
      <c r="E57" s="355"/>
      <c r="F57" s="355"/>
      <c r="G57" s="355"/>
      <c r="H57" s="355"/>
      <c r="I57" s="355"/>
      <c r="J57" s="355"/>
      <c r="K57" s="355"/>
      <c r="L57" s="355"/>
      <c r="M57" s="355"/>
      <c r="N57" s="355"/>
      <c r="O57" s="355"/>
      <c r="P57" s="355"/>
      <c r="Q57" s="355"/>
      <c r="R57" s="355"/>
    </row>
    <row r="58" spans="2:18" ht="14.25">
      <c r="B58" s="355"/>
      <c r="C58" s="355"/>
      <c r="D58" s="355"/>
      <c r="E58" s="355"/>
      <c r="F58" s="355"/>
      <c r="G58" s="355"/>
      <c r="H58" s="355"/>
      <c r="I58" s="355"/>
      <c r="J58" s="355"/>
      <c r="K58" s="355"/>
      <c r="L58" s="355"/>
      <c r="M58" s="355"/>
      <c r="N58" s="355"/>
      <c r="O58" s="355"/>
      <c r="P58" s="355"/>
      <c r="Q58" s="355"/>
      <c r="R58" s="355"/>
    </row>
    <row r="59" spans="2:18" ht="14.25">
      <c r="B59" s="355"/>
      <c r="C59" s="355"/>
      <c r="D59" s="355"/>
      <c r="E59" s="355"/>
      <c r="F59" s="355"/>
      <c r="G59" s="355"/>
      <c r="H59" s="355"/>
      <c r="I59" s="355"/>
      <c r="J59" s="355"/>
      <c r="K59" s="355"/>
      <c r="L59" s="355"/>
      <c r="M59" s="355"/>
      <c r="N59" s="355"/>
      <c r="O59" s="355"/>
      <c r="P59" s="355"/>
      <c r="Q59" s="355"/>
      <c r="R59" s="355"/>
    </row>
    <row r="60" spans="2:18" ht="14.25">
      <c r="B60" s="355"/>
      <c r="C60" s="355"/>
      <c r="D60" s="355"/>
      <c r="E60" s="355"/>
      <c r="F60" s="355"/>
      <c r="G60" s="355"/>
      <c r="H60" s="355"/>
      <c r="I60" s="355"/>
      <c r="J60" s="355"/>
      <c r="K60" s="355"/>
      <c r="L60" s="355"/>
      <c r="M60" s="355"/>
      <c r="N60" s="355"/>
      <c r="O60" s="355"/>
      <c r="P60" s="355"/>
      <c r="Q60" s="355"/>
      <c r="R60" s="355"/>
    </row>
    <row r="61" spans="9:18" ht="14.25">
      <c r="I61" s="355"/>
      <c r="J61" s="355"/>
      <c r="Q61" s="355"/>
      <c r="R61" s="355"/>
    </row>
  </sheetData>
  <sheetProtection/>
  <mergeCells count="10">
    <mergeCell ref="A1:A49"/>
    <mergeCell ref="B1:P1"/>
    <mergeCell ref="F5:H5"/>
    <mergeCell ref="N5:P5"/>
    <mergeCell ref="B6:B7"/>
    <mergeCell ref="C6:E6"/>
    <mergeCell ref="F6:H6"/>
    <mergeCell ref="J6:J7"/>
    <mergeCell ref="K6:M6"/>
    <mergeCell ref="N6:P6"/>
  </mergeCells>
  <printOptions/>
  <pageMargins left="0.5905511811023623" right="0.5118110236220472" top="0.4724409448818898" bottom="0.15748031496062992" header="0.31496062992125984" footer="0.31496062992125984"/>
  <pageSetup fitToHeight="1" fitToWidth="1" horizontalDpi="600" verticalDpi="600" orientation="landscape" paperSize="9" scale="76" r:id="rId1"/>
  <colBreaks count="1" manualBreakCount="1">
    <brk id="9"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M15" sqref="M15"/>
      <selection pane="topRight" activeCell="M15" sqref="M15"/>
      <selection pane="bottomLeft" activeCell="M15" sqref="M15"/>
      <selection pane="bottomRight" activeCell="A1" sqref="A1:K1"/>
    </sheetView>
  </sheetViews>
  <sheetFormatPr defaultColWidth="9.00390625" defaultRowHeight="13.5"/>
  <cols>
    <col min="1" max="1" width="4.125" style="166" customWidth="1"/>
    <col min="2" max="2" width="11.125" style="166" customWidth="1"/>
    <col min="3" max="8" width="15.625" style="166" customWidth="1"/>
    <col min="9" max="11" width="6.625" style="166" customWidth="1"/>
    <col min="12" max="16384" width="9.00390625" style="166" customWidth="1"/>
  </cols>
  <sheetData>
    <row r="1" spans="1:11" ht="18.75">
      <c r="A1" s="546" t="s">
        <v>177</v>
      </c>
      <c r="B1" s="546"/>
      <c r="C1" s="546"/>
      <c r="D1" s="546"/>
      <c r="E1" s="546"/>
      <c r="F1" s="546"/>
      <c r="G1" s="546"/>
      <c r="H1" s="546"/>
      <c r="I1" s="546"/>
      <c r="J1" s="546"/>
      <c r="K1" s="546"/>
    </row>
    <row r="2" spans="7:11" ht="6" customHeight="1">
      <c r="G2" s="222"/>
      <c r="H2" s="223"/>
      <c r="I2" s="223"/>
      <c r="J2" s="223"/>
      <c r="K2" s="223"/>
    </row>
    <row r="3" spans="7:11" ht="16.5" customHeight="1" thickBot="1">
      <c r="G3" s="222"/>
      <c r="H3" s="222"/>
      <c r="I3" s="221"/>
      <c r="J3" s="221"/>
      <c r="K3" s="220" t="s">
        <v>189</v>
      </c>
    </row>
    <row r="4" spans="1:11" s="175" customFormat="1" ht="17.25" customHeight="1">
      <c r="A4" s="547" t="s">
        <v>8</v>
      </c>
      <c r="B4" s="548"/>
      <c r="C4" s="553" t="s">
        <v>175</v>
      </c>
      <c r="D4" s="554"/>
      <c r="E4" s="554"/>
      <c r="F4" s="554" t="s">
        <v>174</v>
      </c>
      <c r="G4" s="554"/>
      <c r="H4" s="554"/>
      <c r="I4" s="554" t="s">
        <v>173</v>
      </c>
      <c r="J4" s="554"/>
      <c r="K4" s="555"/>
    </row>
    <row r="5" spans="1:11" s="175" customFormat="1" ht="6" customHeight="1">
      <c r="A5" s="549"/>
      <c r="B5" s="550"/>
      <c r="C5" s="219"/>
      <c r="D5" s="218"/>
      <c r="E5" s="218"/>
      <c r="F5" s="218"/>
      <c r="G5" s="218"/>
      <c r="H5" s="218"/>
      <c r="I5" s="218"/>
      <c r="J5" s="218"/>
      <c r="K5" s="217"/>
    </row>
    <row r="6" spans="1:11" s="175" customFormat="1" ht="17.25" customHeight="1">
      <c r="A6" s="549"/>
      <c r="B6" s="550"/>
      <c r="C6" s="216" t="s">
        <v>172</v>
      </c>
      <c r="D6" s="215" t="s">
        <v>171</v>
      </c>
      <c r="E6" s="215" t="s">
        <v>168</v>
      </c>
      <c r="F6" s="215" t="s">
        <v>172</v>
      </c>
      <c r="G6" s="215" t="s">
        <v>171</v>
      </c>
      <c r="H6" s="215" t="s">
        <v>168</v>
      </c>
      <c r="I6" s="215" t="s">
        <v>170</v>
      </c>
      <c r="J6" s="215" t="s">
        <v>169</v>
      </c>
      <c r="K6" s="214" t="s">
        <v>168</v>
      </c>
    </row>
    <row r="7" spans="1:11" s="175" customFormat="1" ht="17.25" customHeight="1">
      <c r="A7" s="549"/>
      <c r="B7" s="550"/>
      <c r="C7" s="216" t="s">
        <v>167</v>
      </c>
      <c r="D7" s="215" t="s">
        <v>166</v>
      </c>
      <c r="E7" s="215" t="s">
        <v>165</v>
      </c>
      <c r="F7" s="215" t="s">
        <v>164</v>
      </c>
      <c r="G7" s="215" t="s">
        <v>163</v>
      </c>
      <c r="H7" s="215" t="s">
        <v>162</v>
      </c>
      <c r="I7" s="215" t="s">
        <v>161</v>
      </c>
      <c r="J7" s="215" t="s">
        <v>160</v>
      </c>
      <c r="K7" s="214" t="s">
        <v>159</v>
      </c>
    </row>
    <row r="8" spans="1:11" s="175" customFormat="1" ht="6" customHeight="1" thickBot="1">
      <c r="A8" s="551"/>
      <c r="B8" s="552"/>
      <c r="C8" s="213"/>
      <c r="D8" s="212"/>
      <c r="E8" s="212"/>
      <c r="F8" s="212"/>
      <c r="G8" s="212"/>
      <c r="H8" s="212"/>
      <c r="I8" s="212"/>
      <c r="J8" s="212"/>
      <c r="K8" s="211"/>
    </row>
    <row r="9" spans="1:11" s="175" customFormat="1" ht="16.5" customHeight="1">
      <c r="A9" s="206">
        <v>1</v>
      </c>
      <c r="B9" s="210" t="s">
        <v>158</v>
      </c>
      <c r="C9" s="209">
        <v>224866</v>
      </c>
      <c r="D9" s="203">
        <v>9985</v>
      </c>
      <c r="E9" s="203">
        <v>234851</v>
      </c>
      <c r="F9" s="203">
        <v>222349</v>
      </c>
      <c r="G9" s="203">
        <v>2834</v>
      </c>
      <c r="H9" s="203">
        <v>225182</v>
      </c>
      <c r="I9" s="208">
        <v>98.8803632225273</v>
      </c>
      <c r="J9" s="208">
        <v>28.380322294433665</v>
      </c>
      <c r="K9" s="207">
        <v>95.88304411798207</v>
      </c>
    </row>
    <row r="10" spans="1:11" s="175" customFormat="1" ht="16.5" customHeight="1">
      <c r="A10" s="205">
        <v>2</v>
      </c>
      <c r="B10" s="204" t="s">
        <v>28</v>
      </c>
      <c r="C10" s="186">
        <v>55860</v>
      </c>
      <c r="D10" s="185">
        <v>3314</v>
      </c>
      <c r="E10" s="203">
        <v>59173</v>
      </c>
      <c r="F10" s="185">
        <v>55153</v>
      </c>
      <c r="G10" s="185">
        <v>931</v>
      </c>
      <c r="H10" s="203">
        <v>56083</v>
      </c>
      <c r="I10" s="184">
        <v>98.73444998321327</v>
      </c>
      <c r="J10" s="184">
        <v>28.084342294274574</v>
      </c>
      <c r="K10" s="183">
        <v>94.77811637310428</v>
      </c>
    </row>
    <row r="11" spans="1:11" s="175" customFormat="1" ht="16.5" customHeight="1">
      <c r="A11" s="205">
        <v>3</v>
      </c>
      <c r="B11" s="204" t="s">
        <v>29</v>
      </c>
      <c r="C11" s="186">
        <v>30507</v>
      </c>
      <c r="D11" s="185">
        <v>1748</v>
      </c>
      <c r="E11" s="203">
        <v>32255</v>
      </c>
      <c r="F11" s="185">
        <v>30090</v>
      </c>
      <c r="G11" s="185">
        <v>432</v>
      </c>
      <c r="H11" s="203">
        <v>30523</v>
      </c>
      <c r="I11" s="184">
        <v>98.6331457829015</v>
      </c>
      <c r="J11" s="184">
        <v>24.741665889600103</v>
      </c>
      <c r="K11" s="183">
        <v>94.62871880244958</v>
      </c>
    </row>
    <row r="12" spans="1:11" s="175" customFormat="1" ht="16.5" customHeight="1">
      <c r="A12" s="205">
        <v>4</v>
      </c>
      <c r="B12" s="204" t="s">
        <v>30</v>
      </c>
      <c r="C12" s="186">
        <v>91336</v>
      </c>
      <c r="D12" s="185">
        <v>8465</v>
      </c>
      <c r="E12" s="203">
        <v>99801</v>
      </c>
      <c r="F12" s="185">
        <v>89131</v>
      </c>
      <c r="G12" s="185">
        <v>2210</v>
      </c>
      <c r="H12" s="203">
        <v>91340</v>
      </c>
      <c r="I12" s="184">
        <v>97.5851462222437</v>
      </c>
      <c r="J12" s="184">
        <v>26.10156653485024</v>
      </c>
      <c r="K12" s="183">
        <v>91.52180408547046</v>
      </c>
    </row>
    <row r="13" spans="1:11" s="175" customFormat="1" ht="16.5" customHeight="1">
      <c r="A13" s="205">
        <v>5</v>
      </c>
      <c r="B13" s="204" t="s">
        <v>31</v>
      </c>
      <c r="C13" s="186">
        <v>10373</v>
      </c>
      <c r="D13" s="185">
        <v>549</v>
      </c>
      <c r="E13" s="203">
        <v>10922</v>
      </c>
      <c r="F13" s="185">
        <v>10245</v>
      </c>
      <c r="G13" s="185">
        <v>143</v>
      </c>
      <c r="H13" s="203">
        <v>10388</v>
      </c>
      <c r="I13" s="184">
        <v>98.76223564546946</v>
      </c>
      <c r="J13" s="184">
        <v>25.982048680248266</v>
      </c>
      <c r="K13" s="183">
        <v>95.1044783662502</v>
      </c>
    </row>
    <row r="14" spans="1:11" s="175" customFormat="1" ht="16.5" customHeight="1">
      <c r="A14" s="205">
        <v>6</v>
      </c>
      <c r="B14" s="204" t="s">
        <v>32</v>
      </c>
      <c r="C14" s="186">
        <v>8871</v>
      </c>
      <c r="D14" s="185">
        <v>663</v>
      </c>
      <c r="E14" s="203">
        <v>9534</v>
      </c>
      <c r="F14" s="185">
        <v>8724</v>
      </c>
      <c r="G14" s="185">
        <v>109</v>
      </c>
      <c r="H14" s="203">
        <v>8832</v>
      </c>
      <c r="I14" s="184">
        <v>98.33607171617248</v>
      </c>
      <c r="J14" s="184">
        <v>16.388287397861795</v>
      </c>
      <c r="K14" s="183">
        <v>92.63998222804179</v>
      </c>
    </row>
    <row r="15" spans="1:11" s="175" customFormat="1" ht="16.5" customHeight="1">
      <c r="A15" s="205">
        <v>7</v>
      </c>
      <c r="B15" s="204" t="s">
        <v>33</v>
      </c>
      <c r="C15" s="186">
        <v>51792</v>
      </c>
      <c r="D15" s="185">
        <v>4244</v>
      </c>
      <c r="E15" s="203">
        <v>56036</v>
      </c>
      <c r="F15" s="185">
        <v>50771</v>
      </c>
      <c r="G15" s="185">
        <v>661</v>
      </c>
      <c r="H15" s="203">
        <v>51432</v>
      </c>
      <c r="I15" s="184">
        <v>98.0277976826016</v>
      </c>
      <c r="J15" s="184">
        <v>15.577550678979327</v>
      </c>
      <c r="K15" s="183">
        <v>91.78347172281019</v>
      </c>
    </row>
    <row r="16" spans="1:11" s="175" customFormat="1" ht="16.5" customHeight="1">
      <c r="A16" s="205">
        <v>8</v>
      </c>
      <c r="B16" s="204" t="s">
        <v>34</v>
      </c>
      <c r="C16" s="186">
        <v>12259</v>
      </c>
      <c r="D16" s="185">
        <v>661</v>
      </c>
      <c r="E16" s="203">
        <v>12920</v>
      </c>
      <c r="F16" s="185">
        <v>12093</v>
      </c>
      <c r="G16" s="185">
        <v>147</v>
      </c>
      <c r="H16" s="203">
        <v>12240</v>
      </c>
      <c r="I16" s="184">
        <v>98.64025895230425</v>
      </c>
      <c r="J16" s="184">
        <v>22.31482111920595</v>
      </c>
      <c r="K16" s="183">
        <v>94.73592473034972</v>
      </c>
    </row>
    <row r="17" spans="1:11" s="175" customFormat="1" ht="16.5" customHeight="1">
      <c r="A17" s="206">
        <v>9</v>
      </c>
      <c r="B17" s="204" t="s">
        <v>35</v>
      </c>
      <c r="C17" s="186">
        <v>15262</v>
      </c>
      <c r="D17" s="185">
        <v>440</v>
      </c>
      <c r="E17" s="203">
        <v>15702</v>
      </c>
      <c r="F17" s="185">
        <v>15101</v>
      </c>
      <c r="G17" s="185">
        <v>170</v>
      </c>
      <c r="H17" s="203">
        <v>15272</v>
      </c>
      <c r="I17" s="184">
        <v>98.94907153384803</v>
      </c>
      <c r="J17" s="184">
        <v>38.707867847952926</v>
      </c>
      <c r="K17" s="183">
        <v>97.2598209327908</v>
      </c>
    </row>
    <row r="18" spans="1:11" s="175" customFormat="1" ht="16.5" customHeight="1">
      <c r="A18" s="205">
        <v>10</v>
      </c>
      <c r="B18" s="204" t="s">
        <v>36</v>
      </c>
      <c r="C18" s="186">
        <v>11300</v>
      </c>
      <c r="D18" s="185">
        <v>887</v>
      </c>
      <c r="E18" s="203">
        <v>12187</v>
      </c>
      <c r="F18" s="185">
        <v>11113</v>
      </c>
      <c r="G18" s="185">
        <v>224</v>
      </c>
      <c r="H18" s="203">
        <v>11338</v>
      </c>
      <c r="I18" s="184">
        <v>98.34354347168538</v>
      </c>
      <c r="J18" s="184">
        <v>25.31226392756875</v>
      </c>
      <c r="K18" s="183">
        <v>93.02873624900263</v>
      </c>
    </row>
    <row r="19" spans="1:11" s="175" customFormat="1" ht="16.5" customHeight="1">
      <c r="A19" s="205">
        <v>11</v>
      </c>
      <c r="B19" s="204" t="s">
        <v>37</v>
      </c>
      <c r="C19" s="186">
        <v>12475</v>
      </c>
      <c r="D19" s="185">
        <v>702</v>
      </c>
      <c r="E19" s="203">
        <v>13176</v>
      </c>
      <c r="F19" s="185">
        <v>12346</v>
      </c>
      <c r="G19" s="185">
        <v>183</v>
      </c>
      <c r="H19" s="203">
        <v>12529</v>
      </c>
      <c r="I19" s="184">
        <v>98.96877755281946</v>
      </c>
      <c r="J19" s="184">
        <v>26.019133203992002</v>
      </c>
      <c r="K19" s="183">
        <v>95.08498751480488</v>
      </c>
    </row>
    <row r="20" spans="1:11" s="175" customFormat="1" ht="16.5" customHeight="1">
      <c r="A20" s="205">
        <v>12</v>
      </c>
      <c r="B20" s="204" t="s">
        <v>38</v>
      </c>
      <c r="C20" s="186">
        <v>28352</v>
      </c>
      <c r="D20" s="185">
        <v>1798</v>
      </c>
      <c r="E20" s="203">
        <v>30149</v>
      </c>
      <c r="F20" s="185">
        <v>27921</v>
      </c>
      <c r="G20" s="185">
        <v>417</v>
      </c>
      <c r="H20" s="203">
        <v>28338</v>
      </c>
      <c r="I20" s="184">
        <v>98.4795070200475</v>
      </c>
      <c r="J20" s="184">
        <v>23.211789281611512</v>
      </c>
      <c r="K20" s="183">
        <v>93.99187541304958</v>
      </c>
    </row>
    <row r="21" spans="1:11" s="175" customFormat="1" ht="16.5" customHeight="1">
      <c r="A21" s="205">
        <v>13</v>
      </c>
      <c r="B21" s="204" t="s">
        <v>39</v>
      </c>
      <c r="C21" s="186">
        <v>21766</v>
      </c>
      <c r="D21" s="185">
        <v>1411</v>
      </c>
      <c r="E21" s="203">
        <v>23176</v>
      </c>
      <c r="F21" s="185">
        <v>21456</v>
      </c>
      <c r="G21" s="185">
        <v>353</v>
      </c>
      <c r="H21" s="203">
        <v>21810</v>
      </c>
      <c r="I21" s="184">
        <v>98.57807953282834</v>
      </c>
      <c r="J21" s="184">
        <v>25.044728932743567</v>
      </c>
      <c r="K21" s="183">
        <v>94.10219626634377</v>
      </c>
    </row>
    <row r="22" spans="1:11" s="175" customFormat="1" ht="16.5" customHeight="1">
      <c r="A22" s="205">
        <v>14</v>
      </c>
      <c r="B22" s="204" t="s">
        <v>40</v>
      </c>
      <c r="C22" s="186">
        <v>7723</v>
      </c>
      <c r="D22" s="185">
        <v>299</v>
      </c>
      <c r="E22" s="203">
        <v>8022</v>
      </c>
      <c r="F22" s="185">
        <v>7644</v>
      </c>
      <c r="G22" s="185">
        <v>85</v>
      </c>
      <c r="H22" s="203">
        <v>7729</v>
      </c>
      <c r="I22" s="184">
        <v>98.97939232278239</v>
      </c>
      <c r="J22" s="184">
        <v>28.352665886678924</v>
      </c>
      <c r="K22" s="183">
        <v>96.3456369982548</v>
      </c>
    </row>
    <row r="23" spans="1:11" s="175" customFormat="1" ht="16.5" customHeight="1">
      <c r="A23" s="205">
        <v>15</v>
      </c>
      <c r="B23" s="204" t="s">
        <v>41</v>
      </c>
      <c r="C23" s="186">
        <v>14636</v>
      </c>
      <c r="D23" s="185">
        <v>838</v>
      </c>
      <c r="E23" s="203">
        <v>15474</v>
      </c>
      <c r="F23" s="185">
        <v>14445</v>
      </c>
      <c r="G23" s="185">
        <v>197</v>
      </c>
      <c r="H23" s="203">
        <v>14642</v>
      </c>
      <c r="I23" s="184">
        <v>98.69375585825767</v>
      </c>
      <c r="J23" s="184">
        <v>23.475731654773284</v>
      </c>
      <c r="K23" s="183">
        <v>94.62103887153964</v>
      </c>
    </row>
    <row r="24" spans="1:11" s="175" customFormat="1" ht="16.5" customHeight="1">
      <c r="A24" s="205">
        <v>16</v>
      </c>
      <c r="B24" s="204" t="s">
        <v>42</v>
      </c>
      <c r="C24" s="186">
        <v>18717</v>
      </c>
      <c r="D24" s="185">
        <v>1140</v>
      </c>
      <c r="E24" s="203">
        <v>19857</v>
      </c>
      <c r="F24" s="185">
        <v>18475</v>
      </c>
      <c r="G24" s="185">
        <v>262</v>
      </c>
      <c r="H24" s="203">
        <v>18738</v>
      </c>
      <c r="I24" s="184">
        <v>98.7111668260698</v>
      </c>
      <c r="J24" s="184">
        <v>22.98675349144003</v>
      </c>
      <c r="K24" s="183">
        <v>94.36345919485096</v>
      </c>
    </row>
    <row r="25" spans="1:11" s="175" customFormat="1" ht="16.5" customHeight="1">
      <c r="A25" s="206">
        <v>17</v>
      </c>
      <c r="B25" s="204" t="s">
        <v>43</v>
      </c>
      <c r="C25" s="186">
        <v>30416</v>
      </c>
      <c r="D25" s="185">
        <v>1412</v>
      </c>
      <c r="E25" s="203">
        <v>31828</v>
      </c>
      <c r="F25" s="185">
        <v>30042</v>
      </c>
      <c r="G25" s="185">
        <v>473</v>
      </c>
      <c r="H25" s="203">
        <v>30515</v>
      </c>
      <c r="I25" s="184">
        <v>98.77091224066425</v>
      </c>
      <c r="J25" s="184">
        <v>33.46431434309329</v>
      </c>
      <c r="K25" s="183">
        <v>95.8733841975814</v>
      </c>
    </row>
    <row r="26" spans="1:11" s="175" customFormat="1" ht="16.5" customHeight="1">
      <c r="A26" s="205">
        <v>18</v>
      </c>
      <c r="B26" s="204" t="s">
        <v>44</v>
      </c>
      <c r="C26" s="186">
        <v>35343</v>
      </c>
      <c r="D26" s="185">
        <v>3251</v>
      </c>
      <c r="E26" s="203">
        <v>38593</v>
      </c>
      <c r="F26" s="185">
        <v>34556</v>
      </c>
      <c r="G26" s="185">
        <v>944</v>
      </c>
      <c r="H26" s="203">
        <v>35500</v>
      </c>
      <c r="I26" s="184">
        <v>97.77470085838638</v>
      </c>
      <c r="J26" s="184">
        <v>29.032026838493735</v>
      </c>
      <c r="K26" s="183">
        <v>91.98478262942466</v>
      </c>
    </row>
    <row r="27" spans="1:11" s="175" customFormat="1" ht="16.5" customHeight="1">
      <c r="A27" s="205">
        <v>19</v>
      </c>
      <c r="B27" s="204" t="s">
        <v>45</v>
      </c>
      <c r="C27" s="186">
        <v>46837</v>
      </c>
      <c r="D27" s="185">
        <v>1439</v>
      </c>
      <c r="E27" s="203">
        <v>48276</v>
      </c>
      <c r="F27" s="185">
        <v>46263</v>
      </c>
      <c r="G27" s="185">
        <v>485</v>
      </c>
      <c r="H27" s="203">
        <v>46748</v>
      </c>
      <c r="I27" s="184">
        <v>98.77495437026785</v>
      </c>
      <c r="J27" s="184">
        <v>33.74093189346373</v>
      </c>
      <c r="K27" s="183">
        <v>96.8366434237406</v>
      </c>
    </row>
    <row r="28" spans="1:11" s="175" customFormat="1" ht="16.5" customHeight="1">
      <c r="A28" s="205">
        <v>20</v>
      </c>
      <c r="B28" s="204" t="s">
        <v>46</v>
      </c>
      <c r="C28" s="186">
        <v>11147</v>
      </c>
      <c r="D28" s="185">
        <v>882</v>
      </c>
      <c r="E28" s="203">
        <v>12030</v>
      </c>
      <c r="F28" s="185">
        <v>10946</v>
      </c>
      <c r="G28" s="185">
        <v>194</v>
      </c>
      <c r="H28" s="203">
        <v>11140</v>
      </c>
      <c r="I28" s="184">
        <v>98.19368014559714</v>
      </c>
      <c r="J28" s="184">
        <v>21.936289096641012</v>
      </c>
      <c r="K28" s="183">
        <v>92.60166557311528</v>
      </c>
    </row>
    <row r="29" spans="1:11" s="175" customFormat="1" ht="16.5" customHeight="1">
      <c r="A29" s="205">
        <v>21</v>
      </c>
      <c r="B29" s="204" t="s">
        <v>47</v>
      </c>
      <c r="C29" s="186">
        <v>27529</v>
      </c>
      <c r="D29" s="185">
        <v>1326</v>
      </c>
      <c r="E29" s="203">
        <v>28855</v>
      </c>
      <c r="F29" s="185">
        <v>27213</v>
      </c>
      <c r="G29" s="185">
        <v>277</v>
      </c>
      <c r="H29" s="203">
        <v>27490</v>
      </c>
      <c r="I29" s="184">
        <v>98.85299437207783</v>
      </c>
      <c r="J29" s="184">
        <v>20.86704252033109</v>
      </c>
      <c r="K29" s="183">
        <v>95.26908779104025</v>
      </c>
    </row>
    <row r="30" spans="1:11" s="175" customFormat="1" ht="16.5" customHeight="1">
      <c r="A30" s="205">
        <v>22</v>
      </c>
      <c r="B30" s="204" t="s">
        <v>48</v>
      </c>
      <c r="C30" s="186">
        <v>21047</v>
      </c>
      <c r="D30" s="185">
        <v>1609</v>
      </c>
      <c r="E30" s="203">
        <v>22656</v>
      </c>
      <c r="F30" s="185">
        <v>20735</v>
      </c>
      <c r="G30" s="185">
        <v>460</v>
      </c>
      <c r="H30" s="203">
        <v>21194</v>
      </c>
      <c r="I30" s="184">
        <v>98.51750897757705</v>
      </c>
      <c r="J30" s="184">
        <v>28.576684752546626</v>
      </c>
      <c r="K30" s="183">
        <v>93.55034317574471</v>
      </c>
    </row>
    <row r="31" spans="1:11" s="175" customFormat="1" ht="16.5" customHeight="1">
      <c r="A31" s="205">
        <v>23</v>
      </c>
      <c r="B31" s="204" t="s">
        <v>49</v>
      </c>
      <c r="C31" s="186">
        <v>20819</v>
      </c>
      <c r="D31" s="185">
        <v>1281</v>
      </c>
      <c r="E31" s="203">
        <v>22100</v>
      </c>
      <c r="F31" s="185">
        <v>20543</v>
      </c>
      <c r="G31" s="185">
        <v>326</v>
      </c>
      <c r="H31" s="203">
        <v>20869</v>
      </c>
      <c r="I31" s="184">
        <v>98.67303114226542</v>
      </c>
      <c r="J31" s="184">
        <v>25.476589183597792</v>
      </c>
      <c r="K31" s="183">
        <v>94.43054074096833</v>
      </c>
    </row>
    <row r="32" spans="1:11" s="175" customFormat="1" ht="16.5" customHeight="1">
      <c r="A32" s="205">
        <v>24</v>
      </c>
      <c r="B32" s="204" t="s">
        <v>50</v>
      </c>
      <c r="C32" s="186">
        <v>10638</v>
      </c>
      <c r="D32" s="185">
        <v>604</v>
      </c>
      <c r="E32" s="203">
        <v>11242</v>
      </c>
      <c r="F32" s="185">
        <v>10498</v>
      </c>
      <c r="G32" s="185">
        <v>120</v>
      </c>
      <c r="H32" s="203">
        <v>10617</v>
      </c>
      <c r="I32" s="184">
        <v>98.68245659421277</v>
      </c>
      <c r="J32" s="184">
        <v>19.83091011990852</v>
      </c>
      <c r="K32" s="183">
        <v>94.44394730283082</v>
      </c>
    </row>
    <row r="33" spans="1:11" s="175" customFormat="1" ht="16.5" customHeight="1">
      <c r="A33" s="206">
        <v>25</v>
      </c>
      <c r="B33" s="204" t="s">
        <v>51</v>
      </c>
      <c r="C33" s="186">
        <v>14063</v>
      </c>
      <c r="D33" s="185">
        <v>815</v>
      </c>
      <c r="E33" s="203">
        <v>14879</v>
      </c>
      <c r="F33" s="185">
        <v>13927</v>
      </c>
      <c r="G33" s="185">
        <v>186</v>
      </c>
      <c r="H33" s="203">
        <v>14113</v>
      </c>
      <c r="I33" s="184">
        <v>99.03263679323669</v>
      </c>
      <c r="J33" s="184">
        <v>22.846497983851187</v>
      </c>
      <c r="K33" s="183">
        <v>94.85728254008964</v>
      </c>
    </row>
    <row r="34" spans="1:11" s="175" customFormat="1" ht="16.5" customHeight="1">
      <c r="A34" s="205">
        <v>26</v>
      </c>
      <c r="B34" s="204" t="s">
        <v>52</v>
      </c>
      <c r="C34" s="186">
        <v>23459</v>
      </c>
      <c r="D34" s="185">
        <v>1959</v>
      </c>
      <c r="E34" s="203">
        <v>25418</v>
      </c>
      <c r="F34" s="185">
        <v>23050</v>
      </c>
      <c r="G34" s="185">
        <v>445</v>
      </c>
      <c r="H34" s="203">
        <v>23495</v>
      </c>
      <c r="I34" s="184">
        <v>98.2573926195081</v>
      </c>
      <c r="J34" s="184">
        <v>22.70200560777819</v>
      </c>
      <c r="K34" s="183">
        <v>92.43500698611017</v>
      </c>
    </row>
    <row r="35" spans="1:11" s="175" customFormat="1" ht="16.5" customHeight="1">
      <c r="A35" s="205">
        <v>27</v>
      </c>
      <c r="B35" s="204" t="s">
        <v>53</v>
      </c>
      <c r="C35" s="186">
        <v>10108</v>
      </c>
      <c r="D35" s="185">
        <v>279</v>
      </c>
      <c r="E35" s="203">
        <v>10387</v>
      </c>
      <c r="F35" s="185">
        <v>10064</v>
      </c>
      <c r="G35" s="185">
        <v>65</v>
      </c>
      <c r="H35" s="203">
        <v>10129</v>
      </c>
      <c r="I35" s="184">
        <v>99.55734147277892</v>
      </c>
      <c r="J35" s="184">
        <v>23.28804494140029</v>
      </c>
      <c r="K35" s="183">
        <v>97.51176801429934</v>
      </c>
    </row>
    <row r="36" spans="1:11" s="175" customFormat="1" ht="16.5" customHeight="1">
      <c r="A36" s="205">
        <v>28</v>
      </c>
      <c r="B36" s="204" t="s">
        <v>54</v>
      </c>
      <c r="C36" s="186">
        <v>22117</v>
      </c>
      <c r="D36" s="185">
        <v>1149</v>
      </c>
      <c r="E36" s="203">
        <v>23266</v>
      </c>
      <c r="F36" s="185">
        <v>21833</v>
      </c>
      <c r="G36" s="185">
        <v>284</v>
      </c>
      <c r="H36" s="203">
        <v>22117</v>
      </c>
      <c r="I36" s="184">
        <v>98.71455062534427</v>
      </c>
      <c r="J36" s="184">
        <v>24.73178149979642</v>
      </c>
      <c r="K36" s="183">
        <v>95.05954386459415</v>
      </c>
    </row>
    <row r="37" spans="1:11" s="175" customFormat="1" ht="16.5" customHeight="1">
      <c r="A37" s="205">
        <v>29</v>
      </c>
      <c r="B37" s="204" t="s">
        <v>55</v>
      </c>
      <c r="C37" s="186">
        <v>9327</v>
      </c>
      <c r="D37" s="185">
        <v>465</v>
      </c>
      <c r="E37" s="203">
        <v>9792</v>
      </c>
      <c r="F37" s="185">
        <v>9216</v>
      </c>
      <c r="G37" s="185">
        <v>117</v>
      </c>
      <c r="H37" s="203">
        <v>9333</v>
      </c>
      <c r="I37" s="184">
        <v>98.80880318089916</v>
      </c>
      <c r="J37" s="184">
        <v>25.13827415794101</v>
      </c>
      <c r="K37" s="183">
        <v>95.30899200837223</v>
      </c>
    </row>
    <row r="38" spans="1:11" s="175" customFormat="1" ht="16.5" customHeight="1">
      <c r="A38" s="205">
        <v>30</v>
      </c>
      <c r="B38" s="204" t="s">
        <v>56</v>
      </c>
      <c r="C38" s="186">
        <v>15605</v>
      </c>
      <c r="D38" s="185">
        <v>1091</v>
      </c>
      <c r="E38" s="203">
        <v>16697</v>
      </c>
      <c r="F38" s="185">
        <v>15277</v>
      </c>
      <c r="G38" s="185">
        <v>374</v>
      </c>
      <c r="H38" s="203">
        <v>15651</v>
      </c>
      <c r="I38" s="184">
        <v>97.89274131064818</v>
      </c>
      <c r="J38" s="184">
        <v>34.28053475867214</v>
      </c>
      <c r="K38" s="183">
        <v>93.73571182754328</v>
      </c>
    </row>
    <row r="39" spans="1:11" s="175" customFormat="1" ht="16.5" customHeight="1">
      <c r="A39" s="205">
        <v>31</v>
      </c>
      <c r="B39" s="204" t="s">
        <v>57</v>
      </c>
      <c r="C39" s="186">
        <v>14278</v>
      </c>
      <c r="D39" s="185">
        <v>1041</v>
      </c>
      <c r="E39" s="203">
        <v>15319</v>
      </c>
      <c r="F39" s="185">
        <v>14033</v>
      </c>
      <c r="G39" s="185">
        <v>305</v>
      </c>
      <c r="H39" s="203">
        <v>14338</v>
      </c>
      <c r="I39" s="184">
        <v>98.28510754979494</v>
      </c>
      <c r="J39" s="184">
        <v>29.326064678351454</v>
      </c>
      <c r="K39" s="183">
        <v>93.59818024532692</v>
      </c>
    </row>
    <row r="40" spans="1:11" s="175" customFormat="1" ht="16.5" customHeight="1">
      <c r="A40" s="205">
        <v>32</v>
      </c>
      <c r="B40" s="204" t="s">
        <v>58</v>
      </c>
      <c r="C40" s="186">
        <v>20761</v>
      </c>
      <c r="D40" s="185">
        <v>1248</v>
      </c>
      <c r="E40" s="203">
        <v>22009</v>
      </c>
      <c r="F40" s="185">
        <v>20492</v>
      </c>
      <c r="G40" s="185">
        <v>292</v>
      </c>
      <c r="H40" s="203">
        <v>20784</v>
      </c>
      <c r="I40" s="184">
        <v>98.70464269805623</v>
      </c>
      <c r="J40" s="184">
        <v>23.385551754889917</v>
      </c>
      <c r="K40" s="183">
        <v>94.43372907479589</v>
      </c>
    </row>
    <row r="41" spans="1:11" s="175" customFormat="1" ht="16.5" customHeight="1">
      <c r="A41" s="206">
        <v>33</v>
      </c>
      <c r="B41" s="204" t="s">
        <v>59</v>
      </c>
      <c r="C41" s="186">
        <v>8036</v>
      </c>
      <c r="D41" s="185">
        <v>621</v>
      </c>
      <c r="E41" s="203">
        <v>8658</v>
      </c>
      <c r="F41" s="185">
        <v>7945</v>
      </c>
      <c r="G41" s="185">
        <v>122</v>
      </c>
      <c r="H41" s="203">
        <v>8067</v>
      </c>
      <c r="I41" s="184">
        <v>98.85916025922678</v>
      </c>
      <c r="J41" s="184">
        <v>19.641701467259537</v>
      </c>
      <c r="K41" s="183">
        <v>93.17548133593469</v>
      </c>
    </row>
    <row r="42" spans="1:11" s="175" customFormat="1" ht="16.5" customHeight="1">
      <c r="A42" s="205">
        <v>34</v>
      </c>
      <c r="B42" s="204" t="s">
        <v>60</v>
      </c>
      <c r="C42" s="186">
        <v>13208</v>
      </c>
      <c r="D42" s="185">
        <v>1182</v>
      </c>
      <c r="E42" s="203">
        <v>14389</v>
      </c>
      <c r="F42" s="185">
        <v>12959</v>
      </c>
      <c r="G42" s="185">
        <v>241</v>
      </c>
      <c r="H42" s="203">
        <v>13200</v>
      </c>
      <c r="I42" s="184">
        <v>98.11898910466483</v>
      </c>
      <c r="J42" s="184">
        <v>20.420630065047543</v>
      </c>
      <c r="K42" s="183">
        <v>91.73786409791144</v>
      </c>
    </row>
    <row r="43" spans="1:11" s="175" customFormat="1" ht="16.5" customHeight="1">
      <c r="A43" s="205">
        <v>35</v>
      </c>
      <c r="B43" s="204" t="s">
        <v>61</v>
      </c>
      <c r="C43" s="186">
        <v>6262</v>
      </c>
      <c r="D43" s="185">
        <v>308</v>
      </c>
      <c r="E43" s="203">
        <v>6570</v>
      </c>
      <c r="F43" s="185">
        <v>6189</v>
      </c>
      <c r="G43" s="185">
        <v>123</v>
      </c>
      <c r="H43" s="203">
        <v>6312</v>
      </c>
      <c r="I43" s="184">
        <v>98.83277225213537</v>
      </c>
      <c r="J43" s="184">
        <v>39.959166715355</v>
      </c>
      <c r="K43" s="183">
        <v>96.0720987613733</v>
      </c>
    </row>
    <row r="44" spans="1:11" s="175" customFormat="1" ht="16.5" customHeight="1">
      <c r="A44" s="205">
        <v>36</v>
      </c>
      <c r="B44" s="204" t="s">
        <v>62</v>
      </c>
      <c r="C44" s="186">
        <v>9792</v>
      </c>
      <c r="D44" s="185">
        <v>624</v>
      </c>
      <c r="E44" s="203">
        <v>10416</v>
      </c>
      <c r="F44" s="185">
        <v>9673</v>
      </c>
      <c r="G44" s="185">
        <v>125</v>
      </c>
      <c r="H44" s="203">
        <v>9797</v>
      </c>
      <c r="I44" s="184">
        <v>98.78132907873021</v>
      </c>
      <c r="J44" s="184">
        <v>19.9490633584546</v>
      </c>
      <c r="K44" s="183">
        <v>94.05651644729073</v>
      </c>
    </row>
    <row r="45" spans="1:11" s="175" customFormat="1" ht="16.5" customHeight="1">
      <c r="A45" s="205">
        <v>37</v>
      </c>
      <c r="B45" s="204" t="s">
        <v>63</v>
      </c>
      <c r="C45" s="186">
        <v>8193</v>
      </c>
      <c r="D45" s="185">
        <v>538</v>
      </c>
      <c r="E45" s="203">
        <v>8731</v>
      </c>
      <c r="F45" s="185">
        <v>8088</v>
      </c>
      <c r="G45" s="185">
        <v>117</v>
      </c>
      <c r="H45" s="203">
        <v>8205</v>
      </c>
      <c r="I45" s="184">
        <v>98.71059358830166</v>
      </c>
      <c r="J45" s="184">
        <v>21.785464709993015</v>
      </c>
      <c r="K45" s="183">
        <v>93.97020693566559</v>
      </c>
    </row>
    <row r="46" spans="1:11" s="175" customFormat="1" ht="16.5" customHeight="1">
      <c r="A46" s="205">
        <v>38</v>
      </c>
      <c r="B46" s="204" t="s">
        <v>64</v>
      </c>
      <c r="C46" s="186">
        <v>9130</v>
      </c>
      <c r="D46" s="185">
        <v>557</v>
      </c>
      <c r="E46" s="203">
        <v>9687</v>
      </c>
      <c r="F46" s="185">
        <v>8995</v>
      </c>
      <c r="G46" s="185">
        <v>148</v>
      </c>
      <c r="H46" s="203">
        <v>9142</v>
      </c>
      <c r="I46" s="184">
        <v>98.5198018750067</v>
      </c>
      <c r="J46" s="184">
        <v>26.51806081942773</v>
      </c>
      <c r="K46" s="183">
        <v>94.38160930362008</v>
      </c>
    </row>
    <row r="47" spans="1:11" s="175" customFormat="1" ht="16.5" customHeight="1">
      <c r="A47" s="202">
        <v>39</v>
      </c>
      <c r="B47" s="201" t="s">
        <v>65</v>
      </c>
      <c r="C47" s="180">
        <v>15686</v>
      </c>
      <c r="D47" s="179">
        <v>1206</v>
      </c>
      <c r="E47" s="200">
        <v>16893</v>
      </c>
      <c r="F47" s="179">
        <v>15396</v>
      </c>
      <c r="G47" s="179">
        <v>313</v>
      </c>
      <c r="H47" s="200">
        <v>15709</v>
      </c>
      <c r="I47" s="177">
        <v>98.1519802770455</v>
      </c>
      <c r="J47" s="177">
        <v>25.948305801941412</v>
      </c>
      <c r="K47" s="176">
        <v>92.99529395509695</v>
      </c>
    </row>
    <row r="48" spans="1:11" s="175" customFormat="1" ht="16.5" customHeight="1" thickBot="1">
      <c r="A48" s="199">
        <v>40</v>
      </c>
      <c r="B48" s="187" t="s">
        <v>157</v>
      </c>
      <c r="C48" s="198">
        <v>6867</v>
      </c>
      <c r="D48" s="198">
        <v>315</v>
      </c>
      <c r="E48" s="198">
        <v>7182</v>
      </c>
      <c r="F48" s="198">
        <v>6795</v>
      </c>
      <c r="G48" s="198">
        <v>63</v>
      </c>
      <c r="H48" s="198">
        <v>6858</v>
      </c>
      <c r="I48" s="197">
        <v>98.94599962722211</v>
      </c>
      <c r="J48" s="197">
        <v>19.870498159727404</v>
      </c>
      <c r="K48" s="196">
        <v>95.47901294007916</v>
      </c>
    </row>
    <row r="49" spans="1:11" s="168" customFormat="1" ht="18" customHeight="1" thickBot="1" thickTop="1">
      <c r="A49" s="556" t="s">
        <v>156</v>
      </c>
      <c r="B49" s="557"/>
      <c r="C49" s="171">
        <v>1026765</v>
      </c>
      <c r="D49" s="171">
        <v>62345</v>
      </c>
      <c r="E49" s="171">
        <v>1089111</v>
      </c>
      <c r="F49" s="171">
        <v>1011783</v>
      </c>
      <c r="G49" s="171">
        <v>15955</v>
      </c>
      <c r="H49" s="171">
        <v>1027738</v>
      </c>
      <c r="I49" s="195">
        <v>98.54082686014658</v>
      </c>
      <c r="J49" s="195">
        <v>25.5920864534256</v>
      </c>
      <c r="K49" s="194">
        <v>94.36493558115163</v>
      </c>
    </row>
    <row r="50" spans="1:11" s="175" customFormat="1" ht="16.5" customHeight="1">
      <c r="A50" s="193">
        <v>41</v>
      </c>
      <c r="B50" s="192" t="s">
        <v>67</v>
      </c>
      <c r="C50" s="191">
        <v>5599</v>
      </c>
      <c r="D50" s="190">
        <v>334</v>
      </c>
      <c r="E50" s="190">
        <v>5933</v>
      </c>
      <c r="F50" s="190">
        <v>5510</v>
      </c>
      <c r="G50" s="190">
        <v>58</v>
      </c>
      <c r="H50" s="190">
        <v>5568</v>
      </c>
      <c r="I50" s="189">
        <v>98.40582790256587</v>
      </c>
      <c r="J50" s="189">
        <v>17.443867704000287</v>
      </c>
      <c r="K50" s="188">
        <v>93.8524301417879</v>
      </c>
    </row>
    <row r="51" spans="1:11" s="175" customFormat="1" ht="16.5" customHeight="1">
      <c r="A51" s="182">
        <v>42</v>
      </c>
      <c r="B51" s="187" t="s">
        <v>68</v>
      </c>
      <c r="C51" s="186">
        <v>7640</v>
      </c>
      <c r="D51" s="185">
        <v>294</v>
      </c>
      <c r="E51" s="185">
        <v>7934</v>
      </c>
      <c r="F51" s="185">
        <v>7560</v>
      </c>
      <c r="G51" s="185">
        <v>93</v>
      </c>
      <c r="H51" s="185">
        <v>7653</v>
      </c>
      <c r="I51" s="184">
        <v>98.95152431127234</v>
      </c>
      <c r="J51" s="184">
        <v>31.72864807451386</v>
      </c>
      <c r="K51" s="183">
        <v>96.46266525483172</v>
      </c>
    </row>
    <row r="52" spans="1:11" s="175" customFormat="1" ht="16.5" customHeight="1">
      <c r="A52" s="182">
        <v>43</v>
      </c>
      <c r="B52" s="187" t="s">
        <v>69</v>
      </c>
      <c r="C52" s="186">
        <v>3640</v>
      </c>
      <c r="D52" s="185">
        <v>422</v>
      </c>
      <c r="E52" s="185">
        <v>4063</v>
      </c>
      <c r="F52" s="185">
        <v>3538</v>
      </c>
      <c r="G52" s="185">
        <v>142</v>
      </c>
      <c r="H52" s="185">
        <v>3679</v>
      </c>
      <c r="I52" s="184">
        <v>97.18673140038729</v>
      </c>
      <c r="J52" s="184">
        <v>33.534475003669314</v>
      </c>
      <c r="K52" s="183">
        <v>90.56822475455778</v>
      </c>
    </row>
    <row r="53" spans="1:11" s="175" customFormat="1" ht="16.5" customHeight="1">
      <c r="A53" s="182">
        <v>44</v>
      </c>
      <c r="B53" s="187" t="s">
        <v>70</v>
      </c>
      <c r="C53" s="186">
        <v>1365</v>
      </c>
      <c r="D53" s="185">
        <v>49</v>
      </c>
      <c r="E53" s="185">
        <v>1415</v>
      </c>
      <c r="F53" s="185">
        <v>1352</v>
      </c>
      <c r="G53" s="185">
        <v>15</v>
      </c>
      <c r="H53" s="185">
        <v>1367</v>
      </c>
      <c r="I53" s="184">
        <v>99.05052490650995</v>
      </c>
      <c r="J53" s="184">
        <v>30.2749696724626</v>
      </c>
      <c r="K53" s="183">
        <v>96.64627811083326</v>
      </c>
    </row>
    <row r="54" spans="1:11" s="175" customFormat="1" ht="16.5" customHeight="1">
      <c r="A54" s="182">
        <v>45</v>
      </c>
      <c r="B54" s="187" t="s">
        <v>71</v>
      </c>
      <c r="C54" s="186">
        <v>3173</v>
      </c>
      <c r="D54" s="185">
        <v>154</v>
      </c>
      <c r="E54" s="185">
        <v>3327</v>
      </c>
      <c r="F54" s="185">
        <v>3131</v>
      </c>
      <c r="G54" s="185">
        <v>34</v>
      </c>
      <c r="H54" s="185">
        <v>3165</v>
      </c>
      <c r="I54" s="184">
        <v>98.69068511388306</v>
      </c>
      <c r="J54" s="184">
        <v>21.950887474231482</v>
      </c>
      <c r="K54" s="183">
        <v>95.13259148069754</v>
      </c>
    </row>
    <row r="55" spans="1:11" s="175" customFormat="1" ht="16.5" customHeight="1">
      <c r="A55" s="182">
        <v>46</v>
      </c>
      <c r="B55" s="187" t="s">
        <v>72</v>
      </c>
      <c r="C55" s="186">
        <v>2782</v>
      </c>
      <c r="D55" s="185">
        <v>88</v>
      </c>
      <c r="E55" s="185">
        <v>2871</v>
      </c>
      <c r="F55" s="185">
        <v>2755</v>
      </c>
      <c r="G55" s="185">
        <v>26</v>
      </c>
      <c r="H55" s="185">
        <v>2781</v>
      </c>
      <c r="I55" s="184">
        <v>99.01805280446204</v>
      </c>
      <c r="J55" s="184">
        <v>29.127147610747674</v>
      </c>
      <c r="K55" s="183">
        <v>96.8668712013352</v>
      </c>
    </row>
    <row r="56" spans="1:11" s="175" customFormat="1" ht="16.5" customHeight="1">
      <c r="A56" s="182">
        <v>47</v>
      </c>
      <c r="B56" s="187" t="s">
        <v>73</v>
      </c>
      <c r="C56" s="186">
        <v>3860</v>
      </c>
      <c r="D56" s="185">
        <v>626</v>
      </c>
      <c r="E56" s="185">
        <v>4485</v>
      </c>
      <c r="F56" s="185">
        <v>3815</v>
      </c>
      <c r="G56" s="185">
        <v>72</v>
      </c>
      <c r="H56" s="185">
        <v>3887</v>
      </c>
      <c r="I56" s="184">
        <v>98.84544970745658</v>
      </c>
      <c r="J56" s="184">
        <v>11.52559929919241</v>
      </c>
      <c r="K56" s="183">
        <v>86.66659086115507</v>
      </c>
    </row>
    <row r="57" spans="1:11" s="175" customFormat="1" ht="16.5" customHeight="1">
      <c r="A57" s="182">
        <v>48</v>
      </c>
      <c r="B57" s="187" t="s">
        <v>74</v>
      </c>
      <c r="C57" s="186">
        <v>3170</v>
      </c>
      <c r="D57" s="185">
        <v>144</v>
      </c>
      <c r="E57" s="185">
        <v>3314</v>
      </c>
      <c r="F57" s="185">
        <v>3141</v>
      </c>
      <c r="G57" s="185">
        <v>32</v>
      </c>
      <c r="H57" s="185">
        <v>3173</v>
      </c>
      <c r="I57" s="184">
        <v>99.09443950206003</v>
      </c>
      <c r="J57" s="184">
        <v>21.808138770255212</v>
      </c>
      <c r="K57" s="183">
        <v>95.72559030802313</v>
      </c>
    </row>
    <row r="58" spans="1:11" s="175" customFormat="1" ht="16.5" customHeight="1">
      <c r="A58" s="182">
        <v>49</v>
      </c>
      <c r="B58" s="187" t="s">
        <v>75</v>
      </c>
      <c r="C58" s="186">
        <v>2459</v>
      </c>
      <c r="D58" s="185">
        <v>161</v>
      </c>
      <c r="E58" s="185">
        <v>2620</v>
      </c>
      <c r="F58" s="185">
        <v>2428</v>
      </c>
      <c r="G58" s="185">
        <v>32</v>
      </c>
      <c r="H58" s="185">
        <v>2460</v>
      </c>
      <c r="I58" s="184">
        <v>98.72444622993962</v>
      </c>
      <c r="J58" s="184">
        <v>19.970703428071328</v>
      </c>
      <c r="K58" s="183">
        <v>93.88246607910519</v>
      </c>
    </row>
    <row r="59" spans="1:11" s="175" customFormat="1" ht="16.5" customHeight="1">
      <c r="A59" s="182">
        <v>50</v>
      </c>
      <c r="B59" s="187" t="s">
        <v>76</v>
      </c>
      <c r="C59" s="186">
        <v>1667</v>
      </c>
      <c r="D59" s="185">
        <v>82</v>
      </c>
      <c r="E59" s="185">
        <v>1748</v>
      </c>
      <c r="F59" s="185">
        <v>1645</v>
      </c>
      <c r="G59" s="185">
        <v>23</v>
      </c>
      <c r="H59" s="185">
        <v>1669</v>
      </c>
      <c r="I59" s="184">
        <v>98.73760284954443</v>
      </c>
      <c r="J59" s="184">
        <v>28.644444987894644</v>
      </c>
      <c r="K59" s="183">
        <v>95.45877295237528</v>
      </c>
    </row>
    <row r="60" spans="1:11" s="175" customFormat="1" ht="16.5" customHeight="1">
      <c r="A60" s="182">
        <v>51</v>
      </c>
      <c r="B60" s="187" t="s">
        <v>77</v>
      </c>
      <c r="C60" s="186">
        <v>1393</v>
      </c>
      <c r="D60" s="185">
        <v>140</v>
      </c>
      <c r="E60" s="185">
        <v>1533</v>
      </c>
      <c r="F60" s="185">
        <v>1370</v>
      </c>
      <c r="G60" s="185">
        <v>19</v>
      </c>
      <c r="H60" s="185">
        <v>1389</v>
      </c>
      <c r="I60" s="184">
        <v>98.35638151245061</v>
      </c>
      <c r="J60" s="184">
        <v>13.735849056603774</v>
      </c>
      <c r="K60" s="183">
        <v>90.60603570715904</v>
      </c>
    </row>
    <row r="61" spans="1:11" s="175" customFormat="1" ht="16.5" customHeight="1">
      <c r="A61" s="182">
        <v>52</v>
      </c>
      <c r="B61" s="187" t="s">
        <v>78</v>
      </c>
      <c r="C61" s="186">
        <v>1150</v>
      </c>
      <c r="D61" s="185">
        <v>89</v>
      </c>
      <c r="E61" s="185">
        <v>1239</v>
      </c>
      <c r="F61" s="185">
        <v>1137</v>
      </c>
      <c r="G61" s="185">
        <v>14</v>
      </c>
      <c r="H61" s="185">
        <v>1150</v>
      </c>
      <c r="I61" s="184">
        <v>98.85490407527872</v>
      </c>
      <c r="J61" s="184">
        <v>15.363379270099205</v>
      </c>
      <c r="K61" s="183">
        <v>92.85009782334976</v>
      </c>
    </row>
    <row r="62" spans="1:11" s="175" customFormat="1" ht="16.5" customHeight="1">
      <c r="A62" s="182">
        <v>53</v>
      </c>
      <c r="B62" s="187" t="s">
        <v>79</v>
      </c>
      <c r="C62" s="186">
        <v>1115</v>
      </c>
      <c r="D62" s="185">
        <v>61</v>
      </c>
      <c r="E62" s="185">
        <v>1176</v>
      </c>
      <c r="F62" s="185">
        <v>1101</v>
      </c>
      <c r="G62" s="185">
        <v>11</v>
      </c>
      <c r="H62" s="185">
        <v>1112</v>
      </c>
      <c r="I62" s="184">
        <v>98.73378673094582</v>
      </c>
      <c r="J62" s="184">
        <v>18.731606827545615</v>
      </c>
      <c r="K62" s="183">
        <v>94.57391821814163</v>
      </c>
    </row>
    <row r="63" spans="1:11" s="175" customFormat="1" ht="16.5" customHeight="1">
      <c r="A63" s="182">
        <v>54</v>
      </c>
      <c r="B63" s="187" t="s">
        <v>80</v>
      </c>
      <c r="C63" s="186">
        <v>852</v>
      </c>
      <c r="D63" s="185">
        <v>71</v>
      </c>
      <c r="E63" s="185">
        <v>923</v>
      </c>
      <c r="F63" s="185">
        <v>846</v>
      </c>
      <c r="G63" s="185">
        <v>13</v>
      </c>
      <c r="H63" s="185">
        <v>859</v>
      </c>
      <c r="I63" s="184">
        <v>99.22867353906733</v>
      </c>
      <c r="J63" s="184">
        <v>18.631157332583793</v>
      </c>
      <c r="K63" s="183">
        <v>93.01837776259322</v>
      </c>
    </row>
    <row r="64" spans="1:11" s="175" customFormat="1" ht="16.5" customHeight="1">
      <c r="A64" s="182">
        <v>55</v>
      </c>
      <c r="B64" s="187" t="s">
        <v>81</v>
      </c>
      <c r="C64" s="186">
        <v>1295</v>
      </c>
      <c r="D64" s="185">
        <v>95</v>
      </c>
      <c r="E64" s="185">
        <v>1390</v>
      </c>
      <c r="F64" s="185">
        <v>1281</v>
      </c>
      <c r="G64" s="185">
        <v>15</v>
      </c>
      <c r="H64" s="185">
        <v>1296</v>
      </c>
      <c r="I64" s="184">
        <v>98.84996514695018</v>
      </c>
      <c r="J64" s="184">
        <v>16.33649789029536</v>
      </c>
      <c r="K64" s="183">
        <v>93.22339540179782</v>
      </c>
    </row>
    <row r="65" spans="1:11" s="175" customFormat="1" ht="16.5" customHeight="1">
      <c r="A65" s="182">
        <v>56</v>
      </c>
      <c r="B65" s="187" t="s">
        <v>82</v>
      </c>
      <c r="C65" s="186">
        <v>236</v>
      </c>
      <c r="D65" s="185">
        <v>1</v>
      </c>
      <c r="E65" s="185">
        <v>237</v>
      </c>
      <c r="F65" s="185">
        <v>236</v>
      </c>
      <c r="G65" s="185">
        <v>0</v>
      </c>
      <c r="H65" s="185">
        <v>236</v>
      </c>
      <c r="I65" s="184">
        <v>99.87605438378301</v>
      </c>
      <c r="J65" s="184">
        <v>3.913630229419703</v>
      </c>
      <c r="K65" s="183">
        <v>99.57619077740527</v>
      </c>
    </row>
    <row r="66" spans="1:11" s="175" customFormat="1" ht="16.5" customHeight="1">
      <c r="A66" s="182">
        <v>57</v>
      </c>
      <c r="B66" s="187" t="s">
        <v>83</v>
      </c>
      <c r="C66" s="186">
        <v>1790</v>
      </c>
      <c r="D66" s="185">
        <v>100</v>
      </c>
      <c r="E66" s="185">
        <v>1890</v>
      </c>
      <c r="F66" s="185">
        <v>1774</v>
      </c>
      <c r="G66" s="185">
        <v>27</v>
      </c>
      <c r="H66" s="185">
        <v>1801</v>
      </c>
      <c r="I66" s="184">
        <v>99.09709875929302</v>
      </c>
      <c r="J66" s="184">
        <v>27.335058214747736</v>
      </c>
      <c r="K66" s="183">
        <v>95.28211753204295</v>
      </c>
    </row>
    <row r="67" spans="1:11" s="175" customFormat="1" ht="16.5" customHeight="1">
      <c r="A67" s="182">
        <v>58</v>
      </c>
      <c r="B67" s="187" t="s">
        <v>84</v>
      </c>
      <c r="C67" s="186">
        <v>1742</v>
      </c>
      <c r="D67" s="185">
        <v>145</v>
      </c>
      <c r="E67" s="185">
        <v>1887</v>
      </c>
      <c r="F67" s="185">
        <v>1711</v>
      </c>
      <c r="G67" s="185">
        <v>26</v>
      </c>
      <c r="H67" s="185">
        <v>1738</v>
      </c>
      <c r="I67" s="184">
        <v>98.22491761354179</v>
      </c>
      <c r="J67" s="184">
        <v>18.26869376357431</v>
      </c>
      <c r="K67" s="183">
        <v>92.08088446053449</v>
      </c>
    </row>
    <row r="68" spans="1:11" s="175" customFormat="1" ht="16.5" customHeight="1">
      <c r="A68" s="182">
        <v>59</v>
      </c>
      <c r="B68" s="187" t="s">
        <v>85</v>
      </c>
      <c r="C68" s="186">
        <v>3852</v>
      </c>
      <c r="D68" s="185">
        <v>357</v>
      </c>
      <c r="E68" s="185">
        <v>4210</v>
      </c>
      <c r="F68" s="185">
        <v>3787</v>
      </c>
      <c r="G68" s="185">
        <v>54</v>
      </c>
      <c r="H68" s="185">
        <v>3841</v>
      </c>
      <c r="I68" s="184">
        <v>98.30776758378033</v>
      </c>
      <c r="J68" s="184">
        <v>15.115787706214057</v>
      </c>
      <c r="K68" s="183">
        <v>91.24632407086288</v>
      </c>
    </row>
    <row r="69" spans="1:11" s="175" customFormat="1" ht="16.5" customHeight="1">
      <c r="A69" s="182">
        <v>60</v>
      </c>
      <c r="B69" s="187" t="s">
        <v>86</v>
      </c>
      <c r="C69" s="186">
        <v>5453</v>
      </c>
      <c r="D69" s="185">
        <v>307</v>
      </c>
      <c r="E69" s="185">
        <v>5761</v>
      </c>
      <c r="F69" s="185">
        <v>5387</v>
      </c>
      <c r="G69" s="185">
        <v>80</v>
      </c>
      <c r="H69" s="185">
        <v>5468</v>
      </c>
      <c r="I69" s="184">
        <v>98.78752171132157</v>
      </c>
      <c r="J69" s="184">
        <v>26.157981399405145</v>
      </c>
      <c r="K69" s="183">
        <v>94.91311612973334</v>
      </c>
    </row>
    <row r="70" spans="1:11" s="175" customFormat="1" ht="16.5" customHeight="1">
      <c r="A70" s="182">
        <v>61</v>
      </c>
      <c r="B70" s="187" t="s">
        <v>87</v>
      </c>
      <c r="C70" s="186">
        <v>3627</v>
      </c>
      <c r="D70" s="185">
        <v>181</v>
      </c>
      <c r="E70" s="185">
        <v>3809</v>
      </c>
      <c r="F70" s="185">
        <v>3571</v>
      </c>
      <c r="G70" s="185">
        <v>45</v>
      </c>
      <c r="H70" s="185">
        <v>3616</v>
      </c>
      <c r="I70" s="184">
        <v>98.4382003825243</v>
      </c>
      <c r="J70" s="184">
        <v>24.737895775999473</v>
      </c>
      <c r="K70" s="183">
        <v>94.92964062462669</v>
      </c>
    </row>
    <row r="71" spans="1:11" s="175" customFormat="1" ht="16.5" customHeight="1">
      <c r="A71" s="182">
        <v>62</v>
      </c>
      <c r="B71" s="187" t="s">
        <v>88</v>
      </c>
      <c r="C71" s="186">
        <v>5380</v>
      </c>
      <c r="D71" s="185">
        <v>318</v>
      </c>
      <c r="E71" s="185">
        <v>5698</v>
      </c>
      <c r="F71" s="185">
        <v>5306</v>
      </c>
      <c r="G71" s="185">
        <v>93</v>
      </c>
      <c r="H71" s="185">
        <v>5400</v>
      </c>
      <c r="I71" s="184">
        <v>98.63004532563792</v>
      </c>
      <c r="J71" s="184">
        <v>29.337050123176343</v>
      </c>
      <c r="K71" s="183">
        <v>94.76486109636426</v>
      </c>
    </row>
    <row r="72" spans="1:11" s="175" customFormat="1" ht="16.5" customHeight="1" thickBot="1">
      <c r="A72" s="182">
        <v>63</v>
      </c>
      <c r="B72" s="181" t="s">
        <v>89</v>
      </c>
      <c r="C72" s="180">
        <v>3117</v>
      </c>
      <c r="D72" s="179">
        <v>323</v>
      </c>
      <c r="E72" s="178">
        <v>3440</v>
      </c>
      <c r="F72" s="179">
        <v>3045</v>
      </c>
      <c r="G72" s="179">
        <v>86</v>
      </c>
      <c r="H72" s="178">
        <v>3131</v>
      </c>
      <c r="I72" s="177">
        <v>97.68584892253195</v>
      </c>
      <c r="J72" s="177">
        <v>26.556370880922625</v>
      </c>
      <c r="K72" s="176">
        <v>91.0027290264767</v>
      </c>
    </row>
    <row r="73" spans="1:11" s="168" customFormat="1" ht="18" customHeight="1" thickBot="1" thickTop="1">
      <c r="A73" s="542" t="s">
        <v>155</v>
      </c>
      <c r="B73" s="543"/>
      <c r="C73" s="174">
        <v>66360</v>
      </c>
      <c r="D73" s="174">
        <v>4545</v>
      </c>
      <c r="E73" s="174">
        <v>70905</v>
      </c>
      <c r="F73" s="174">
        <v>65428</v>
      </c>
      <c r="G73" s="174">
        <v>1012</v>
      </c>
      <c r="H73" s="174">
        <v>66440</v>
      </c>
      <c r="I73" s="173">
        <v>98.59536313717624</v>
      </c>
      <c r="J73" s="173">
        <v>22.274958579308798</v>
      </c>
      <c r="K73" s="172">
        <v>93.70342238849531</v>
      </c>
    </row>
    <row r="74" spans="1:11" s="168" customFormat="1" ht="18" customHeight="1" thickBot="1" thickTop="1">
      <c r="A74" s="544" t="s">
        <v>154</v>
      </c>
      <c r="B74" s="545"/>
      <c r="C74" s="171">
        <v>1093125</v>
      </c>
      <c r="D74" s="171">
        <v>66890</v>
      </c>
      <c r="E74" s="171">
        <v>1160016</v>
      </c>
      <c r="F74" s="171">
        <v>1077211</v>
      </c>
      <c r="G74" s="171">
        <v>16968</v>
      </c>
      <c r="H74" s="171">
        <v>1094179</v>
      </c>
      <c r="I74" s="170">
        <v>98.54413758610768</v>
      </c>
      <c r="J74" s="170">
        <v>25.366705000704513</v>
      </c>
      <c r="K74" s="169">
        <v>94.32450110550458</v>
      </c>
    </row>
    <row r="75" ht="15.75" customHeight="1">
      <c r="A75" s="167" t="s">
        <v>153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K75"/>
  <sheetViews>
    <sheetView view="pageBreakPreview" zoomScale="90" zoomScaleSheetLayoutView="90" zoomScalePageLayoutView="0" workbookViewId="0" topLeftCell="A1">
      <pane xSplit="2" ySplit="8" topLeftCell="C58" activePane="bottomRight" state="frozen"/>
      <selection pane="topLeft" activeCell="M15" sqref="M15"/>
      <selection pane="topRight" activeCell="M15" sqref="M15"/>
      <selection pane="bottomLeft" activeCell="M15" sqref="M15"/>
      <selection pane="bottomRight" activeCell="M15" sqref="M15"/>
    </sheetView>
  </sheetViews>
  <sheetFormatPr defaultColWidth="9.00390625" defaultRowHeight="13.5"/>
  <cols>
    <col min="1" max="1" width="4.125" style="166" customWidth="1"/>
    <col min="2" max="2" width="11.125" style="166" customWidth="1"/>
    <col min="3" max="8" width="15.625" style="166" customWidth="1"/>
    <col min="9" max="11" width="6.625" style="166" customWidth="1"/>
    <col min="12" max="16384" width="9.00390625" style="166" customWidth="1"/>
  </cols>
  <sheetData>
    <row r="1" spans="1:11" ht="18.75">
      <c r="A1" s="546" t="s">
        <v>177</v>
      </c>
      <c r="B1" s="546"/>
      <c r="C1" s="546"/>
      <c r="D1" s="546"/>
      <c r="E1" s="546"/>
      <c r="F1" s="546"/>
      <c r="G1" s="546"/>
      <c r="H1" s="546"/>
      <c r="I1" s="546"/>
      <c r="J1" s="546"/>
      <c r="K1" s="546"/>
    </row>
    <row r="2" spans="7:11" ht="6" customHeight="1">
      <c r="G2" s="222"/>
      <c r="H2" s="223"/>
      <c r="I2" s="223"/>
      <c r="J2" s="223"/>
      <c r="K2" s="223"/>
    </row>
    <row r="3" spans="7:11" ht="16.5" customHeight="1" thickBot="1">
      <c r="G3" s="222"/>
      <c r="H3" s="222"/>
      <c r="I3" s="221"/>
      <c r="J3" s="221"/>
      <c r="K3" s="220" t="s">
        <v>176</v>
      </c>
    </row>
    <row r="4" spans="1:11" s="175" customFormat="1" ht="17.25" customHeight="1">
      <c r="A4" s="547" t="s">
        <v>8</v>
      </c>
      <c r="B4" s="548"/>
      <c r="C4" s="553" t="s">
        <v>175</v>
      </c>
      <c r="D4" s="554"/>
      <c r="E4" s="554"/>
      <c r="F4" s="554" t="s">
        <v>174</v>
      </c>
      <c r="G4" s="554"/>
      <c r="H4" s="554"/>
      <c r="I4" s="554" t="s">
        <v>173</v>
      </c>
      <c r="J4" s="554"/>
      <c r="K4" s="555"/>
    </row>
    <row r="5" spans="1:11" s="175" customFormat="1" ht="6" customHeight="1">
      <c r="A5" s="549"/>
      <c r="B5" s="550"/>
      <c r="C5" s="219"/>
      <c r="D5" s="218"/>
      <c r="E5" s="218"/>
      <c r="F5" s="218"/>
      <c r="G5" s="218"/>
      <c r="H5" s="218"/>
      <c r="I5" s="218"/>
      <c r="J5" s="218"/>
      <c r="K5" s="217"/>
    </row>
    <row r="6" spans="1:11" s="175" customFormat="1" ht="17.25" customHeight="1">
      <c r="A6" s="549"/>
      <c r="B6" s="550"/>
      <c r="C6" s="216" t="s">
        <v>172</v>
      </c>
      <c r="D6" s="215" t="s">
        <v>171</v>
      </c>
      <c r="E6" s="215" t="s">
        <v>168</v>
      </c>
      <c r="F6" s="215" t="s">
        <v>172</v>
      </c>
      <c r="G6" s="215" t="s">
        <v>171</v>
      </c>
      <c r="H6" s="215" t="s">
        <v>168</v>
      </c>
      <c r="I6" s="215" t="s">
        <v>170</v>
      </c>
      <c r="J6" s="215" t="s">
        <v>169</v>
      </c>
      <c r="K6" s="214" t="s">
        <v>168</v>
      </c>
    </row>
    <row r="7" spans="1:11" s="175" customFormat="1" ht="17.25" customHeight="1">
      <c r="A7" s="549"/>
      <c r="B7" s="550"/>
      <c r="C7" s="216" t="s">
        <v>198</v>
      </c>
      <c r="D7" s="215" t="s">
        <v>197</v>
      </c>
      <c r="E7" s="215" t="s">
        <v>196</v>
      </c>
      <c r="F7" s="215" t="s">
        <v>195</v>
      </c>
      <c r="G7" s="215" t="s">
        <v>194</v>
      </c>
      <c r="H7" s="215" t="s">
        <v>193</v>
      </c>
      <c r="I7" s="215" t="s">
        <v>192</v>
      </c>
      <c r="J7" s="215" t="s">
        <v>191</v>
      </c>
      <c r="K7" s="214" t="s">
        <v>190</v>
      </c>
    </row>
    <row r="8" spans="1:11" s="175" customFormat="1" ht="6" customHeight="1" thickBot="1">
      <c r="A8" s="551"/>
      <c r="B8" s="552"/>
      <c r="C8" s="213"/>
      <c r="D8" s="212"/>
      <c r="E8" s="212"/>
      <c r="F8" s="212"/>
      <c r="G8" s="212"/>
      <c r="H8" s="212"/>
      <c r="I8" s="212"/>
      <c r="J8" s="212"/>
      <c r="K8" s="211"/>
    </row>
    <row r="9" spans="1:11" s="175" customFormat="1" ht="16.5" customHeight="1">
      <c r="A9" s="206">
        <v>1</v>
      </c>
      <c r="B9" s="210" t="s">
        <v>158</v>
      </c>
      <c r="C9" s="209">
        <v>224866229</v>
      </c>
      <c r="D9" s="203">
        <v>9984721</v>
      </c>
      <c r="E9" s="203">
        <f aca="true" t="shared" si="0" ref="E9:E48">C9+D9</f>
        <v>234850950</v>
      </c>
      <c r="F9" s="203">
        <v>222348544</v>
      </c>
      <c r="G9" s="203">
        <v>2833696</v>
      </c>
      <c r="H9" s="203">
        <f aca="true" t="shared" si="1" ref="H9:H48">F9+G9</f>
        <v>225182240</v>
      </c>
      <c r="I9" s="208">
        <f aca="true" t="shared" si="2" ref="I9:I40">F9/C9*100</f>
        <v>98.8803632225273</v>
      </c>
      <c r="J9" s="208">
        <f aca="true" t="shared" si="3" ref="J9:J40">G9/D9*100</f>
        <v>28.380322294433665</v>
      </c>
      <c r="K9" s="207">
        <f aca="true" t="shared" si="4" ref="K9:K40">H9/E9*100</f>
        <v>95.88304411798207</v>
      </c>
    </row>
    <row r="10" spans="1:11" s="175" customFormat="1" ht="16.5" customHeight="1">
      <c r="A10" s="205">
        <v>2</v>
      </c>
      <c r="B10" s="204" t="s">
        <v>28</v>
      </c>
      <c r="C10" s="186">
        <v>55859586</v>
      </c>
      <c r="D10" s="185">
        <v>3313640</v>
      </c>
      <c r="E10" s="203">
        <f t="shared" si="0"/>
        <v>59173226</v>
      </c>
      <c r="F10" s="185">
        <v>55152655</v>
      </c>
      <c r="G10" s="185">
        <v>930614</v>
      </c>
      <c r="H10" s="203">
        <f t="shared" si="1"/>
        <v>56083269</v>
      </c>
      <c r="I10" s="184">
        <f t="shared" si="2"/>
        <v>98.73444998321327</v>
      </c>
      <c r="J10" s="184">
        <f t="shared" si="3"/>
        <v>28.084342294274574</v>
      </c>
      <c r="K10" s="183">
        <f t="shared" si="4"/>
        <v>94.77811637310428</v>
      </c>
    </row>
    <row r="11" spans="1:11" s="175" customFormat="1" ht="16.5" customHeight="1">
      <c r="A11" s="205">
        <v>3</v>
      </c>
      <c r="B11" s="204" t="s">
        <v>29</v>
      </c>
      <c r="C11" s="186">
        <v>30507350</v>
      </c>
      <c r="D11" s="185">
        <v>1748027</v>
      </c>
      <c r="E11" s="203">
        <f t="shared" si="0"/>
        <v>32255377</v>
      </c>
      <c r="F11" s="185">
        <v>30090359</v>
      </c>
      <c r="G11" s="185">
        <v>432491</v>
      </c>
      <c r="H11" s="203">
        <f t="shared" si="1"/>
        <v>30522850</v>
      </c>
      <c r="I11" s="184">
        <f t="shared" si="2"/>
        <v>98.6331457829015</v>
      </c>
      <c r="J11" s="184">
        <f t="shared" si="3"/>
        <v>24.741665889600103</v>
      </c>
      <c r="K11" s="183">
        <f t="shared" si="4"/>
        <v>94.62871880244958</v>
      </c>
    </row>
    <row r="12" spans="1:11" s="175" customFormat="1" ht="16.5" customHeight="1">
      <c r="A12" s="205">
        <v>4</v>
      </c>
      <c r="B12" s="204" t="s">
        <v>30</v>
      </c>
      <c r="C12" s="186">
        <v>91336172</v>
      </c>
      <c r="D12" s="185">
        <v>8465308</v>
      </c>
      <c r="E12" s="203">
        <f t="shared" si="0"/>
        <v>99801480</v>
      </c>
      <c r="F12" s="185">
        <v>89130537</v>
      </c>
      <c r="G12" s="185">
        <v>2209578</v>
      </c>
      <c r="H12" s="203">
        <f t="shared" si="1"/>
        <v>91340115</v>
      </c>
      <c r="I12" s="184">
        <f t="shared" si="2"/>
        <v>97.5851462222437</v>
      </c>
      <c r="J12" s="184">
        <f t="shared" si="3"/>
        <v>26.10156653485024</v>
      </c>
      <c r="K12" s="183">
        <f t="shared" si="4"/>
        <v>91.52180408547046</v>
      </c>
    </row>
    <row r="13" spans="1:11" s="175" customFormat="1" ht="16.5" customHeight="1">
      <c r="A13" s="205">
        <v>5</v>
      </c>
      <c r="B13" s="204" t="s">
        <v>31</v>
      </c>
      <c r="C13" s="186">
        <v>10373380</v>
      </c>
      <c r="D13" s="185">
        <v>548929</v>
      </c>
      <c r="E13" s="203">
        <f t="shared" si="0"/>
        <v>10922309</v>
      </c>
      <c r="F13" s="185">
        <v>10244982</v>
      </c>
      <c r="G13" s="185">
        <v>142623</v>
      </c>
      <c r="H13" s="203">
        <f t="shared" si="1"/>
        <v>10387605</v>
      </c>
      <c r="I13" s="184">
        <f t="shared" si="2"/>
        <v>98.76223564546946</v>
      </c>
      <c r="J13" s="184">
        <f t="shared" si="3"/>
        <v>25.982048680248266</v>
      </c>
      <c r="K13" s="183">
        <f t="shared" si="4"/>
        <v>95.1044783662502</v>
      </c>
    </row>
    <row r="14" spans="1:11" s="175" customFormat="1" ht="16.5" customHeight="1">
      <c r="A14" s="205">
        <v>6</v>
      </c>
      <c r="B14" s="204" t="s">
        <v>32</v>
      </c>
      <c r="C14" s="186">
        <v>8871416</v>
      </c>
      <c r="D14" s="185">
        <v>662705</v>
      </c>
      <c r="E14" s="203">
        <f t="shared" si="0"/>
        <v>9534121</v>
      </c>
      <c r="F14" s="185">
        <v>8723802</v>
      </c>
      <c r="G14" s="185">
        <v>108606</v>
      </c>
      <c r="H14" s="203">
        <f t="shared" si="1"/>
        <v>8832408</v>
      </c>
      <c r="I14" s="184">
        <f t="shared" si="2"/>
        <v>98.33607171617248</v>
      </c>
      <c r="J14" s="184">
        <f t="shared" si="3"/>
        <v>16.388287397861795</v>
      </c>
      <c r="K14" s="183">
        <f t="shared" si="4"/>
        <v>92.63998222804179</v>
      </c>
    </row>
    <row r="15" spans="1:11" s="175" customFormat="1" ht="16.5" customHeight="1">
      <c r="A15" s="205">
        <v>7</v>
      </c>
      <c r="B15" s="204" t="s">
        <v>33</v>
      </c>
      <c r="C15" s="186">
        <v>51792303</v>
      </c>
      <c r="D15" s="185">
        <v>4243870</v>
      </c>
      <c r="E15" s="203">
        <f t="shared" si="0"/>
        <v>56036173</v>
      </c>
      <c r="F15" s="185">
        <v>50770854</v>
      </c>
      <c r="G15" s="185">
        <v>661091</v>
      </c>
      <c r="H15" s="203">
        <f t="shared" si="1"/>
        <v>51431945</v>
      </c>
      <c r="I15" s="184">
        <f t="shared" si="2"/>
        <v>98.0277976826016</v>
      </c>
      <c r="J15" s="184">
        <f t="shared" si="3"/>
        <v>15.577550678979327</v>
      </c>
      <c r="K15" s="183">
        <f t="shared" si="4"/>
        <v>91.78347172281019</v>
      </c>
    </row>
    <row r="16" spans="1:11" s="175" customFormat="1" ht="16.5" customHeight="1">
      <c r="A16" s="205">
        <v>8</v>
      </c>
      <c r="B16" s="204" t="s">
        <v>34</v>
      </c>
      <c r="C16" s="186">
        <v>12259246</v>
      </c>
      <c r="D16" s="185">
        <v>660915</v>
      </c>
      <c r="E16" s="203">
        <f t="shared" si="0"/>
        <v>12920161</v>
      </c>
      <c r="F16" s="185">
        <v>12092552</v>
      </c>
      <c r="G16" s="185">
        <v>147482</v>
      </c>
      <c r="H16" s="203">
        <f t="shared" si="1"/>
        <v>12240034</v>
      </c>
      <c r="I16" s="184">
        <f t="shared" si="2"/>
        <v>98.64025895230425</v>
      </c>
      <c r="J16" s="184">
        <f t="shared" si="3"/>
        <v>22.31482111920595</v>
      </c>
      <c r="K16" s="183">
        <f t="shared" si="4"/>
        <v>94.73592473034972</v>
      </c>
    </row>
    <row r="17" spans="1:11" s="175" customFormat="1" ht="16.5" customHeight="1">
      <c r="A17" s="206">
        <v>9</v>
      </c>
      <c r="B17" s="204" t="s">
        <v>35</v>
      </c>
      <c r="C17" s="186">
        <v>15261838</v>
      </c>
      <c r="D17" s="185">
        <v>440311</v>
      </c>
      <c r="E17" s="203">
        <f t="shared" si="0"/>
        <v>15702149</v>
      </c>
      <c r="F17" s="185">
        <v>15101447</v>
      </c>
      <c r="G17" s="185">
        <v>170435</v>
      </c>
      <c r="H17" s="203">
        <f t="shared" si="1"/>
        <v>15271882</v>
      </c>
      <c r="I17" s="184">
        <f t="shared" si="2"/>
        <v>98.94907153384803</v>
      </c>
      <c r="J17" s="184">
        <f t="shared" si="3"/>
        <v>38.707867847952926</v>
      </c>
      <c r="K17" s="183">
        <f t="shared" si="4"/>
        <v>97.2598209327908</v>
      </c>
    </row>
    <row r="18" spans="1:11" s="175" customFormat="1" ht="16.5" customHeight="1">
      <c r="A18" s="205">
        <v>10</v>
      </c>
      <c r="B18" s="204" t="s">
        <v>36</v>
      </c>
      <c r="C18" s="186">
        <v>11300206</v>
      </c>
      <c r="D18" s="185">
        <v>886910</v>
      </c>
      <c r="E18" s="203">
        <f t="shared" si="0"/>
        <v>12187116</v>
      </c>
      <c r="F18" s="185">
        <v>11113023</v>
      </c>
      <c r="G18" s="185">
        <v>224497</v>
      </c>
      <c r="H18" s="203">
        <f t="shared" si="1"/>
        <v>11337520</v>
      </c>
      <c r="I18" s="184">
        <f t="shared" si="2"/>
        <v>98.34354347168538</v>
      </c>
      <c r="J18" s="184">
        <f t="shared" si="3"/>
        <v>25.31226392756875</v>
      </c>
      <c r="K18" s="183">
        <f t="shared" si="4"/>
        <v>93.02873624900263</v>
      </c>
    </row>
    <row r="19" spans="1:11" s="175" customFormat="1" ht="16.5" customHeight="1">
      <c r="A19" s="205">
        <v>11</v>
      </c>
      <c r="B19" s="204" t="s">
        <v>37</v>
      </c>
      <c r="C19" s="186">
        <v>12474903</v>
      </c>
      <c r="D19" s="185">
        <v>701503</v>
      </c>
      <c r="E19" s="203">
        <f t="shared" si="0"/>
        <v>13176406</v>
      </c>
      <c r="F19" s="185">
        <v>12346259</v>
      </c>
      <c r="G19" s="185">
        <v>182525</v>
      </c>
      <c r="H19" s="203">
        <f t="shared" si="1"/>
        <v>12528784</v>
      </c>
      <c r="I19" s="184">
        <f t="shared" si="2"/>
        <v>98.96877755281946</v>
      </c>
      <c r="J19" s="184">
        <f t="shared" si="3"/>
        <v>26.019133203992002</v>
      </c>
      <c r="K19" s="183">
        <f t="shared" si="4"/>
        <v>95.08498751480488</v>
      </c>
    </row>
    <row r="20" spans="1:11" s="175" customFormat="1" ht="16.5" customHeight="1">
      <c r="A20" s="205">
        <v>12</v>
      </c>
      <c r="B20" s="204" t="s">
        <v>38</v>
      </c>
      <c r="C20" s="186">
        <v>28351660</v>
      </c>
      <c r="D20" s="185">
        <v>1797565</v>
      </c>
      <c r="E20" s="203">
        <f t="shared" si="0"/>
        <v>30149225</v>
      </c>
      <c r="F20" s="185">
        <v>27920575</v>
      </c>
      <c r="G20" s="185">
        <v>417247</v>
      </c>
      <c r="H20" s="203">
        <f t="shared" si="1"/>
        <v>28337822</v>
      </c>
      <c r="I20" s="184">
        <f t="shared" si="2"/>
        <v>98.4795070200475</v>
      </c>
      <c r="J20" s="184">
        <f t="shared" si="3"/>
        <v>23.211789281611512</v>
      </c>
      <c r="K20" s="183">
        <f t="shared" si="4"/>
        <v>93.99187541304958</v>
      </c>
    </row>
    <row r="21" spans="1:11" s="175" customFormat="1" ht="16.5" customHeight="1">
      <c r="A21" s="205">
        <v>13</v>
      </c>
      <c r="B21" s="204" t="s">
        <v>39</v>
      </c>
      <c r="C21" s="186">
        <v>21765704</v>
      </c>
      <c r="D21" s="185">
        <v>1410720</v>
      </c>
      <c r="E21" s="203">
        <f t="shared" si="0"/>
        <v>23176424</v>
      </c>
      <c r="F21" s="185">
        <v>21456213</v>
      </c>
      <c r="G21" s="185">
        <v>353311</v>
      </c>
      <c r="H21" s="203">
        <f t="shared" si="1"/>
        <v>21809524</v>
      </c>
      <c r="I21" s="184">
        <f t="shared" si="2"/>
        <v>98.57807953282834</v>
      </c>
      <c r="J21" s="184">
        <f t="shared" si="3"/>
        <v>25.044728932743567</v>
      </c>
      <c r="K21" s="183">
        <f t="shared" si="4"/>
        <v>94.10219626634377</v>
      </c>
    </row>
    <row r="22" spans="1:11" s="175" customFormat="1" ht="16.5" customHeight="1">
      <c r="A22" s="205">
        <v>14</v>
      </c>
      <c r="B22" s="204" t="s">
        <v>40</v>
      </c>
      <c r="C22" s="186">
        <v>7722850</v>
      </c>
      <c r="D22" s="185">
        <v>299150</v>
      </c>
      <c r="E22" s="203">
        <f t="shared" si="0"/>
        <v>8022000</v>
      </c>
      <c r="F22" s="185">
        <v>7644030</v>
      </c>
      <c r="G22" s="185">
        <v>84817</v>
      </c>
      <c r="H22" s="203">
        <f t="shared" si="1"/>
        <v>7728847</v>
      </c>
      <c r="I22" s="184">
        <f t="shared" si="2"/>
        <v>98.97939232278239</v>
      </c>
      <c r="J22" s="184">
        <f t="shared" si="3"/>
        <v>28.352665886678924</v>
      </c>
      <c r="K22" s="183">
        <f t="shared" si="4"/>
        <v>96.3456369982548</v>
      </c>
    </row>
    <row r="23" spans="1:11" s="175" customFormat="1" ht="16.5" customHeight="1">
      <c r="A23" s="205">
        <v>15</v>
      </c>
      <c r="B23" s="204" t="s">
        <v>41</v>
      </c>
      <c r="C23" s="186">
        <v>14636391</v>
      </c>
      <c r="D23" s="185">
        <v>837861</v>
      </c>
      <c r="E23" s="203">
        <f t="shared" si="0"/>
        <v>15474252</v>
      </c>
      <c r="F23" s="185">
        <v>14445204</v>
      </c>
      <c r="G23" s="185">
        <v>196694</v>
      </c>
      <c r="H23" s="203">
        <f t="shared" si="1"/>
        <v>14641898</v>
      </c>
      <c r="I23" s="184">
        <f t="shared" si="2"/>
        <v>98.69375585825767</v>
      </c>
      <c r="J23" s="184">
        <f t="shared" si="3"/>
        <v>23.475731654773284</v>
      </c>
      <c r="K23" s="183">
        <f t="shared" si="4"/>
        <v>94.62103887153964</v>
      </c>
    </row>
    <row r="24" spans="1:11" s="175" customFormat="1" ht="16.5" customHeight="1">
      <c r="A24" s="205">
        <v>16</v>
      </c>
      <c r="B24" s="204" t="s">
        <v>42</v>
      </c>
      <c r="C24" s="186">
        <v>18716697</v>
      </c>
      <c r="D24" s="185">
        <v>1140074</v>
      </c>
      <c r="E24" s="203">
        <f t="shared" si="0"/>
        <v>19856771</v>
      </c>
      <c r="F24" s="185">
        <v>18475470</v>
      </c>
      <c r="G24" s="185">
        <v>262066</v>
      </c>
      <c r="H24" s="203">
        <f t="shared" si="1"/>
        <v>18737536</v>
      </c>
      <c r="I24" s="184">
        <f t="shared" si="2"/>
        <v>98.7111668260698</v>
      </c>
      <c r="J24" s="184">
        <f t="shared" si="3"/>
        <v>22.98675349144003</v>
      </c>
      <c r="K24" s="183">
        <f t="shared" si="4"/>
        <v>94.36345919485096</v>
      </c>
    </row>
    <row r="25" spans="1:11" s="175" customFormat="1" ht="16.5" customHeight="1">
      <c r="A25" s="206">
        <v>17</v>
      </c>
      <c r="B25" s="204" t="s">
        <v>43</v>
      </c>
      <c r="C25" s="186">
        <v>30416217</v>
      </c>
      <c r="D25" s="185">
        <v>1412164</v>
      </c>
      <c r="E25" s="203">
        <f t="shared" si="0"/>
        <v>31828381</v>
      </c>
      <c r="F25" s="185">
        <v>30042375</v>
      </c>
      <c r="G25" s="185">
        <v>472571</v>
      </c>
      <c r="H25" s="203">
        <f t="shared" si="1"/>
        <v>30514946</v>
      </c>
      <c r="I25" s="184">
        <f t="shared" si="2"/>
        <v>98.77091224066425</v>
      </c>
      <c r="J25" s="184">
        <f t="shared" si="3"/>
        <v>33.46431434309329</v>
      </c>
      <c r="K25" s="183">
        <f t="shared" si="4"/>
        <v>95.8733841975814</v>
      </c>
    </row>
    <row r="26" spans="1:11" s="175" customFormat="1" ht="16.5" customHeight="1">
      <c r="A26" s="205">
        <v>18</v>
      </c>
      <c r="B26" s="204" t="s">
        <v>44</v>
      </c>
      <c r="C26" s="186">
        <v>35342709</v>
      </c>
      <c r="D26" s="185">
        <v>3250555</v>
      </c>
      <c r="E26" s="203">
        <f t="shared" si="0"/>
        <v>38593264</v>
      </c>
      <c r="F26" s="185">
        <v>34556228</v>
      </c>
      <c r="G26" s="185">
        <v>943702</v>
      </c>
      <c r="H26" s="203">
        <f t="shared" si="1"/>
        <v>35499930</v>
      </c>
      <c r="I26" s="184">
        <f t="shared" si="2"/>
        <v>97.77470085838638</v>
      </c>
      <c r="J26" s="184">
        <f t="shared" si="3"/>
        <v>29.032026838493735</v>
      </c>
      <c r="K26" s="183">
        <f t="shared" si="4"/>
        <v>91.98478262942466</v>
      </c>
    </row>
    <row r="27" spans="1:11" s="175" customFormat="1" ht="16.5" customHeight="1">
      <c r="A27" s="205">
        <v>19</v>
      </c>
      <c r="B27" s="204" t="s">
        <v>45</v>
      </c>
      <c r="C27" s="186">
        <v>46836786</v>
      </c>
      <c r="D27" s="185">
        <v>1438834</v>
      </c>
      <c r="E27" s="203">
        <f t="shared" si="0"/>
        <v>48275620</v>
      </c>
      <c r="F27" s="185">
        <v>46263014</v>
      </c>
      <c r="G27" s="185">
        <v>485476</v>
      </c>
      <c r="H27" s="203">
        <f t="shared" si="1"/>
        <v>46748490</v>
      </c>
      <c r="I27" s="184">
        <f t="shared" si="2"/>
        <v>98.77495437026785</v>
      </c>
      <c r="J27" s="184">
        <f t="shared" si="3"/>
        <v>33.74093189346373</v>
      </c>
      <c r="K27" s="183">
        <f t="shared" si="4"/>
        <v>96.8366434237406</v>
      </c>
    </row>
    <row r="28" spans="1:11" s="175" customFormat="1" ht="16.5" customHeight="1">
      <c r="A28" s="205">
        <v>20</v>
      </c>
      <c r="B28" s="204" t="s">
        <v>46</v>
      </c>
      <c r="C28" s="186">
        <v>11147472</v>
      </c>
      <c r="D28" s="185">
        <v>882141</v>
      </c>
      <c r="E28" s="203">
        <f t="shared" si="0"/>
        <v>12029613</v>
      </c>
      <c r="F28" s="185">
        <v>10946113</v>
      </c>
      <c r="G28" s="185">
        <v>193509</v>
      </c>
      <c r="H28" s="203">
        <f t="shared" si="1"/>
        <v>11139622</v>
      </c>
      <c r="I28" s="184">
        <f t="shared" si="2"/>
        <v>98.19368014559714</v>
      </c>
      <c r="J28" s="184">
        <f t="shared" si="3"/>
        <v>21.936289096641012</v>
      </c>
      <c r="K28" s="183">
        <f t="shared" si="4"/>
        <v>92.60166557311528</v>
      </c>
    </row>
    <row r="29" spans="1:11" s="175" customFormat="1" ht="16.5" customHeight="1">
      <c r="A29" s="205">
        <v>21</v>
      </c>
      <c r="B29" s="204" t="s">
        <v>47</v>
      </c>
      <c r="C29" s="186">
        <v>27528810</v>
      </c>
      <c r="D29" s="185">
        <v>1326048</v>
      </c>
      <c r="E29" s="203">
        <f t="shared" si="0"/>
        <v>28854858</v>
      </c>
      <c r="F29" s="185">
        <v>27213053</v>
      </c>
      <c r="G29" s="185">
        <v>276707</v>
      </c>
      <c r="H29" s="203">
        <f t="shared" si="1"/>
        <v>27489760</v>
      </c>
      <c r="I29" s="184">
        <f t="shared" si="2"/>
        <v>98.85299437207783</v>
      </c>
      <c r="J29" s="184">
        <f t="shared" si="3"/>
        <v>20.86704252033109</v>
      </c>
      <c r="K29" s="183">
        <f t="shared" si="4"/>
        <v>95.26908779104025</v>
      </c>
    </row>
    <row r="30" spans="1:11" s="175" customFormat="1" ht="16.5" customHeight="1">
      <c r="A30" s="205">
        <v>22</v>
      </c>
      <c r="B30" s="204" t="s">
        <v>48</v>
      </c>
      <c r="C30" s="186">
        <v>21046603</v>
      </c>
      <c r="D30" s="185">
        <v>1608990</v>
      </c>
      <c r="E30" s="203">
        <f t="shared" si="0"/>
        <v>22655593</v>
      </c>
      <c r="F30" s="185">
        <v>20734589</v>
      </c>
      <c r="G30" s="185">
        <v>459796</v>
      </c>
      <c r="H30" s="203">
        <f t="shared" si="1"/>
        <v>21194385</v>
      </c>
      <c r="I30" s="184">
        <f t="shared" si="2"/>
        <v>98.51750897757705</v>
      </c>
      <c r="J30" s="184">
        <f t="shared" si="3"/>
        <v>28.576684752546626</v>
      </c>
      <c r="K30" s="183">
        <f t="shared" si="4"/>
        <v>93.55034317574471</v>
      </c>
    </row>
    <row r="31" spans="1:11" s="175" customFormat="1" ht="16.5" customHeight="1">
      <c r="A31" s="205">
        <v>23</v>
      </c>
      <c r="B31" s="204" t="s">
        <v>49</v>
      </c>
      <c r="C31" s="186">
        <v>20819102</v>
      </c>
      <c r="D31" s="185">
        <v>1280925</v>
      </c>
      <c r="E31" s="203">
        <f t="shared" si="0"/>
        <v>22100027</v>
      </c>
      <c r="F31" s="185">
        <v>20542839</v>
      </c>
      <c r="G31" s="185">
        <v>326336</v>
      </c>
      <c r="H31" s="203">
        <f t="shared" si="1"/>
        <v>20869175</v>
      </c>
      <c r="I31" s="184">
        <f t="shared" si="2"/>
        <v>98.67303114226542</v>
      </c>
      <c r="J31" s="184">
        <f t="shared" si="3"/>
        <v>25.476589183597792</v>
      </c>
      <c r="K31" s="183">
        <f t="shared" si="4"/>
        <v>94.43054074096833</v>
      </c>
    </row>
    <row r="32" spans="1:11" s="175" customFormat="1" ht="16.5" customHeight="1">
      <c r="A32" s="205">
        <v>24</v>
      </c>
      <c r="B32" s="204" t="s">
        <v>50</v>
      </c>
      <c r="C32" s="186">
        <v>10637752</v>
      </c>
      <c r="D32" s="185">
        <v>604294</v>
      </c>
      <c r="E32" s="203">
        <f t="shared" si="0"/>
        <v>11242046</v>
      </c>
      <c r="F32" s="185">
        <v>10497595</v>
      </c>
      <c r="G32" s="185">
        <v>119837</v>
      </c>
      <c r="H32" s="203">
        <f t="shared" si="1"/>
        <v>10617432</v>
      </c>
      <c r="I32" s="184">
        <f t="shared" si="2"/>
        <v>98.68245659421277</v>
      </c>
      <c r="J32" s="184">
        <f t="shared" si="3"/>
        <v>19.83091011990852</v>
      </c>
      <c r="K32" s="183">
        <f t="shared" si="4"/>
        <v>94.44394730283082</v>
      </c>
    </row>
    <row r="33" spans="1:11" s="175" customFormat="1" ht="16.5" customHeight="1">
      <c r="A33" s="206">
        <v>25</v>
      </c>
      <c r="B33" s="204" t="s">
        <v>51</v>
      </c>
      <c r="C33" s="186">
        <v>14063177</v>
      </c>
      <c r="D33" s="185">
        <v>815416</v>
      </c>
      <c r="E33" s="203">
        <f t="shared" si="0"/>
        <v>14878593</v>
      </c>
      <c r="F33" s="185">
        <v>13927135</v>
      </c>
      <c r="G33" s="185">
        <v>186294</v>
      </c>
      <c r="H33" s="203">
        <f t="shared" si="1"/>
        <v>14113429</v>
      </c>
      <c r="I33" s="184">
        <f t="shared" si="2"/>
        <v>99.03263679323669</v>
      </c>
      <c r="J33" s="184">
        <f t="shared" si="3"/>
        <v>22.846497983851187</v>
      </c>
      <c r="K33" s="183">
        <f t="shared" si="4"/>
        <v>94.85728254008964</v>
      </c>
    </row>
    <row r="34" spans="1:11" s="175" customFormat="1" ht="16.5" customHeight="1">
      <c r="A34" s="205">
        <v>26</v>
      </c>
      <c r="B34" s="204" t="s">
        <v>52</v>
      </c>
      <c r="C34" s="186">
        <v>23458870</v>
      </c>
      <c r="D34" s="185">
        <v>1958708</v>
      </c>
      <c r="E34" s="203">
        <f t="shared" si="0"/>
        <v>25417578</v>
      </c>
      <c r="F34" s="185">
        <v>23050074</v>
      </c>
      <c r="G34" s="185">
        <v>444666</v>
      </c>
      <c r="H34" s="203">
        <f t="shared" si="1"/>
        <v>23494740</v>
      </c>
      <c r="I34" s="184">
        <f t="shared" si="2"/>
        <v>98.2573926195081</v>
      </c>
      <c r="J34" s="184">
        <f t="shared" si="3"/>
        <v>22.70200560777819</v>
      </c>
      <c r="K34" s="183">
        <f t="shared" si="4"/>
        <v>92.43500698611017</v>
      </c>
    </row>
    <row r="35" spans="1:11" s="175" customFormat="1" ht="16.5" customHeight="1">
      <c r="A35" s="205">
        <v>27</v>
      </c>
      <c r="B35" s="204" t="s">
        <v>53</v>
      </c>
      <c r="C35" s="186">
        <v>10108469</v>
      </c>
      <c r="D35" s="185">
        <v>278585</v>
      </c>
      <c r="E35" s="203">
        <f t="shared" si="0"/>
        <v>10387054</v>
      </c>
      <c r="F35" s="185">
        <v>10063723</v>
      </c>
      <c r="G35" s="185">
        <v>64877</v>
      </c>
      <c r="H35" s="203">
        <f t="shared" si="1"/>
        <v>10128600</v>
      </c>
      <c r="I35" s="184">
        <f t="shared" si="2"/>
        <v>99.55734147277892</v>
      </c>
      <c r="J35" s="184">
        <f t="shared" si="3"/>
        <v>23.28804494140029</v>
      </c>
      <c r="K35" s="183">
        <f t="shared" si="4"/>
        <v>97.51176801429934</v>
      </c>
    </row>
    <row r="36" spans="1:11" s="175" customFormat="1" ht="16.5" customHeight="1">
      <c r="A36" s="205">
        <v>28</v>
      </c>
      <c r="B36" s="204" t="s">
        <v>54</v>
      </c>
      <c r="C36" s="186">
        <v>22116857</v>
      </c>
      <c r="D36" s="185">
        <v>1149436</v>
      </c>
      <c r="E36" s="203">
        <f t="shared" si="0"/>
        <v>23266293</v>
      </c>
      <c r="F36" s="185">
        <v>21832556</v>
      </c>
      <c r="G36" s="185">
        <v>284276</v>
      </c>
      <c r="H36" s="203">
        <f t="shared" si="1"/>
        <v>22116832</v>
      </c>
      <c r="I36" s="184">
        <f t="shared" si="2"/>
        <v>98.71455062534427</v>
      </c>
      <c r="J36" s="184">
        <f t="shared" si="3"/>
        <v>24.73178149979642</v>
      </c>
      <c r="K36" s="183">
        <f t="shared" si="4"/>
        <v>95.05954386459415</v>
      </c>
    </row>
    <row r="37" spans="1:11" s="175" customFormat="1" ht="16.5" customHeight="1">
      <c r="A37" s="205">
        <v>29</v>
      </c>
      <c r="B37" s="204" t="s">
        <v>55</v>
      </c>
      <c r="C37" s="186">
        <v>9327174</v>
      </c>
      <c r="D37" s="185">
        <v>465199</v>
      </c>
      <c r="E37" s="203">
        <f t="shared" si="0"/>
        <v>9792373</v>
      </c>
      <c r="F37" s="185">
        <v>9216069</v>
      </c>
      <c r="G37" s="185">
        <v>116943</v>
      </c>
      <c r="H37" s="203">
        <f t="shared" si="1"/>
        <v>9333012</v>
      </c>
      <c r="I37" s="184">
        <f t="shared" si="2"/>
        <v>98.80880318089916</v>
      </c>
      <c r="J37" s="184">
        <f t="shared" si="3"/>
        <v>25.13827415794101</v>
      </c>
      <c r="K37" s="183">
        <f t="shared" si="4"/>
        <v>95.30899200837223</v>
      </c>
    </row>
    <row r="38" spans="1:11" s="175" customFormat="1" ht="16.5" customHeight="1">
      <c r="A38" s="205">
        <v>30</v>
      </c>
      <c r="B38" s="204" t="s">
        <v>56</v>
      </c>
      <c r="C38" s="186">
        <v>15605393</v>
      </c>
      <c r="D38" s="185">
        <v>1091109</v>
      </c>
      <c r="E38" s="203">
        <f t="shared" si="0"/>
        <v>16696502</v>
      </c>
      <c r="F38" s="185">
        <v>15276547</v>
      </c>
      <c r="G38" s="185">
        <v>374038</v>
      </c>
      <c r="H38" s="203">
        <f t="shared" si="1"/>
        <v>15650585</v>
      </c>
      <c r="I38" s="184">
        <f t="shared" si="2"/>
        <v>97.89274131064818</v>
      </c>
      <c r="J38" s="184">
        <f t="shared" si="3"/>
        <v>34.28053475867214</v>
      </c>
      <c r="K38" s="183">
        <f t="shared" si="4"/>
        <v>93.73571182754328</v>
      </c>
    </row>
    <row r="39" spans="1:11" s="175" customFormat="1" ht="16.5" customHeight="1">
      <c r="A39" s="205">
        <v>31</v>
      </c>
      <c r="B39" s="204" t="s">
        <v>57</v>
      </c>
      <c r="C39" s="186">
        <v>14277805</v>
      </c>
      <c r="D39" s="185">
        <v>1041183</v>
      </c>
      <c r="E39" s="203">
        <f t="shared" si="0"/>
        <v>15318988</v>
      </c>
      <c r="F39" s="185">
        <v>14032956</v>
      </c>
      <c r="G39" s="185">
        <v>305338</v>
      </c>
      <c r="H39" s="203">
        <f t="shared" si="1"/>
        <v>14338294</v>
      </c>
      <c r="I39" s="184">
        <f t="shared" si="2"/>
        <v>98.28510754979494</v>
      </c>
      <c r="J39" s="184">
        <f t="shared" si="3"/>
        <v>29.326064678351454</v>
      </c>
      <c r="K39" s="183">
        <f t="shared" si="4"/>
        <v>93.59818024532692</v>
      </c>
    </row>
    <row r="40" spans="1:11" s="175" customFormat="1" ht="16.5" customHeight="1">
      <c r="A40" s="205">
        <v>32</v>
      </c>
      <c r="B40" s="204" t="s">
        <v>58</v>
      </c>
      <c r="C40" s="186">
        <v>20761376</v>
      </c>
      <c r="D40" s="185">
        <v>1248027</v>
      </c>
      <c r="E40" s="203">
        <f t="shared" si="0"/>
        <v>22009403</v>
      </c>
      <c r="F40" s="185">
        <v>20492442</v>
      </c>
      <c r="G40" s="185">
        <v>291858</v>
      </c>
      <c r="H40" s="203">
        <f t="shared" si="1"/>
        <v>20784300</v>
      </c>
      <c r="I40" s="184">
        <f t="shared" si="2"/>
        <v>98.70464269805623</v>
      </c>
      <c r="J40" s="184">
        <f t="shared" si="3"/>
        <v>23.385551754889917</v>
      </c>
      <c r="K40" s="183">
        <f t="shared" si="4"/>
        <v>94.43372907479589</v>
      </c>
    </row>
    <row r="41" spans="1:11" s="175" customFormat="1" ht="16.5" customHeight="1">
      <c r="A41" s="206">
        <v>33</v>
      </c>
      <c r="B41" s="204" t="s">
        <v>59</v>
      </c>
      <c r="C41" s="186">
        <v>8036361</v>
      </c>
      <c r="D41" s="185">
        <v>621158</v>
      </c>
      <c r="E41" s="203">
        <f t="shared" si="0"/>
        <v>8657519</v>
      </c>
      <c r="F41" s="185">
        <v>7944679</v>
      </c>
      <c r="G41" s="185">
        <v>122006</v>
      </c>
      <c r="H41" s="203">
        <f t="shared" si="1"/>
        <v>8066685</v>
      </c>
      <c r="I41" s="184">
        <f aca="true" t="shared" si="5" ref="I41:I74">F41/C41*100</f>
        <v>98.85916025922678</v>
      </c>
      <c r="J41" s="184">
        <f aca="true" t="shared" si="6" ref="J41:J74">G41/D41*100</f>
        <v>19.641701467259537</v>
      </c>
      <c r="K41" s="183">
        <f aca="true" t="shared" si="7" ref="K41:K74">H41/E41*100</f>
        <v>93.17548133593469</v>
      </c>
    </row>
    <row r="42" spans="1:11" s="175" customFormat="1" ht="16.5" customHeight="1">
      <c r="A42" s="205">
        <v>34</v>
      </c>
      <c r="B42" s="204" t="s">
        <v>60</v>
      </c>
      <c r="C42" s="186">
        <v>13207579</v>
      </c>
      <c r="D42" s="185">
        <v>1181751</v>
      </c>
      <c r="E42" s="203">
        <f t="shared" si="0"/>
        <v>14389330</v>
      </c>
      <c r="F42" s="185">
        <v>12959143</v>
      </c>
      <c r="G42" s="185">
        <v>241321</v>
      </c>
      <c r="H42" s="203">
        <f t="shared" si="1"/>
        <v>13200464</v>
      </c>
      <c r="I42" s="184">
        <f t="shared" si="5"/>
        <v>98.11898910466483</v>
      </c>
      <c r="J42" s="184">
        <f t="shared" si="6"/>
        <v>20.420630065047543</v>
      </c>
      <c r="K42" s="183">
        <f t="shared" si="7"/>
        <v>91.73786409791144</v>
      </c>
    </row>
    <row r="43" spans="1:11" s="175" customFormat="1" ht="16.5" customHeight="1">
      <c r="A43" s="205">
        <v>35</v>
      </c>
      <c r="B43" s="204" t="s">
        <v>61</v>
      </c>
      <c r="C43" s="186">
        <v>6262017</v>
      </c>
      <c r="D43" s="185">
        <v>308082</v>
      </c>
      <c r="E43" s="203">
        <f t="shared" si="0"/>
        <v>6570099</v>
      </c>
      <c r="F43" s="185">
        <v>6188925</v>
      </c>
      <c r="G43" s="185">
        <v>123107</v>
      </c>
      <c r="H43" s="203">
        <f t="shared" si="1"/>
        <v>6312032</v>
      </c>
      <c r="I43" s="184">
        <f t="shared" si="5"/>
        <v>98.83277225213537</v>
      </c>
      <c r="J43" s="184">
        <f t="shared" si="6"/>
        <v>39.959166715355</v>
      </c>
      <c r="K43" s="183">
        <f t="shared" si="7"/>
        <v>96.0720987613733</v>
      </c>
    </row>
    <row r="44" spans="1:11" s="175" customFormat="1" ht="16.5" customHeight="1">
      <c r="A44" s="205">
        <v>36</v>
      </c>
      <c r="B44" s="204" t="s">
        <v>62</v>
      </c>
      <c r="C44" s="186">
        <v>9792061</v>
      </c>
      <c r="D44" s="185">
        <v>624305</v>
      </c>
      <c r="E44" s="203">
        <f t="shared" si="0"/>
        <v>10416366</v>
      </c>
      <c r="F44" s="185">
        <v>9672728</v>
      </c>
      <c r="G44" s="185">
        <v>124543</v>
      </c>
      <c r="H44" s="203">
        <f t="shared" si="1"/>
        <v>9797271</v>
      </c>
      <c r="I44" s="184">
        <f t="shared" si="5"/>
        <v>98.78132907873021</v>
      </c>
      <c r="J44" s="184">
        <f t="shared" si="6"/>
        <v>19.9490633584546</v>
      </c>
      <c r="K44" s="183">
        <f t="shared" si="7"/>
        <v>94.05651644729073</v>
      </c>
    </row>
    <row r="45" spans="1:11" s="175" customFormat="1" ht="16.5" customHeight="1">
      <c r="A45" s="205">
        <v>37</v>
      </c>
      <c r="B45" s="204" t="s">
        <v>63</v>
      </c>
      <c r="C45" s="186">
        <v>8193305</v>
      </c>
      <c r="D45" s="185">
        <v>538056</v>
      </c>
      <c r="E45" s="203">
        <f t="shared" si="0"/>
        <v>8731361</v>
      </c>
      <c r="F45" s="185">
        <v>8087660</v>
      </c>
      <c r="G45" s="185">
        <v>117218</v>
      </c>
      <c r="H45" s="203">
        <f t="shared" si="1"/>
        <v>8204878</v>
      </c>
      <c r="I45" s="184">
        <f t="shared" si="5"/>
        <v>98.71059358830166</v>
      </c>
      <c r="J45" s="184">
        <f t="shared" si="6"/>
        <v>21.785464709993015</v>
      </c>
      <c r="K45" s="183">
        <f t="shared" si="7"/>
        <v>93.97020693566559</v>
      </c>
    </row>
    <row r="46" spans="1:11" s="175" customFormat="1" ht="16.5" customHeight="1">
      <c r="A46" s="205">
        <v>38</v>
      </c>
      <c r="B46" s="204" t="s">
        <v>64</v>
      </c>
      <c r="C46" s="186">
        <v>9129994</v>
      </c>
      <c r="D46" s="185">
        <v>556730</v>
      </c>
      <c r="E46" s="203">
        <f t="shared" si="0"/>
        <v>9686724</v>
      </c>
      <c r="F46" s="185">
        <v>8994852</v>
      </c>
      <c r="G46" s="185">
        <v>147634</v>
      </c>
      <c r="H46" s="203">
        <f t="shared" si="1"/>
        <v>9142486</v>
      </c>
      <c r="I46" s="184">
        <f t="shared" si="5"/>
        <v>98.5198018750067</v>
      </c>
      <c r="J46" s="184">
        <f t="shared" si="6"/>
        <v>26.51806081942773</v>
      </c>
      <c r="K46" s="183">
        <f t="shared" si="7"/>
        <v>94.38160930362008</v>
      </c>
    </row>
    <row r="47" spans="1:11" s="175" customFormat="1" ht="16.5" customHeight="1">
      <c r="A47" s="202">
        <v>39</v>
      </c>
      <c r="B47" s="201" t="s">
        <v>65</v>
      </c>
      <c r="C47" s="180">
        <v>15686088</v>
      </c>
      <c r="D47" s="179">
        <v>1206441</v>
      </c>
      <c r="E47" s="200">
        <f t="shared" si="0"/>
        <v>16892529</v>
      </c>
      <c r="F47" s="179">
        <v>15396206</v>
      </c>
      <c r="G47" s="179">
        <v>313051</v>
      </c>
      <c r="H47" s="200">
        <f t="shared" si="1"/>
        <v>15709257</v>
      </c>
      <c r="I47" s="177">
        <f t="shared" si="5"/>
        <v>98.1519802770455</v>
      </c>
      <c r="J47" s="177">
        <f t="shared" si="6"/>
        <v>25.948305801941412</v>
      </c>
      <c r="K47" s="176">
        <f t="shared" si="7"/>
        <v>92.99529395509695</v>
      </c>
    </row>
    <row r="48" spans="1:11" s="175" customFormat="1" ht="16.5" customHeight="1" thickBot="1">
      <c r="A48" s="199">
        <v>40</v>
      </c>
      <c r="B48" s="187" t="s">
        <v>157</v>
      </c>
      <c r="C48" s="198">
        <v>6867360</v>
      </c>
      <c r="D48" s="198">
        <v>314899</v>
      </c>
      <c r="E48" s="198">
        <f t="shared" si="0"/>
        <v>7182259</v>
      </c>
      <c r="F48" s="198">
        <v>6794978</v>
      </c>
      <c r="G48" s="198">
        <v>62572</v>
      </c>
      <c r="H48" s="198">
        <f t="shared" si="1"/>
        <v>6857550</v>
      </c>
      <c r="I48" s="197">
        <f t="shared" si="5"/>
        <v>98.94599962722211</v>
      </c>
      <c r="J48" s="197">
        <f t="shared" si="6"/>
        <v>19.870498159727404</v>
      </c>
      <c r="K48" s="196">
        <f t="shared" si="7"/>
        <v>95.47901294007916</v>
      </c>
    </row>
    <row r="49" spans="1:11" s="168" customFormat="1" ht="18" customHeight="1" thickBot="1" thickTop="1">
      <c r="A49" s="556" t="s">
        <v>156</v>
      </c>
      <c r="B49" s="557"/>
      <c r="C49" s="171">
        <f aca="true" t="shared" si="8" ref="C49:H49">SUM(C9:C48)</f>
        <v>1026765268</v>
      </c>
      <c r="D49" s="171">
        <f t="shared" si="8"/>
        <v>62345245</v>
      </c>
      <c r="E49" s="171">
        <f t="shared" si="8"/>
        <v>1089110513</v>
      </c>
      <c r="F49" s="171">
        <f t="shared" si="8"/>
        <v>1011782985</v>
      </c>
      <c r="G49" s="171">
        <f t="shared" si="8"/>
        <v>15955449</v>
      </c>
      <c r="H49" s="171">
        <f t="shared" si="8"/>
        <v>1027738434</v>
      </c>
      <c r="I49" s="195">
        <f t="shared" si="5"/>
        <v>98.54082686014658</v>
      </c>
      <c r="J49" s="195">
        <f t="shared" si="6"/>
        <v>25.5920864534256</v>
      </c>
      <c r="K49" s="194">
        <f t="shared" si="7"/>
        <v>94.36493558115163</v>
      </c>
    </row>
    <row r="50" spans="1:11" s="175" customFormat="1" ht="16.5" customHeight="1">
      <c r="A50" s="193">
        <v>41</v>
      </c>
      <c r="B50" s="192" t="s">
        <v>67</v>
      </c>
      <c r="C50" s="191">
        <v>5599270</v>
      </c>
      <c r="D50" s="190">
        <v>333676</v>
      </c>
      <c r="E50" s="190">
        <f aca="true" t="shared" si="9" ref="E50:E72">C50+D50</f>
        <v>5932946</v>
      </c>
      <c r="F50" s="190">
        <v>5510008</v>
      </c>
      <c r="G50" s="190">
        <v>58206</v>
      </c>
      <c r="H50" s="190">
        <f aca="true" t="shared" si="10" ref="H50:H72">F50+G50</f>
        <v>5568214</v>
      </c>
      <c r="I50" s="189">
        <f t="shared" si="5"/>
        <v>98.40582790256587</v>
      </c>
      <c r="J50" s="189">
        <f t="shared" si="6"/>
        <v>17.443867704000287</v>
      </c>
      <c r="K50" s="188">
        <f t="shared" si="7"/>
        <v>93.8524301417879</v>
      </c>
    </row>
    <row r="51" spans="1:11" s="175" customFormat="1" ht="16.5" customHeight="1">
      <c r="A51" s="182">
        <v>42</v>
      </c>
      <c r="B51" s="187" t="s">
        <v>68</v>
      </c>
      <c r="C51" s="186">
        <v>7640139</v>
      </c>
      <c r="D51" s="185">
        <v>293744</v>
      </c>
      <c r="E51" s="185">
        <f t="shared" si="9"/>
        <v>7933883</v>
      </c>
      <c r="F51" s="185">
        <v>7560034</v>
      </c>
      <c r="G51" s="185">
        <v>93201</v>
      </c>
      <c r="H51" s="185">
        <f t="shared" si="10"/>
        <v>7653235</v>
      </c>
      <c r="I51" s="184">
        <f t="shared" si="5"/>
        <v>98.95152431127234</v>
      </c>
      <c r="J51" s="184">
        <f t="shared" si="6"/>
        <v>31.72864807451386</v>
      </c>
      <c r="K51" s="183">
        <f t="shared" si="7"/>
        <v>96.46266525483172</v>
      </c>
    </row>
    <row r="52" spans="1:11" s="175" customFormat="1" ht="16.5" customHeight="1">
      <c r="A52" s="182">
        <v>43</v>
      </c>
      <c r="B52" s="187" t="s">
        <v>69</v>
      </c>
      <c r="C52" s="186">
        <v>3640143</v>
      </c>
      <c r="D52" s="185">
        <v>422422</v>
      </c>
      <c r="E52" s="185">
        <f t="shared" si="9"/>
        <v>4062565</v>
      </c>
      <c r="F52" s="185">
        <v>3537736</v>
      </c>
      <c r="G52" s="185">
        <v>141657</v>
      </c>
      <c r="H52" s="185">
        <f t="shared" si="10"/>
        <v>3679393</v>
      </c>
      <c r="I52" s="184">
        <f t="shared" si="5"/>
        <v>97.18673140038729</v>
      </c>
      <c r="J52" s="184">
        <f t="shared" si="6"/>
        <v>33.534475003669314</v>
      </c>
      <c r="K52" s="183">
        <f t="shared" si="7"/>
        <v>90.56822475455778</v>
      </c>
    </row>
    <row r="53" spans="1:11" s="175" customFormat="1" ht="16.5" customHeight="1">
      <c r="A53" s="182">
        <v>44</v>
      </c>
      <c r="B53" s="187" t="s">
        <v>70</v>
      </c>
      <c r="C53" s="186">
        <v>1365386</v>
      </c>
      <c r="D53" s="185">
        <v>49460</v>
      </c>
      <c r="E53" s="185">
        <f t="shared" si="9"/>
        <v>1414846</v>
      </c>
      <c r="F53" s="185">
        <v>1352422</v>
      </c>
      <c r="G53" s="185">
        <v>14974</v>
      </c>
      <c r="H53" s="185">
        <f t="shared" si="10"/>
        <v>1367396</v>
      </c>
      <c r="I53" s="184">
        <f t="shared" si="5"/>
        <v>99.05052490650995</v>
      </c>
      <c r="J53" s="184">
        <f t="shared" si="6"/>
        <v>30.2749696724626</v>
      </c>
      <c r="K53" s="183">
        <f t="shared" si="7"/>
        <v>96.64627811083326</v>
      </c>
    </row>
    <row r="54" spans="1:11" s="175" customFormat="1" ht="16.5" customHeight="1">
      <c r="A54" s="182">
        <v>45</v>
      </c>
      <c r="B54" s="187" t="s">
        <v>71</v>
      </c>
      <c r="C54" s="186">
        <v>3172728</v>
      </c>
      <c r="D54" s="185">
        <v>154258</v>
      </c>
      <c r="E54" s="185">
        <f t="shared" si="9"/>
        <v>3326986</v>
      </c>
      <c r="F54" s="185">
        <v>3131187</v>
      </c>
      <c r="G54" s="185">
        <v>33861</v>
      </c>
      <c r="H54" s="185">
        <f t="shared" si="10"/>
        <v>3165048</v>
      </c>
      <c r="I54" s="184">
        <f t="shared" si="5"/>
        <v>98.69068511388306</v>
      </c>
      <c r="J54" s="184">
        <f t="shared" si="6"/>
        <v>21.950887474231482</v>
      </c>
      <c r="K54" s="183">
        <f t="shared" si="7"/>
        <v>95.13259148069754</v>
      </c>
    </row>
    <row r="55" spans="1:11" s="175" customFormat="1" ht="16.5" customHeight="1">
      <c r="A55" s="182">
        <v>46</v>
      </c>
      <c r="B55" s="187" t="s">
        <v>72</v>
      </c>
      <c r="C55" s="186">
        <v>2782227</v>
      </c>
      <c r="D55" s="185">
        <v>88354</v>
      </c>
      <c r="E55" s="185">
        <f t="shared" si="9"/>
        <v>2870581</v>
      </c>
      <c r="F55" s="185">
        <v>2754907</v>
      </c>
      <c r="G55" s="185">
        <v>25735</v>
      </c>
      <c r="H55" s="185">
        <f t="shared" si="10"/>
        <v>2780642</v>
      </c>
      <c r="I55" s="184">
        <f t="shared" si="5"/>
        <v>99.01805280446204</v>
      </c>
      <c r="J55" s="184">
        <f t="shared" si="6"/>
        <v>29.127147610747674</v>
      </c>
      <c r="K55" s="183">
        <f t="shared" si="7"/>
        <v>96.8668712013352</v>
      </c>
    </row>
    <row r="56" spans="1:11" s="175" customFormat="1" ht="16.5" customHeight="1">
      <c r="A56" s="182">
        <v>47</v>
      </c>
      <c r="B56" s="187" t="s">
        <v>73</v>
      </c>
      <c r="C56" s="186">
        <v>3859598</v>
      </c>
      <c r="D56" s="185">
        <v>625564</v>
      </c>
      <c r="E56" s="185">
        <f t="shared" si="9"/>
        <v>4485162</v>
      </c>
      <c r="F56" s="185">
        <v>3815037</v>
      </c>
      <c r="G56" s="185">
        <v>72100</v>
      </c>
      <c r="H56" s="185">
        <f t="shared" si="10"/>
        <v>3887137</v>
      </c>
      <c r="I56" s="184">
        <f t="shared" si="5"/>
        <v>98.84544970745658</v>
      </c>
      <c r="J56" s="184">
        <f t="shared" si="6"/>
        <v>11.52559929919241</v>
      </c>
      <c r="K56" s="183">
        <f t="shared" si="7"/>
        <v>86.66659086115507</v>
      </c>
    </row>
    <row r="57" spans="1:11" s="175" customFormat="1" ht="16.5" customHeight="1">
      <c r="A57" s="182">
        <v>48</v>
      </c>
      <c r="B57" s="187" t="s">
        <v>74</v>
      </c>
      <c r="C57" s="186">
        <v>3169860</v>
      </c>
      <c r="D57" s="185">
        <v>144469</v>
      </c>
      <c r="E57" s="185">
        <f t="shared" si="9"/>
        <v>3314329</v>
      </c>
      <c r="F57" s="185">
        <v>3141155</v>
      </c>
      <c r="G57" s="185">
        <v>31506</v>
      </c>
      <c r="H57" s="185">
        <f t="shared" si="10"/>
        <v>3172661</v>
      </c>
      <c r="I57" s="184">
        <f t="shared" si="5"/>
        <v>99.09443950206003</v>
      </c>
      <c r="J57" s="184">
        <f t="shared" si="6"/>
        <v>21.808138770255212</v>
      </c>
      <c r="K57" s="183">
        <f t="shared" si="7"/>
        <v>95.72559030802313</v>
      </c>
    </row>
    <row r="58" spans="1:11" s="175" customFormat="1" ht="16.5" customHeight="1">
      <c r="A58" s="182">
        <v>49</v>
      </c>
      <c r="B58" s="187" t="s">
        <v>75</v>
      </c>
      <c r="C58" s="186">
        <v>2459324</v>
      </c>
      <c r="D58" s="185">
        <v>161111</v>
      </c>
      <c r="E58" s="185">
        <f t="shared" si="9"/>
        <v>2620435</v>
      </c>
      <c r="F58" s="185">
        <v>2427954</v>
      </c>
      <c r="G58" s="185">
        <v>32175</v>
      </c>
      <c r="H58" s="185">
        <f t="shared" si="10"/>
        <v>2460129</v>
      </c>
      <c r="I58" s="184">
        <f t="shared" si="5"/>
        <v>98.72444622993962</v>
      </c>
      <c r="J58" s="184">
        <f t="shared" si="6"/>
        <v>19.970703428071328</v>
      </c>
      <c r="K58" s="183">
        <f t="shared" si="7"/>
        <v>93.88246607910519</v>
      </c>
    </row>
    <row r="59" spans="1:11" s="175" customFormat="1" ht="16.5" customHeight="1">
      <c r="A59" s="182">
        <v>50</v>
      </c>
      <c r="B59" s="187" t="s">
        <v>76</v>
      </c>
      <c r="C59" s="186">
        <v>1666512</v>
      </c>
      <c r="D59" s="185">
        <v>81782</v>
      </c>
      <c r="E59" s="185">
        <f t="shared" si="9"/>
        <v>1748294</v>
      </c>
      <c r="F59" s="185">
        <v>1645474</v>
      </c>
      <c r="G59" s="185">
        <v>23426</v>
      </c>
      <c r="H59" s="185">
        <f t="shared" si="10"/>
        <v>1668900</v>
      </c>
      <c r="I59" s="184">
        <f t="shared" si="5"/>
        <v>98.73760284954443</v>
      </c>
      <c r="J59" s="184">
        <f t="shared" si="6"/>
        <v>28.644444987894644</v>
      </c>
      <c r="K59" s="183">
        <f t="shared" si="7"/>
        <v>95.45877295237528</v>
      </c>
    </row>
    <row r="60" spans="1:11" s="175" customFormat="1" ht="16.5" customHeight="1">
      <c r="A60" s="182">
        <v>51</v>
      </c>
      <c r="B60" s="187" t="s">
        <v>77</v>
      </c>
      <c r="C60" s="186">
        <v>1393024</v>
      </c>
      <c r="D60" s="185">
        <v>140450</v>
      </c>
      <c r="E60" s="185">
        <f t="shared" si="9"/>
        <v>1533474</v>
      </c>
      <c r="F60" s="185">
        <v>1370128</v>
      </c>
      <c r="G60" s="185">
        <v>19292</v>
      </c>
      <c r="H60" s="185">
        <f t="shared" si="10"/>
        <v>1389420</v>
      </c>
      <c r="I60" s="184">
        <f t="shared" si="5"/>
        <v>98.35638151245061</v>
      </c>
      <c r="J60" s="184">
        <f t="shared" si="6"/>
        <v>13.735849056603774</v>
      </c>
      <c r="K60" s="183">
        <f t="shared" si="7"/>
        <v>90.60603570715904</v>
      </c>
    </row>
    <row r="61" spans="1:11" s="175" customFormat="1" ht="16.5" customHeight="1">
      <c r="A61" s="182">
        <v>52</v>
      </c>
      <c r="B61" s="187" t="s">
        <v>78</v>
      </c>
      <c r="C61" s="186">
        <v>1149860</v>
      </c>
      <c r="D61" s="185">
        <v>89108</v>
      </c>
      <c r="E61" s="185">
        <f t="shared" si="9"/>
        <v>1238968</v>
      </c>
      <c r="F61" s="185">
        <v>1136693</v>
      </c>
      <c r="G61" s="185">
        <v>13690</v>
      </c>
      <c r="H61" s="185">
        <f t="shared" si="10"/>
        <v>1150383</v>
      </c>
      <c r="I61" s="184">
        <f t="shared" si="5"/>
        <v>98.85490407527872</v>
      </c>
      <c r="J61" s="184">
        <f t="shared" si="6"/>
        <v>15.363379270099205</v>
      </c>
      <c r="K61" s="183">
        <f t="shared" si="7"/>
        <v>92.85009782334976</v>
      </c>
    </row>
    <row r="62" spans="1:11" s="175" customFormat="1" ht="16.5" customHeight="1">
      <c r="A62" s="182">
        <v>53</v>
      </c>
      <c r="B62" s="187" t="s">
        <v>79</v>
      </c>
      <c r="C62" s="186">
        <v>1115136</v>
      </c>
      <c r="D62" s="185">
        <v>61164</v>
      </c>
      <c r="E62" s="185">
        <f t="shared" si="9"/>
        <v>1176300</v>
      </c>
      <c r="F62" s="185">
        <v>1101016</v>
      </c>
      <c r="G62" s="185">
        <v>11457</v>
      </c>
      <c r="H62" s="185">
        <f t="shared" si="10"/>
        <v>1112473</v>
      </c>
      <c r="I62" s="184">
        <f t="shared" si="5"/>
        <v>98.73378673094582</v>
      </c>
      <c r="J62" s="184">
        <f t="shared" si="6"/>
        <v>18.731606827545615</v>
      </c>
      <c r="K62" s="183">
        <f t="shared" si="7"/>
        <v>94.57391821814163</v>
      </c>
    </row>
    <row r="63" spans="1:11" s="175" customFormat="1" ht="16.5" customHeight="1">
      <c r="A63" s="182">
        <v>54</v>
      </c>
      <c r="B63" s="187" t="s">
        <v>80</v>
      </c>
      <c r="C63" s="186">
        <v>852298</v>
      </c>
      <c r="D63" s="185">
        <v>71155</v>
      </c>
      <c r="E63" s="185">
        <f t="shared" si="9"/>
        <v>923453</v>
      </c>
      <c r="F63" s="185">
        <v>845724</v>
      </c>
      <c r="G63" s="185">
        <v>13257</v>
      </c>
      <c r="H63" s="185">
        <f t="shared" si="10"/>
        <v>858981</v>
      </c>
      <c r="I63" s="184">
        <f t="shared" si="5"/>
        <v>99.22867353906733</v>
      </c>
      <c r="J63" s="184">
        <f t="shared" si="6"/>
        <v>18.631157332583793</v>
      </c>
      <c r="K63" s="183">
        <f t="shared" si="7"/>
        <v>93.01837776259322</v>
      </c>
    </row>
    <row r="64" spans="1:11" s="175" customFormat="1" ht="16.5" customHeight="1">
      <c r="A64" s="182">
        <v>55</v>
      </c>
      <c r="B64" s="187" t="s">
        <v>81</v>
      </c>
      <c r="C64" s="186">
        <v>1295439</v>
      </c>
      <c r="D64" s="185">
        <v>94800</v>
      </c>
      <c r="E64" s="185">
        <f t="shared" si="9"/>
        <v>1390239</v>
      </c>
      <c r="F64" s="185">
        <v>1280541</v>
      </c>
      <c r="G64" s="185">
        <v>15487</v>
      </c>
      <c r="H64" s="185">
        <f t="shared" si="10"/>
        <v>1296028</v>
      </c>
      <c r="I64" s="184">
        <f t="shared" si="5"/>
        <v>98.84996514695018</v>
      </c>
      <c r="J64" s="184">
        <f t="shared" si="6"/>
        <v>16.33649789029536</v>
      </c>
      <c r="K64" s="183">
        <f t="shared" si="7"/>
        <v>93.22339540179782</v>
      </c>
    </row>
    <row r="65" spans="1:11" s="175" customFormat="1" ht="16.5" customHeight="1">
      <c r="A65" s="182">
        <v>56</v>
      </c>
      <c r="B65" s="187" t="s">
        <v>82</v>
      </c>
      <c r="C65" s="186">
        <v>236394</v>
      </c>
      <c r="D65" s="185">
        <v>741</v>
      </c>
      <c r="E65" s="185">
        <f t="shared" si="9"/>
        <v>237135</v>
      </c>
      <c r="F65" s="185">
        <v>236101</v>
      </c>
      <c r="G65" s="185">
        <v>29</v>
      </c>
      <c r="H65" s="185">
        <f t="shared" si="10"/>
        <v>236130</v>
      </c>
      <c r="I65" s="184">
        <f t="shared" si="5"/>
        <v>99.87605438378301</v>
      </c>
      <c r="J65" s="184">
        <f t="shared" si="6"/>
        <v>3.913630229419703</v>
      </c>
      <c r="K65" s="183">
        <f t="shared" si="7"/>
        <v>99.57619077740527</v>
      </c>
    </row>
    <row r="66" spans="1:11" s="175" customFormat="1" ht="16.5" customHeight="1">
      <c r="A66" s="182">
        <v>57</v>
      </c>
      <c r="B66" s="187" t="s">
        <v>83</v>
      </c>
      <c r="C66" s="186">
        <v>1789786</v>
      </c>
      <c r="D66" s="185">
        <v>100490</v>
      </c>
      <c r="E66" s="185">
        <f t="shared" si="9"/>
        <v>1890276</v>
      </c>
      <c r="F66" s="185">
        <v>1773626</v>
      </c>
      <c r="G66" s="185">
        <v>27469</v>
      </c>
      <c r="H66" s="185">
        <f t="shared" si="10"/>
        <v>1801095</v>
      </c>
      <c r="I66" s="184">
        <f t="shared" si="5"/>
        <v>99.09709875929302</v>
      </c>
      <c r="J66" s="184">
        <f t="shared" si="6"/>
        <v>27.335058214747736</v>
      </c>
      <c r="K66" s="183">
        <f t="shared" si="7"/>
        <v>95.28211753204295</v>
      </c>
    </row>
    <row r="67" spans="1:11" s="175" customFormat="1" ht="16.5" customHeight="1">
      <c r="A67" s="182">
        <v>58</v>
      </c>
      <c r="B67" s="187" t="s">
        <v>84</v>
      </c>
      <c r="C67" s="186">
        <v>1742398</v>
      </c>
      <c r="D67" s="185">
        <v>145035</v>
      </c>
      <c r="E67" s="185">
        <f t="shared" si="9"/>
        <v>1887433</v>
      </c>
      <c r="F67" s="185">
        <v>1711469</v>
      </c>
      <c r="G67" s="185">
        <v>26496</v>
      </c>
      <c r="H67" s="185">
        <f t="shared" si="10"/>
        <v>1737965</v>
      </c>
      <c r="I67" s="184">
        <f t="shared" si="5"/>
        <v>98.22491761354179</v>
      </c>
      <c r="J67" s="184">
        <f t="shared" si="6"/>
        <v>18.26869376357431</v>
      </c>
      <c r="K67" s="183">
        <f t="shared" si="7"/>
        <v>92.08088446053449</v>
      </c>
    </row>
    <row r="68" spans="1:11" s="175" customFormat="1" ht="16.5" customHeight="1">
      <c r="A68" s="182">
        <v>59</v>
      </c>
      <c r="B68" s="187" t="s">
        <v>85</v>
      </c>
      <c r="C68" s="186">
        <v>3852485</v>
      </c>
      <c r="D68" s="185">
        <v>357335</v>
      </c>
      <c r="E68" s="185">
        <f t="shared" si="9"/>
        <v>4209820</v>
      </c>
      <c r="F68" s="185">
        <v>3787292</v>
      </c>
      <c r="G68" s="185">
        <v>54014</v>
      </c>
      <c r="H68" s="185">
        <f t="shared" si="10"/>
        <v>3841306</v>
      </c>
      <c r="I68" s="184">
        <f t="shared" si="5"/>
        <v>98.30776758378033</v>
      </c>
      <c r="J68" s="184">
        <f t="shared" si="6"/>
        <v>15.115787706214057</v>
      </c>
      <c r="K68" s="183">
        <f t="shared" si="7"/>
        <v>91.24632407086288</v>
      </c>
    </row>
    <row r="69" spans="1:11" s="175" customFormat="1" ht="16.5" customHeight="1">
      <c r="A69" s="182">
        <v>60</v>
      </c>
      <c r="B69" s="187" t="s">
        <v>86</v>
      </c>
      <c r="C69" s="186">
        <v>5453376</v>
      </c>
      <c r="D69" s="185">
        <v>307302</v>
      </c>
      <c r="E69" s="185">
        <f t="shared" si="9"/>
        <v>5760678</v>
      </c>
      <c r="F69" s="185">
        <v>5387255</v>
      </c>
      <c r="G69" s="185">
        <v>80384</v>
      </c>
      <c r="H69" s="185">
        <f t="shared" si="10"/>
        <v>5467639</v>
      </c>
      <c r="I69" s="184">
        <f t="shared" si="5"/>
        <v>98.78752171132157</v>
      </c>
      <c r="J69" s="184">
        <f t="shared" si="6"/>
        <v>26.157981399405145</v>
      </c>
      <c r="K69" s="183">
        <f t="shared" si="7"/>
        <v>94.91311612973334</v>
      </c>
    </row>
    <row r="70" spans="1:11" s="175" customFormat="1" ht="16.5" customHeight="1">
      <c r="A70" s="182">
        <v>61</v>
      </c>
      <c r="B70" s="187" t="s">
        <v>87</v>
      </c>
      <c r="C70" s="186">
        <v>3627482</v>
      </c>
      <c r="D70" s="185">
        <v>181321</v>
      </c>
      <c r="E70" s="185">
        <f t="shared" si="9"/>
        <v>3808803</v>
      </c>
      <c r="F70" s="185">
        <v>3570828</v>
      </c>
      <c r="G70" s="185">
        <v>44855</v>
      </c>
      <c r="H70" s="185">
        <f t="shared" si="10"/>
        <v>3615683</v>
      </c>
      <c r="I70" s="184">
        <f t="shared" si="5"/>
        <v>98.4382003825243</v>
      </c>
      <c r="J70" s="184">
        <f t="shared" si="6"/>
        <v>24.737895775999473</v>
      </c>
      <c r="K70" s="183">
        <f t="shared" si="7"/>
        <v>94.92964062462669</v>
      </c>
    </row>
    <row r="71" spans="1:11" s="175" customFormat="1" ht="16.5" customHeight="1">
      <c r="A71" s="182">
        <v>62</v>
      </c>
      <c r="B71" s="187" t="s">
        <v>88</v>
      </c>
      <c r="C71" s="186">
        <v>5380178</v>
      </c>
      <c r="D71" s="185">
        <v>317837</v>
      </c>
      <c r="E71" s="185">
        <f t="shared" si="9"/>
        <v>5698015</v>
      </c>
      <c r="F71" s="185">
        <v>5306472</v>
      </c>
      <c r="G71" s="185">
        <v>93244</v>
      </c>
      <c r="H71" s="185">
        <f t="shared" si="10"/>
        <v>5399716</v>
      </c>
      <c r="I71" s="184">
        <f t="shared" si="5"/>
        <v>98.63004532563792</v>
      </c>
      <c r="J71" s="184">
        <f t="shared" si="6"/>
        <v>29.337050123176343</v>
      </c>
      <c r="K71" s="183">
        <f t="shared" si="7"/>
        <v>94.76486109636426</v>
      </c>
    </row>
    <row r="72" spans="1:11" s="175" customFormat="1" ht="16.5" customHeight="1" thickBot="1">
      <c r="A72" s="182">
        <v>63</v>
      </c>
      <c r="B72" s="181" t="s">
        <v>89</v>
      </c>
      <c r="C72" s="180">
        <v>3117169</v>
      </c>
      <c r="D72" s="179">
        <v>323252</v>
      </c>
      <c r="E72" s="178">
        <f t="shared" si="9"/>
        <v>3440421</v>
      </c>
      <c r="F72" s="179">
        <v>3045033</v>
      </c>
      <c r="G72" s="179">
        <v>85844</v>
      </c>
      <c r="H72" s="178">
        <f t="shared" si="10"/>
        <v>3130877</v>
      </c>
      <c r="I72" s="177">
        <f t="shared" si="5"/>
        <v>97.68584892253195</v>
      </c>
      <c r="J72" s="177">
        <f t="shared" si="6"/>
        <v>26.556370880922625</v>
      </c>
      <c r="K72" s="176">
        <f t="shared" si="7"/>
        <v>91.0027290264767</v>
      </c>
    </row>
    <row r="73" spans="1:11" s="168" customFormat="1" ht="18" customHeight="1" thickBot="1" thickTop="1">
      <c r="A73" s="542" t="s">
        <v>155</v>
      </c>
      <c r="B73" s="543"/>
      <c r="C73" s="174">
        <f aca="true" t="shared" si="11" ref="C73:H73">SUM(C50:C72)</f>
        <v>66360212</v>
      </c>
      <c r="D73" s="174">
        <f t="shared" si="11"/>
        <v>4544830</v>
      </c>
      <c r="E73" s="174">
        <f t="shared" si="11"/>
        <v>70905042</v>
      </c>
      <c r="F73" s="174">
        <f t="shared" si="11"/>
        <v>65428092</v>
      </c>
      <c r="G73" s="174">
        <f t="shared" si="11"/>
        <v>1012359</v>
      </c>
      <c r="H73" s="174">
        <f t="shared" si="11"/>
        <v>66440451</v>
      </c>
      <c r="I73" s="173">
        <f t="shared" si="5"/>
        <v>98.59536313717624</v>
      </c>
      <c r="J73" s="173">
        <f t="shared" si="6"/>
        <v>22.274958579308798</v>
      </c>
      <c r="K73" s="172">
        <f t="shared" si="7"/>
        <v>93.70342238849531</v>
      </c>
    </row>
    <row r="74" spans="1:11" s="168" customFormat="1" ht="18" customHeight="1" thickBot="1" thickTop="1">
      <c r="A74" s="544" t="s">
        <v>154</v>
      </c>
      <c r="B74" s="545"/>
      <c r="C74" s="171">
        <f aca="true" t="shared" si="12" ref="C74:H74">C49+C73</f>
        <v>1093125480</v>
      </c>
      <c r="D74" s="171">
        <f t="shared" si="12"/>
        <v>66890075</v>
      </c>
      <c r="E74" s="171">
        <f t="shared" si="12"/>
        <v>1160015555</v>
      </c>
      <c r="F74" s="171">
        <f t="shared" si="12"/>
        <v>1077211077</v>
      </c>
      <c r="G74" s="171">
        <f t="shared" si="12"/>
        <v>16967808</v>
      </c>
      <c r="H74" s="171">
        <f t="shared" si="12"/>
        <v>1094178885</v>
      </c>
      <c r="I74" s="170">
        <f t="shared" si="5"/>
        <v>98.54413758610768</v>
      </c>
      <c r="J74" s="170">
        <f t="shared" si="6"/>
        <v>25.366705000704513</v>
      </c>
      <c r="K74" s="169">
        <f t="shared" si="7"/>
        <v>94.32450110550458</v>
      </c>
    </row>
    <row r="75" ht="15.75" customHeight="1">
      <c r="A75" s="167" t="s">
        <v>153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13.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J74" sqref="J74"/>
      <selection pane="topRight" activeCell="J74" sqref="J74"/>
      <selection pane="bottomLeft" activeCell="J74" sqref="J74"/>
      <selection pane="bottomRight" activeCell="A1" sqref="A1:K1"/>
    </sheetView>
  </sheetViews>
  <sheetFormatPr defaultColWidth="9.00390625" defaultRowHeight="13.5"/>
  <cols>
    <col min="1" max="1" width="4.125" style="166" customWidth="1"/>
    <col min="2" max="2" width="11.125" style="166" customWidth="1"/>
    <col min="3" max="8" width="15.625" style="166" customWidth="1"/>
    <col min="9" max="11" width="6.625" style="166" customWidth="1"/>
    <col min="12" max="16384" width="9.00390625" style="166" customWidth="1"/>
  </cols>
  <sheetData>
    <row r="1" spans="1:11" ht="18.75">
      <c r="A1" s="546" t="s">
        <v>178</v>
      </c>
      <c r="B1" s="546"/>
      <c r="C1" s="546"/>
      <c r="D1" s="546"/>
      <c r="E1" s="546"/>
      <c r="F1" s="546"/>
      <c r="G1" s="546"/>
      <c r="H1" s="546"/>
      <c r="I1" s="546"/>
      <c r="J1" s="546"/>
      <c r="K1" s="546"/>
    </row>
    <row r="2" spans="7:11" ht="6" customHeight="1">
      <c r="G2" s="222"/>
      <c r="H2" s="223"/>
      <c r="I2" s="223"/>
      <c r="J2" s="223"/>
      <c r="K2" s="223"/>
    </row>
    <row r="3" spans="7:11" ht="16.5" customHeight="1" thickBot="1">
      <c r="G3" s="222"/>
      <c r="H3" s="222"/>
      <c r="I3" s="221"/>
      <c r="J3" s="221"/>
      <c r="K3" s="220" t="s">
        <v>150</v>
      </c>
    </row>
    <row r="4" spans="1:11" s="175" customFormat="1" ht="17.25" customHeight="1">
      <c r="A4" s="547" t="s">
        <v>8</v>
      </c>
      <c r="B4" s="548"/>
      <c r="C4" s="553" t="s">
        <v>175</v>
      </c>
      <c r="D4" s="554"/>
      <c r="E4" s="554"/>
      <c r="F4" s="554" t="s">
        <v>174</v>
      </c>
      <c r="G4" s="554"/>
      <c r="H4" s="554"/>
      <c r="I4" s="554" t="s">
        <v>173</v>
      </c>
      <c r="J4" s="554"/>
      <c r="K4" s="555"/>
    </row>
    <row r="5" spans="1:11" s="175" customFormat="1" ht="6" customHeight="1">
      <c r="A5" s="549"/>
      <c r="B5" s="550"/>
      <c r="C5" s="219"/>
      <c r="D5" s="218"/>
      <c r="E5" s="218"/>
      <c r="F5" s="218"/>
      <c r="G5" s="218"/>
      <c r="H5" s="218"/>
      <c r="I5" s="218"/>
      <c r="J5" s="218"/>
      <c r="K5" s="217"/>
    </row>
    <row r="6" spans="1:11" s="175" customFormat="1" ht="17.25" customHeight="1">
      <c r="A6" s="549"/>
      <c r="B6" s="550"/>
      <c r="C6" s="216" t="s">
        <v>172</v>
      </c>
      <c r="D6" s="215" t="s">
        <v>171</v>
      </c>
      <c r="E6" s="215" t="s">
        <v>168</v>
      </c>
      <c r="F6" s="215" t="s">
        <v>172</v>
      </c>
      <c r="G6" s="215" t="s">
        <v>171</v>
      </c>
      <c r="H6" s="215" t="s">
        <v>168</v>
      </c>
      <c r="I6" s="215" t="s">
        <v>170</v>
      </c>
      <c r="J6" s="215" t="s">
        <v>169</v>
      </c>
      <c r="K6" s="214" t="s">
        <v>168</v>
      </c>
    </row>
    <row r="7" spans="1:11" s="175" customFormat="1" ht="17.25" customHeight="1">
      <c r="A7" s="549"/>
      <c r="B7" s="550"/>
      <c r="C7" s="216" t="s">
        <v>167</v>
      </c>
      <c r="D7" s="215" t="s">
        <v>166</v>
      </c>
      <c r="E7" s="215" t="s">
        <v>165</v>
      </c>
      <c r="F7" s="215" t="s">
        <v>164</v>
      </c>
      <c r="G7" s="215" t="s">
        <v>163</v>
      </c>
      <c r="H7" s="215" t="s">
        <v>162</v>
      </c>
      <c r="I7" s="215" t="s">
        <v>161</v>
      </c>
      <c r="J7" s="215" t="s">
        <v>160</v>
      </c>
      <c r="K7" s="214" t="s">
        <v>159</v>
      </c>
    </row>
    <row r="8" spans="1:11" s="175" customFormat="1" ht="6" customHeight="1" thickBot="1">
      <c r="A8" s="551"/>
      <c r="B8" s="552"/>
      <c r="C8" s="213"/>
      <c r="D8" s="212"/>
      <c r="E8" s="212"/>
      <c r="F8" s="212"/>
      <c r="G8" s="212"/>
      <c r="H8" s="212"/>
      <c r="I8" s="212"/>
      <c r="J8" s="212"/>
      <c r="K8" s="211"/>
    </row>
    <row r="9" spans="1:11" s="175" customFormat="1" ht="16.5" customHeight="1">
      <c r="A9" s="206">
        <v>1</v>
      </c>
      <c r="B9" s="210" t="s">
        <v>158</v>
      </c>
      <c r="C9" s="209">
        <v>90283</v>
      </c>
      <c r="D9" s="203">
        <v>5914</v>
      </c>
      <c r="E9" s="203">
        <v>96197</v>
      </c>
      <c r="F9" s="203">
        <v>88811</v>
      </c>
      <c r="G9" s="203">
        <v>1439</v>
      </c>
      <c r="H9" s="203">
        <v>90249</v>
      </c>
      <c r="I9" s="208">
        <v>98.36924978946433</v>
      </c>
      <c r="J9" s="208">
        <v>24.32519350294737</v>
      </c>
      <c r="K9" s="207">
        <v>93.81697801265307</v>
      </c>
    </row>
    <row r="10" spans="1:11" s="175" customFormat="1" ht="16.5" customHeight="1">
      <c r="A10" s="205">
        <v>2</v>
      </c>
      <c r="B10" s="204" t="s">
        <v>28</v>
      </c>
      <c r="C10" s="186">
        <v>20193</v>
      </c>
      <c r="D10" s="185">
        <v>1794</v>
      </c>
      <c r="E10" s="203">
        <v>21987</v>
      </c>
      <c r="F10" s="185">
        <v>19808</v>
      </c>
      <c r="G10" s="185">
        <v>509</v>
      </c>
      <c r="H10" s="203">
        <v>20317</v>
      </c>
      <c r="I10" s="184">
        <v>98.08951991556056</v>
      </c>
      <c r="J10" s="184">
        <v>28.39972397309295</v>
      </c>
      <c r="K10" s="183">
        <v>92.4032972651561</v>
      </c>
    </row>
    <row r="11" spans="1:11" s="175" customFormat="1" ht="16.5" customHeight="1">
      <c r="A11" s="205">
        <v>3</v>
      </c>
      <c r="B11" s="204" t="s">
        <v>29</v>
      </c>
      <c r="C11" s="186">
        <v>10844</v>
      </c>
      <c r="D11" s="185">
        <v>720</v>
      </c>
      <c r="E11" s="203">
        <v>11564</v>
      </c>
      <c r="F11" s="185">
        <v>10663</v>
      </c>
      <c r="G11" s="185">
        <v>185</v>
      </c>
      <c r="H11" s="203">
        <v>10848</v>
      </c>
      <c r="I11" s="184">
        <v>98.33648274304532</v>
      </c>
      <c r="J11" s="184">
        <v>25.67770164469666</v>
      </c>
      <c r="K11" s="183">
        <v>93.81030623197941</v>
      </c>
    </row>
    <row r="12" spans="1:11" s="175" customFormat="1" ht="16.5" customHeight="1">
      <c r="A12" s="205">
        <v>4</v>
      </c>
      <c r="B12" s="204" t="s">
        <v>30</v>
      </c>
      <c r="C12" s="186">
        <v>35727</v>
      </c>
      <c r="D12" s="185">
        <v>4991</v>
      </c>
      <c r="E12" s="203">
        <v>40719</v>
      </c>
      <c r="F12" s="185">
        <v>34499</v>
      </c>
      <c r="G12" s="185">
        <v>1111</v>
      </c>
      <c r="H12" s="203">
        <v>35610</v>
      </c>
      <c r="I12" s="184">
        <v>96.5613966026842</v>
      </c>
      <c r="J12" s="184">
        <v>22.255229620024455</v>
      </c>
      <c r="K12" s="183">
        <v>87.45321361664448</v>
      </c>
    </row>
    <row r="13" spans="1:11" s="175" customFormat="1" ht="16.5" customHeight="1">
      <c r="A13" s="205">
        <v>5</v>
      </c>
      <c r="B13" s="204" t="s">
        <v>31</v>
      </c>
      <c r="C13" s="186">
        <v>4052</v>
      </c>
      <c r="D13" s="185">
        <v>276</v>
      </c>
      <c r="E13" s="203">
        <v>4328</v>
      </c>
      <c r="F13" s="185">
        <v>3985</v>
      </c>
      <c r="G13" s="185">
        <v>68</v>
      </c>
      <c r="H13" s="203">
        <v>4053</v>
      </c>
      <c r="I13" s="184">
        <v>98.36611696269591</v>
      </c>
      <c r="J13" s="184">
        <v>24.529484207476095</v>
      </c>
      <c r="K13" s="183">
        <v>93.6556895124635</v>
      </c>
    </row>
    <row r="14" spans="1:11" s="175" customFormat="1" ht="16.5" customHeight="1">
      <c r="A14" s="205">
        <v>6</v>
      </c>
      <c r="B14" s="204" t="s">
        <v>32</v>
      </c>
      <c r="C14" s="186">
        <v>2682</v>
      </c>
      <c r="D14" s="185">
        <v>218</v>
      </c>
      <c r="E14" s="203">
        <v>2900</v>
      </c>
      <c r="F14" s="185">
        <v>2640</v>
      </c>
      <c r="G14" s="185">
        <v>39</v>
      </c>
      <c r="H14" s="203">
        <v>2679</v>
      </c>
      <c r="I14" s="184">
        <v>98.44046709552237</v>
      </c>
      <c r="J14" s="184">
        <v>17.90126287407027</v>
      </c>
      <c r="K14" s="183">
        <v>92.38428396311156</v>
      </c>
    </row>
    <row r="15" spans="1:11" s="175" customFormat="1" ht="16.5" customHeight="1">
      <c r="A15" s="205">
        <v>7</v>
      </c>
      <c r="B15" s="204" t="s">
        <v>33</v>
      </c>
      <c r="C15" s="186">
        <v>22209</v>
      </c>
      <c r="D15" s="185">
        <v>2388</v>
      </c>
      <c r="E15" s="203">
        <v>24597</v>
      </c>
      <c r="F15" s="185">
        <v>21621</v>
      </c>
      <c r="G15" s="185">
        <v>362</v>
      </c>
      <c r="H15" s="203">
        <v>21983</v>
      </c>
      <c r="I15" s="184">
        <v>97.35009839615128</v>
      </c>
      <c r="J15" s="184">
        <v>15.160702872455472</v>
      </c>
      <c r="K15" s="183">
        <v>89.37209087890217</v>
      </c>
    </row>
    <row r="16" spans="1:11" s="175" customFormat="1" ht="16.5" customHeight="1">
      <c r="A16" s="205">
        <v>8</v>
      </c>
      <c r="B16" s="204" t="s">
        <v>34</v>
      </c>
      <c r="C16" s="186">
        <v>4390</v>
      </c>
      <c r="D16" s="185">
        <v>324</v>
      </c>
      <c r="E16" s="203">
        <v>4714</v>
      </c>
      <c r="F16" s="185">
        <v>4310</v>
      </c>
      <c r="G16" s="185">
        <v>72</v>
      </c>
      <c r="H16" s="203">
        <v>4383</v>
      </c>
      <c r="I16" s="184">
        <v>98.19396739181198</v>
      </c>
      <c r="J16" s="184">
        <v>22.28402122405187</v>
      </c>
      <c r="K16" s="183">
        <v>92.97079251399066</v>
      </c>
    </row>
    <row r="17" spans="1:11" s="175" customFormat="1" ht="16.5" customHeight="1">
      <c r="A17" s="206">
        <v>9</v>
      </c>
      <c r="B17" s="204" t="s">
        <v>35</v>
      </c>
      <c r="C17" s="186">
        <v>5488</v>
      </c>
      <c r="D17" s="185">
        <v>191</v>
      </c>
      <c r="E17" s="203">
        <v>5680</v>
      </c>
      <c r="F17" s="185">
        <v>5420</v>
      </c>
      <c r="G17" s="185">
        <v>79</v>
      </c>
      <c r="H17" s="203">
        <v>5499</v>
      </c>
      <c r="I17" s="184">
        <v>98.74874666041826</v>
      </c>
      <c r="J17" s="184">
        <v>41.3313760931117</v>
      </c>
      <c r="K17" s="183">
        <v>96.81359944068089</v>
      </c>
    </row>
    <row r="18" spans="1:11" s="175" customFormat="1" ht="16.5" customHeight="1">
      <c r="A18" s="205">
        <v>10</v>
      </c>
      <c r="B18" s="204" t="s">
        <v>36</v>
      </c>
      <c r="C18" s="186">
        <v>3827</v>
      </c>
      <c r="D18" s="185">
        <v>270</v>
      </c>
      <c r="E18" s="203">
        <v>4097</v>
      </c>
      <c r="F18" s="185">
        <v>3749</v>
      </c>
      <c r="G18" s="185">
        <v>77</v>
      </c>
      <c r="H18" s="203">
        <v>3826</v>
      </c>
      <c r="I18" s="184">
        <v>97.96242631438517</v>
      </c>
      <c r="J18" s="184">
        <v>28.510213513263704</v>
      </c>
      <c r="K18" s="183">
        <v>93.37738306424448</v>
      </c>
    </row>
    <row r="19" spans="1:11" s="175" customFormat="1" ht="16.5" customHeight="1">
      <c r="A19" s="205">
        <v>11</v>
      </c>
      <c r="B19" s="204" t="s">
        <v>37</v>
      </c>
      <c r="C19" s="186">
        <v>4750</v>
      </c>
      <c r="D19" s="185">
        <v>356</v>
      </c>
      <c r="E19" s="203">
        <v>5106</v>
      </c>
      <c r="F19" s="185">
        <v>4678</v>
      </c>
      <c r="G19" s="185">
        <v>89</v>
      </c>
      <c r="H19" s="203">
        <v>4767</v>
      </c>
      <c r="I19" s="184">
        <v>98.49416888106227</v>
      </c>
      <c r="J19" s="184">
        <v>24.977339503349263</v>
      </c>
      <c r="K19" s="183">
        <v>93.36338977075765</v>
      </c>
    </row>
    <row r="20" spans="1:11" s="175" customFormat="1" ht="16.5" customHeight="1">
      <c r="A20" s="205">
        <v>12</v>
      </c>
      <c r="B20" s="204" t="s">
        <v>38</v>
      </c>
      <c r="C20" s="186">
        <v>12373</v>
      </c>
      <c r="D20" s="185">
        <v>928</v>
      </c>
      <c r="E20" s="203">
        <v>13301</v>
      </c>
      <c r="F20" s="185">
        <v>12131</v>
      </c>
      <c r="G20" s="185">
        <v>235</v>
      </c>
      <c r="H20" s="203">
        <v>12366</v>
      </c>
      <c r="I20" s="184">
        <v>98.04352615628224</v>
      </c>
      <c r="J20" s="184">
        <v>25.375838159508408</v>
      </c>
      <c r="K20" s="183">
        <v>92.97392657639708</v>
      </c>
    </row>
    <row r="21" spans="1:11" s="175" customFormat="1" ht="16.5" customHeight="1">
      <c r="A21" s="205">
        <v>13</v>
      </c>
      <c r="B21" s="204" t="s">
        <v>39</v>
      </c>
      <c r="C21" s="186">
        <v>8648</v>
      </c>
      <c r="D21" s="185">
        <v>884</v>
      </c>
      <c r="E21" s="203">
        <v>9531</v>
      </c>
      <c r="F21" s="185">
        <v>8465</v>
      </c>
      <c r="G21" s="185">
        <v>189</v>
      </c>
      <c r="H21" s="203">
        <v>8654</v>
      </c>
      <c r="I21" s="184">
        <v>97.88940927859694</v>
      </c>
      <c r="J21" s="184">
        <v>21.40627475835842</v>
      </c>
      <c r="K21" s="183">
        <v>90.79938042951726</v>
      </c>
    </row>
    <row r="22" spans="1:11" s="175" customFormat="1" ht="16.5" customHeight="1">
      <c r="A22" s="205">
        <v>14</v>
      </c>
      <c r="B22" s="204" t="s">
        <v>40</v>
      </c>
      <c r="C22" s="186">
        <v>2567</v>
      </c>
      <c r="D22" s="185">
        <v>148</v>
      </c>
      <c r="E22" s="203">
        <v>2715</v>
      </c>
      <c r="F22" s="185">
        <v>2529</v>
      </c>
      <c r="G22" s="185">
        <v>42</v>
      </c>
      <c r="H22" s="203">
        <v>2571</v>
      </c>
      <c r="I22" s="184">
        <v>98.50340273831534</v>
      </c>
      <c r="J22" s="184">
        <v>28.334246686557467</v>
      </c>
      <c r="K22" s="183">
        <v>94.68375110208898</v>
      </c>
    </row>
    <row r="23" spans="1:11" s="175" customFormat="1" ht="16.5" customHeight="1">
      <c r="A23" s="205">
        <v>15</v>
      </c>
      <c r="B23" s="204" t="s">
        <v>41</v>
      </c>
      <c r="C23" s="186">
        <v>6438</v>
      </c>
      <c r="D23" s="185">
        <v>445</v>
      </c>
      <c r="E23" s="203">
        <v>6882</v>
      </c>
      <c r="F23" s="185">
        <v>6339</v>
      </c>
      <c r="G23" s="185">
        <v>108</v>
      </c>
      <c r="H23" s="203">
        <v>6447</v>
      </c>
      <c r="I23" s="184">
        <v>98.46098115946171</v>
      </c>
      <c r="J23" s="184">
        <v>24.279763229538307</v>
      </c>
      <c r="K23" s="183">
        <v>93.66656558798226</v>
      </c>
    </row>
    <row r="24" spans="1:11" s="175" customFormat="1" ht="16.5" customHeight="1">
      <c r="A24" s="205">
        <v>16</v>
      </c>
      <c r="B24" s="204" t="s">
        <v>42</v>
      </c>
      <c r="C24" s="186">
        <v>7038</v>
      </c>
      <c r="D24" s="185">
        <v>496</v>
      </c>
      <c r="E24" s="203">
        <v>7534</v>
      </c>
      <c r="F24" s="185">
        <v>6923</v>
      </c>
      <c r="G24" s="185">
        <v>116</v>
      </c>
      <c r="H24" s="203">
        <v>7039</v>
      </c>
      <c r="I24" s="184">
        <v>98.37063699481413</v>
      </c>
      <c r="J24" s="184">
        <v>23.45582470559545</v>
      </c>
      <c r="K24" s="183">
        <v>93.43689739462104</v>
      </c>
    </row>
    <row r="25" spans="1:11" s="175" customFormat="1" ht="16.5" customHeight="1">
      <c r="A25" s="206">
        <v>17</v>
      </c>
      <c r="B25" s="204" t="s">
        <v>43</v>
      </c>
      <c r="C25" s="186">
        <v>13030</v>
      </c>
      <c r="D25" s="185">
        <v>875</v>
      </c>
      <c r="E25" s="203">
        <v>13905</v>
      </c>
      <c r="F25" s="185">
        <v>12801</v>
      </c>
      <c r="G25" s="185">
        <v>277</v>
      </c>
      <c r="H25" s="203">
        <v>13078</v>
      </c>
      <c r="I25" s="184">
        <v>98.24362482742657</v>
      </c>
      <c r="J25" s="184">
        <v>31.63185796220552</v>
      </c>
      <c r="K25" s="183">
        <v>94.05076697450548</v>
      </c>
    </row>
    <row r="26" spans="1:11" s="175" customFormat="1" ht="16.5" customHeight="1">
      <c r="A26" s="205">
        <v>18</v>
      </c>
      <c r="B26" s="204" t="s">
        <v>44</v>
      </c>
      <c r="C26" s="186">
        <v>14415</v>
      </c>
      <c r="D26" s="185">
        <v>1945</v>
      </c>
      <c r="E26" s="203">
        <v>16360</v>
      </c>
      <c r="F26" s="185">
        <v>13926</v>
      </c>
      <c r="G26" s="185">
        <v>521</v>
      </c>
      <c r="H26" s="203">
        <v>14447</v>
      </c>
      <c r="I26" s="184">
        <v>96.61162657838608</v>
      </c>
      <c r="J26" s="184">
        <v>26.788916767784794</v>
      </c>
      <c r="K26" s="183">
        <v>88.31069774777018</v>
      </c>
    </row>
    <row r="27" spans="1:11" s="175" customFormat="1" ht="16.5" customHeight="1">
      <c r="A27" s="205">
        <v>19</v>
      </c>
      <c r="B27" s="204" t="s">
        <v>45</v>
      </c>
      <c r="C27" s="186">
        <v>19607</v>
      </c>
      <c r="D27" s="185">
        <v>874</v>
      </c>
      <c r="E27" s="203">
        <v>20481</v>
      </c>
      <c r="F27" s="185">
        <v>19256</v>
      </c>
      <c r="G27" s="185">
        <v>282</v>
      </c>
      <c r="H27" s="203">
        <v>19538</v>
      </c>
      <c r="I27" s="184">
        <v>98.21033301045269</v>
      </c>
      <c r="J27" s="184">
        <v>32.30680129932264</v>
      </c>
      <c r="K27" s="183">
        <v>95.39892985128598</v>
      </c>
    </row>
    <row r="28" spans="1:11" s="175" customFormat="1" ht="16.5" customHeight="1">
      <c r="A28" s="205">
        <v>20</v>
      </c>
      <c r="B28" s="204" t="s">
        <v>46</v>
      </c>
      <c r="C28" s="186">
        <v>4616</v>
      </c>
      <c r="D28" s="185">
        <v>570</v>
      </c>
      <c r="E28" s="203">
        <v>5186</v>
      </c>
      <c r="F28" s="185">
        <v>4483</v>
      </c>
      <c r="G28" s="185">
        <v>108</v>
      </c>
      <c r="H28" s="203">
        <v>4591</v>
      </c>
      <c r="I28" s="184">
        <v>97.12151384065054</v>
      </c>
      <c r="J28" s="184">
        <v>18.90652563504561</v>
      </c>
      <c r="K28" s="183">
        <v>88.52107171242683</v>
      </c>
    </row>
    <row r="29" spans="1:11" s="175" customFormat="1" ht="16.5" customHeight="1">
      <c r="A29" s="205">
        <v>21</v>
      </c>
      <c r="B29" s="204" t="s">
        <v>47</v>
      </c>
      <c r="C29" s="186">
        <v>9168</v>
      </c>
      <c r="D29" s="185">
        <v>921</v>
      </c>
      <c r="E29" s="203">
        <v>10089</v>
      </c>
      <c r="F29" s="185">
        <v>8965</v>
      </c>
      <c r="G29" s="185">
        <v>173</v>
      </c>
      <c r="H29" s="203">
        <v>9138</v>
      </c>
      <c r="I29" s="184">
        <v>97.78917098356862</v>
      </c>
      <c r="J29" s="184">
        <v>18.79499477401268</v>
      </c>
      <c r="K29" s="183">
        <v>90.57519453852927</v>
      </c>
    </row>
    <row r="30" spans="1:11" s="175" customFormat="1" ht="16.5" customHeight="1">
      <c r="A30" s="205">
        <v>22</v>
      </c>
      <c r="B30" s="204" t="s">
        <v>48</v>
      </c>
      <c r="C30" s="186">
        <v>8456</v>
      </c>
      <c r="D30" s="185">
        <v>780</v>
      </c>
      <c r="E30" s="203">
        <v>9236</v>
      </c>
      <c r="F30" s="185">
        <v>8286</v>
      </c>
      <c r="G30" s="185">
        <v>256</v>
      </c>
      <c r="H30" s="203">
        <v>8542</v>
      </c>
      <c r="I30" s="184">
        <v>97.98812950405971</v>
      </c>
      <c r="J30" s="184">
        <v>32.822553335590925</v>
      </c>
      <c r="K30" s="183">
        <v>92.48754744012788</v>
      </c>
    </row>
    <row r="31" spans="1:11" s="175" customFormat="1" ht="16.5" customHeight="1">
      <c r="A31" s="205">
        <v>23</v>
      </c>
      <c r="B31" s="204" t="s">
        <v>49</v>
      </c>
      <c r="C31" s="186">
        <v>9159</v>
      </c>
      <c r="D31" s="185">
        <v>811</v>
      </c>
      <c r="E31" s="203">
        <v>9970</v>
      </c>
      <c r="F31" s="185">
        <v>8983</v>
      </c>
      <c r="G31" s="185">
        <v>207</v>
      </c>
      <c r="H31" s="203">
        <v>9190</v>
      </c>
      <c r="I31" s="184">
        <v>98.07406145748206</v>
      </c>
      <c r="J31" s="184">
        <v>25.551546550713912</v>
      </c>
      <c r="K31" s="183">
        <v>92.1769683911937</v>
      </c>
    </row>
    <row r="32" spans="1:11" s="175" customFormat="1" ht="16.5" customHeight="1">
      <c r="A32" s="205">
        <v>24</v>
      </c>
      <c r="B32" s="204" t="s">
        <v>50</v>
      </c>
      <c r="C32" s="186">
        <v>5053</v>
      </c>
      <c r="D32" s="185">
        <v>413</v>
      </c>
      <c r="E32" s="203">
        <v>5466</v>
      </c>
      <c r="F32" s="185">
        <v>4966</v>
      </c>
      <c r="G32" s="185">
        <v>83</v>
      </c>
      <c r="H32" s="203">
        <v>5049</v>
      </c>
      <c r="I32" s="184">
        <v>98.28356556182234</v>
      </c>
      <c r="J32" s="184">
        <v>20.180889190236343</v>
      </c>
      <c r="K32" s="183">
        <v>92.38234483152311</v>
      </c>
    </row>
    <row r="33" spans="1:11" s="175" customFormat="1" ht="16.5" customHeight="1">
      <c r="A33" s="206">
        <v>25</v>
      </c>
      <c r="B33" s="204" t="s">
        <v>51</v>
      </c>
      <c r="C33" s="186">
        <v>6220</v>
      </c>
      <c r="D33" s="185">
        <v>466</v>
      </c>
      <c r="E33" s="203">
        <v>6685</v>
      </c>
      <c r="F33" s="185">
        <v>6134</v>
      </c>
      <c r="G33" s="185">
        <v>126</v>
      </c>
      <c r="H33" s="203">
        <v>6259</v>
      </c>
      <c r="I33" s="184">
        <v>98.61566721733853</v>
      </c>
      <c r="J33" s="184">
        <v>26.964470188505807</v>
      </c>
      <c r="K33" s="183">
        <v>93.62538674497598</v>
      </c>
    </row>
    <row r="34" spans="1:11" s="175" customFormat="1" ht="16.5" customHeight="1">
      <c r="A34" s="205">
        <v>26</v>
      </c>
      <c r="B34" s="204" t="s">
        <v>52</v>
      </c>
      <c r="C34" s="186">
        <v>9721</v>
      </c>
      <c r="D34" s="185">
        <v>1241</v>
      </c>
      <c r="E34" s="203">
        <v>10963</v>
      </c>
      <c r="F34" s="185">
        <v>9471</v>
      </c>
      <c r="G34" s="185">
        <v>239</v>
      </c>
      <c r="H34" s="203">
        <v>9710</v>
      </c>
      <c r="I34" s="184">
        <v>97.42210664750631</v>
      </c>
      <c r="J34" s="184">
        <v>19.230995459617994</v>
      </c>
      <c r="K34" s="183">
        <v>88.56998599778336</v>
      </c>
    </row>
    <row r="35" spans="1:11" s="175" customFormat="1" ht="16.5" customHeight="1">
      <c r="A35" s="205">
        <v>27</v>
      </c>
      <c r="B35" s="204" t="s">
        <v>53</v>
      </c>
      <c r="C35" s="186">
        <v>4178</v>
      </c>
      <c r="D35" s="185">
        <v>147</v>
      </c>
      <c r="E35" s="203">
        <v>4325</v>
      </c>
      <c r="F35" s="185">
        <v>4155</v>
      </c>
      <c r="G35" s="185">
        <v>33</v>
      </c>
      <c r="H35" s="203">
        <v>4188</v>
      </c>
      <c r="I35" s="184">
        <v>99.4428653351089</v>
      </c>
      <c r="J35" s="184">
        <v>22.717918665503706</v>
      </c>
      <c r="K35" s="183">
        <v>96.83945306683414</v>
      </c>
    </row>
    <row r="36" spans="1:11" s="175" customFormat="1" ht="16.5" customHeight="1">
      <c r="A36" s="205">
        <v>28</v>
      </c>
      <c r="B36" s="204" t="s">
        <v>54</v>
      </c>
      <c r="C36" s="186">
        <v>8489</v>
      </c>
      <c r="D36" s="185">
        <v>585</v>
      </c>
      <c r="E36" s="203">
        <v>9074</v>
      </c>
      <c r="F36" s="185">
        <v>8336</v>
      </c>
      <c r="G36" s="185">
        <v>152</v>
      </c>
      <c r="H36" s="203">
        <v>8488</v>
      </c>
      <c r="I36" s="184">
        <v>98.20236382524897</v>
      </c>
      <c r="J36" s="184">
        <v>25.986360589353875</v>
      </c>
      <c r="K36" s="183">
        <v>93.54829110981238</v>
      </c>
    </row>
    <row r="37" spans="1:11" s="175" customFormat="1" ht="16.5" customHeight="1">
      <c r="A37" s="205">
        <v>29</v>
      </c>
      <c r="B37" s="204" t="s">
        <v>55</v>
      </c>
      <c r="C37" s="186">
        <v>3720</v>
      </c>
      <c r="D37" s="185">
        <v>212</v>
      </c>
      <c r="E37" s="203">
        <v>3932</v>
      </c>
      <c r="F37" s="185">
        <v>3659</v>
      </c>
      <c r="G37" s="185">
        <v>57</v>
      </c>
      <c r="H37" s="203">
        <v>3716</v>
      </c>
      <c r="I37" s="184">
        <v>98.35052416604815</v>
      </c>
      <c r="J37" s="184">
        <v>27.143868926767077</v>
      </c>
      <c r="K37" s="183">
        <v>94.51481407910423</v>
      </c>
    </row>
    <row r="38" spans="1:11" s="175" customFormat="1" ht="16.5" customHeight="1">
      <c r="A38" s="205">
        <v>30</v>
      </c>
      <c r="B38" s="204" t="s">
        <v>56</v>
      </c>
      <c r="C38" s="186">
        <v>4807</v>
      </c>
      <c r="D38" s="185">
        <v>563</v>
      </c>
      <c r="E38" s="203">
        <v>5371</v>
      </c>
      <c r="F38" s="185">
        <v>4634</v>
      </c>
      <c r="G38" s="185">
        <v>176</v>
      </c>
      <c r="H38" s="203">
        <v>4809</v>
      </c>
      <c r="I38" s="184">
        <v>96.38773039009807</v>
      </c>
      <c r="J38" s="184">
        <v>31.210816298999593</v>
      </c>
      <c r="K38" s="183">
        <v>89.55071864423316</v>
      </c>
    </row>
    <row r="39" spans="1:11" s="175" customFormat="1" ht="16.5" customHeight="1">
      <c r="A39" s="205">
        <v>31</v>
      </c>
      <c r="B39" s="204" t="s">
        <v>57</v>
      </c>
      <c r="C39" s="186">
        <v>6584</v>
      </c>
      <c r="D39" s="185">
        <v>668</v>
      </c>
      <c r="E39" s="203">
        <v>7252</v>
      </c>
      <c r="F39" s="185">
        <v>6426</v>
      </c>
      <c r="G39" s="185">
        <v>172</v>
      </c>
      <c r="H39" s="203">
        <v>6599</v>
      </c>
      <c r="I39" s="184">
        <v>97.61211381643331</v>
      </c>
      <c r="J39" s="184">
        <v>25.765294668753945</v>
      </c>
      <c r="K39" s="183">
        <v>90.99227329584136</v>
      </c>
    </row>
    <row r="40" spans="1:11" s="175" customFormat="1" ht="16.5" customHeight="1">
      <c r="A40" s="205">
        <v>32</v>
      </c>
      <c r="B40" s="204" t="s">
        <v>58</v>
      </c>
      <c r="C40" s="186">
        <v>7457</v>
      </c>
      <c r="D40" s="185">
        <v>821</v>
      </c>
      <c r="E40" s="203">
        <v>8277</v>
      </c>
      <c r="F40" s="185">
        <v>7284</v>
      </c>
      <c r="G40" s="185">
        <v>180</v>
      </c>
      <c r="H40" s="203">
        <v>7464</v>
      </c>
      <c r="I40" s="184">
        <v>97.6798811905195</v>
      </c>
      <c r="J40" s="184">
        <v>21.990306584429845</v>
      </c>
      <c r="K40" s="183">
        <v>90.17642558154623</v>
      </c>
    </row>
    <row r="41" spans="1:11" s="175" customFormat="1" ht="16.5" customHeight="1">
      <c r="A41" s="206">
        <v>33</v>
      </c>
      <c r="B41" s="204" t="s">
        <v>59</v>
      </c>
      <c r="C41" s="186">
        <v>3676</v>
      </c>
      <c r="D41" s="185">
        <v>283</v>
      </c>
      <c r="E41" s="203">
        <v>3960</v>
      </c>
      <c r="F41" s="185">
        <v>3628</v>
      </c>
      <c r="G41" s="185">
        <v>66</v>
      </c>
      <c r="H41" s="203">
        <v>3694</v>
      </c>
      <c r="I41" s="184">
        <v>98.67888611550572</v>
      </c>
      <c r="J41" s="184">
        <v>23.344515109507334</v>
      </c>
      <c r="K41" s="183">
        <v>93.28529618181923</v>
      </c>
    </row>
    <row r="42" spans="1:11" s="175" customFormat="1" ht="16.5" customHeight="1">
      <c r="A42" s="205">
        <v>34</v>
      </c>
      <c r="B42" s="204" t="s">
        <v>60</v>
      </c>
      <c r="C42" s="186">
        <v>5272</v>
      </c>
      <c r="D42" s="185">
        <v>561</v>
      </c>
      <c r="E42" s="203">
        <v>5833</v>
      </c>
      <c r="F42" s="185">
        <v>5136</v>
      </c>
      <c r="G42" s="185">
        <v>127</v>
      </c>
      <c r="H42" s="203">
        <v>5263</v>
      </c>
      <c r="I42" s="184">
        <v>97.43100140088568</v>
      </c>
      <c r="J42" s="184">
        <v>22.59017404620434</v>
      </c>
      <c r="K42" s="183">
        <v>90.23328843632214</v>
      </c>
    </row>
    <row r="43" spans="1:11" s="175" customFormat="1" ht="16.5" customHeight="1">
      <c r="A43" s="205">
        <v>35</v>
      </c>
      <c r="B43" s="204" t="s">
        <v>61</v>
      </c>
      <c r="C43" s="186">
        <v>2581</v>
      </c>
      <c r="D43" s="185">
        <v>177</v>
      </c>
      <c r="E43" s="203">
        <v>2758</v>
      </c>
      <c r="F43" s="185">
        <v>2542</v>
      </c>
      <c r="G43" s="185">
        <v>67</v>
      </c>
      <c r="H43" s="203">
        <v>2609</v>
      </c>
      <c r="I43" s="184">
        <v>98.4844927452006</v>
      </c>
      <c r="J43" s="184">
        <v>37.91449875162063</v>
      </c>
      <c r="K43" s="183">
        <v>94.60499209661458</v>
      </c>
    </row>
    <row r="44" spans="1:11" s="175" customFormat="1" ht="16.5" customHeight="1">
      <c r="A44" s="205">
        <v>36</v>
      </c>
      <c r="B44" s="204" t="s">
        <v>62</v>
      </c>
      <c r="C44" s="186">
        <v>4006</v>
      </c>
      <c r="D44" s="185">
        <v>378</v>
      </c>
      <c r="E44" s="203">
        <v>4385</v>
      </c>
      <c r="F44" s="185">
        <v>3925</v>
      </c>
      <c r="G44" s="185">
        <v>81</v>
      </c>
      <c r="H44" s="203">
        <v>4006</v>
      </c>
      <c r="I44" s="184">
        <v>97.98473405154199</v>
      </c>
      <c r="J44" s="184">
        <v>21.40495627515599</v>
      </c>
      <c r="K44" s="183">
        <v>91.37587351980586</v>
      </c>
    </row>
    <row r="45" spans="1:11" s="175" customFormat="1" ht="16.5" customHeight="1">
      <c r="A45" s="205">
        <v>37</v>
      </c>
      <c r="B45" s="204" t="s">
        <v>63</v>
      </c>
      <c r="C45" s="186">
        <v>2923</v>
      </c>
      <c r="D45" s="185">
        <v>280</v>
      </c>
      <c r="E45" s="203">
        <v>3203</v>
      </c>
      <c r="F45" s="185">
        <v>2864</v>
      </c>
      <c r="G45" s="185">
        <v>65</v>
      </c>
      <c r="H45" s="203">
        <v>2929</v>
      </c>
      <c r="I45" s="184">
        <v>97.99643666491818</v>
      </c>
      <c r="J45" s="184">
        <v>23.07991410001213</v>
      </c>
      <c r="K45" s="183">
        <v>91.43948753445738</v>
      </c>
    </row>
    <row r="46" spans="1:11" s="175" customFormat="1" ht="16.5" customHeight="1">
      <c r="A46" s="205">
        <v>38</v>
      </c>
      <c r="B46" s="204" t="s">
        <v>64</v>
      </c>
      <c r="C46" s="186">
        <v>3841</v>
      </c>
      <c r="D46" s="185">
        <v>298</v>
      </c>
      <c r="E46" s="203">
        <v>4138</v>
      </c>
      <c r="F46" s="185">
        <v>3762</v>
      </c>
      <c r="G46" s="185">
        <v>82</v>
      </c>
      <c r="H46" s="203">
        <v>3844</v>
      </c>
      <c r="I46" s="184">
        <v>97.94318698098986</v>
      </c>
      <c r="J46" s="184">
        <v>27.460889199505402</v>
      </c>
      <c r="K46" s="183">
        <v>92.8744767680546</v>
      </c>
    </row>
    <row r="47" spans="1:11" s="175" customFormat="1" ht="16.5" customHeight="1">
      <c r="A47" s="202">
        <v>39</v>
      </c>
      <c r="B47" s="201" t="s">
        <v>65</v>
      </c>
      <c r="C47" s="180">
        <v>6505</v>
      </c>
      <c r="D47" s="179">
        <v>705</v>
      </c>
      <c r="E47" s="200">
        <v>7209</v>
      </c>
      <c r="F47" s="179">
        <v>6332</v>
      </c>
      <c r="G47" s="179">
        <v>165</v>
      </c>
      <c r="H47" s="200">
        <v>6497</v>
      </c>
      <c r="I47" s="177">
        <v>97.34843354542032</v>
      </c>
      <c r="J47" s="177">
        <v>23.42979434801181</v>
      </c>
      <c r="K47" s="176">
        <v>90.12368369000401</v>
      </c>
    </row>
    <row r="48" spans="1:11" s="175" customFormat="1" ht="16.5" customHeight="1" thickBot="1">
      <c r="A48" s="199">
        <v>40</v>
      </c>
      <c r="B48" s="187" t="s">
        <v>157</v>
      </c>
      <c r="C48" s="198">
        <v>3043</v>
      </c>
      <c r="D48" s="198">
        <v>155</v>
      </c>
      <c r="E48" s="198">
        <v>3199</v>
      </c>
      <c r="F48" s="198">
        <v>3004</v>
      </c>
      <c r="G48" s="198">
        <v>33</v>
      </c>
      <c r="H48" s="198">
        <v>3037</v>
      </c>
      <c r="I48" s="197">
        <v>98.71477492953508</v>
      </c>
      <c r="J48" s="197">
        <v>21.301398079250237</v>
      </c>
      <c r="K48" s="196">
        <v>94.95494126702168</v>
      </c>
    </row>
    <row r="49" spans="1:11" s="168" customFormat="1" ht="18" customHeight="1" thickBot="1" thickTop="1">
      <c r="A49" s="556" t="s">
        <v>156</v>
      </c>
      <c r="B49" s="557"/>
      <c r="C49" s="171">
        <v>408033</v>
      </c>
      <c r="D49" s="171">
        <v>35073</v>
      </c>
      <c r="E49" s="171">
        <v>443106</v>
      </c>
      <c r="F49" s="171">
        <v>399527</v>
      </c>
      <c r="G49" s="171">
        <v>8449</v>
      </c>
      <c r="H49" s="171">
        <v>407977</v>
      </c>
      <c r="I49" s="195">
        <v>97.91548249449285</v>
      </c>
      <c r="J49" s="195">
        <v>24.091282394365155</v>
      </c>
      <c r="K49" s="194">
        <v>92.07216247251284</v>
      </c>
    </row>
    <row r="50" spans="1:11" s="175" customFormat="1" ht="16.5" customHeight="1">
      <c r="A50" s="193">
        <v>41</v>
      </c>
      <c r="B50" s="192" t="s">
        <v>67</v>
      </c>
      <c r="C50" s="191">
        <v>2371</v>
      </c>
      <c r="D50" s="190">
        <v>200</v>
      </c>
      <c r="E50" s="190">
        <v>2571</v>
      </c>
      <c r="F50" s="190">
        <v>2315</v>
      </c>
      <c r="G50" s="190">
        <v>33</v>
      </c>
      <c r="H50" s="190">
        <v>2348</v>
      </c>
      <c r="I50" s="189">
        <v>97.60131737360234</v>
      </c>
      <c r="J50" s="189">
        <v>16.64332726508892</v>
      </c>
      <c r="K50" s="188">
        <v>91.30598798366451</v>
      </c>
    </row>
    <row r="51" spans="1:11" s="175" customFormat="1" ht="16.5" customHeight="1">
      <c r="A51" s="182">
        <v>42</v>
      </c>
      <c r="B51" s="187" t="s">
        <v>68</v>
      </c>
      <c r="C51" s="186">
        <v>2185</v>
      </c>
      <c r="D51" s="185">
        <v>129</v>
      </c>
      <c r="E51" s="185">
        <v>2314</v>
      </c>
      <c r="F51" s="185">
        <v>2150</v>
      </c>
      <c r="G51" s="185">
        <v>36</v>
      </c>
      <c r="H51" s="185">
        <v>2186</v>
      </c>
      <c r="I51" s="184">
        <v>98.37262014974586</v>
      </c>
      <c r="J51" s="184">
        <v>28.122693476082077</v>
      </c>
      <c r="K51" s="183">
        <v>94.46492471519699</v>
      </c>
    </row>
    <row r="52" spans="1:11" s="175" customFormat="1" ht="16.5" customHeight="1">
      <c r="A52" s="182">
        <v>43</v>
      </c>
      <c r="B52" s="187" t="s">
        <v>69</v>
      </c>
      <c r="C52" s="186">
        <v>1673</v>
      </c>
      <c r="D52" s="185">
        <v>149</v>
      </c>
      <c r="E52" s="185">
        <v>1821</v>
      </c>
      <c r="F52" s="185">
        <v>1643</v>
      </c>
      <c r="G52" s="185">
        <v>45</v>
      </c>
      <c r="H52" s="185">
        <v>1689</v>
      </c>
      <c r="I52" s="184">
        <v>98.25735662517772</v>
      </c>
      <c r="J52" s="184">
        <v>30.559165123716546</v>
      </c>
      <c r="K52" s="183">
        <v>92.73603466917504</v>
      </c>
    </row>
    <row r="53" spans="1:11" s="175" customFormat="1" ht="16.5" customHeight="1">
      <c r="A53" s="182">
        <v>44</v>
      </c>
      <c r="B53" s="187" t="s">
        <v>70</v>
      </c>
      <c r="C53" s="186">
        <v>573</v>
      </c>
      <c r="D53" s="185">
        <v>19</v>
      </c>
      <c r="E53" s="185">
        <v>592</v>
      </c>
      <c r="F53" s="185">
        <v>567</v>
      </c>
      <c r="G53" s="185">
        <v>7</v>
      </c>
      <c r="H53" s="185">
        <v>574</v>
      </c>
      <c r="I53" s="184">
        <v>98.95017017191728</v>
      </c>
      <c r="J53" s="184">
        <v>35.01745847000318</v>
      </c>
      <c r="K53" s="183">
        <v>96.90834870879883</v>
      </c>
    </row>
    <row r="54" spans="1:11" s="175" customFormat="1" ht="16.5" customHeight="1">
      <c r="A54" s="182">
        <v>45</v>
      </c>
      <c r="B54" s="187" t="s">
        <v>71</v>
      </c>
      <c r="C54" s="186">
        <v>919</v>
      </c>
      <c r="D54" s="185">
        <v>64</v>
      </c>
      <c r="E54" s="185">
        <v>983</v>
      </c>
      <c r="F54" s="185">
        <v>902</v>
      </c>
      <c r="G54" s="185">
        <v>12</v>
      </c>
      <c r="H54" s="185">
        <v>914</v>
      </c>
      <c r="I54" s="184">
        <v>98.20622873821148</v>
      </c>
      <c r="J54" s="184">
        <v>18.695625155356698</v>
      </c>
      <c r="K54" s="183">
        <v>93.00121024743967</v>
      </c>
    </row>
    <row r="55" spans="1:11" s="175" customFormat="1" ht="16.5" customHeight="1">
      <c r="A55" s="182">
        <v>46</v>
      </c>
      <c r="B55" s="187" t="s">
        <v>72</v>
      </c>
      <c r="C55" s="186">
        <v>860</v>
      </c>
      <c r="D55" s="185">
        <v>46</v>
      </c>
      <c r="E55" s="185">
        <v>906</v>
      </c>
      <c r="F55" s="185">
        <v>845</v>
      </c>
      <c r="G55" s="185">
        <v>13</v>
      </c>
      <c r="H55" s="185">
        <v>858</v>
      </c>
      <c r="I55" s="184">
        <v>98.29202281024763</v>
      </c>
      <c r="J55" s="184">
        <v>27.80530897181763</v>
      </c>
      <c r="K55" s="183">
        <v>94.6819745288297</v>
      </c>
    </row>
    <row r="56" spans="1:11" s="175" customFormat="1" ht="16.5" customHeight="1">
      <c r="A56" s="182">
        <v>47</v>
      </c>
      <c r="B56" s="187" t="s">
        <v>73</v>
      </c>
      <c r="C56" s="186">
        <v>1579</v>
      </c>
      <c r="D56" s="185">
        <v>112</v>
      </c>
      <c r="E56" s="185">
        <v>1691</v>
      </c>
      <c r="F56" s="185">
        <v>1562</v>
      </c>
      <c r="G56" s="185">
        <v>27</v>
      </c>
      <c r="H56" s="185">
        <v>1588</v>
      </c>
      <c r="I56" s="184">
        <v>98.91519537123004</v>
      </c>
      <c r="J56" s="184">
        <v>23.792742591880362</v>
      </c>
      <c r="K56" s="183">
        <v>93.94776546208682</v>
      </c>
    </row>
    <row r="57" spans="1:11" s="175" customFormat="1" ht="16.5" customHeight="1">
      <c r="A57" s="182">
        <v>48</v>
      </c>
      <c r="B57" s="187" t="s">
        <v>74</v>
      </c>
      <c r="C57" s="186">
        <v>1010</v>
      </c>
      <c r="D57" s="185">
        <v>55</v>
      </c>
      <c r="E57" s="185">
        <v>1065</v>
      </c>
      <c r="F57" s="185">
        <v>998</v>
      </c>
      <c r="G57" s="185">
        <v>16</v>
      </c>
      <c r="H57" s="185">
        <v>1014</v>
      </c>
      <c r="I57" s="184">
        <v>98.82196956944507</v>
      </c>
      <c r="J57" s="184">
        <v>29.59270604868676</v>
      </c>
      <c r="K57" s="183">
        <v>95.23601624298759</v>
      </c>
    </row>
    <row r="58" spans="1:11" s="175" customFormat="1" ht="16.5" customHeight="1">
      <c r="A58" s="182">
        <v>49</v>
      </c>
      <c r="B58" s="187" t="s">
        <v>75</v>
      </c>
      <c r="C58" s="186">
        <v>946</v>
      </c>
      <c r="D58" s="185">
        <v>77</v>
      </c>
      <c r="E58" s="185">
        <v>1023</v>
      </c>
      <c r="F58" s="185">
        <v>928</v>
      </c>
      <c r="G58" s="185">
        <v>17</v>
      </c>
      <c r="H58" s="185">
        <v>945</v>
      </c>
      <c r="I58" s="184">
        <v>98.17580614120239</v>
      </c>
      <c r="J58" s="184">
        <v>21.778523489932887</v>
      </c>
      <c r="K58" s="183">
        <v>92.39052033019338</v>
      </c>
    </row>
    <row r="59" spans="1:11" s="175" customFormat="1" ht="16.5" customHeight="1">
      <c r="A59" s="182">
        <v>50</v>
      </c>
      <c r="B59" s="187" t="s">
        <v>76</v>
      </c>
      <c r="C59" s="186">
        <v>765</v>
      </c>
      <c r="D59" s="185">
        <v>37</v>
      </c>
      <c r="E59" s="185">
        <v>802</v>
      </c>
      <c r="F59" s="185">
        <v>757</v>
      </c>
      <c r="G59" s="185">
        <v>12</v>
      </c>
      <c r="H59" s="185">
        <v>769</v>
      </c>
      <c r="I59" s="184">
        <v>98.85313790040236</v>
      </c>
      <c r="J59" s="184">
        <v>33.2963283873064</v>
      </c>
      <c r="K59" s="183">
        <v>95.83580504778094</v>
      </c>
    </row>
    <row r="60" spans="1:11" s="175" customFormat="1" ht="16.5" customHeight="1">
      <c r="A60" s="182">
        <v>51</v>
      </c>
      <c r="B60" s="187" t="s">
        <v>77</v>
      </c>
      <c r="C60" s="186">
        <v>516</v>
      </c>
      <c r="D60" s="185">
        <v>54</v>
      </c>
      <c r="E60" s="185">
        <v>571</v>
      </c>
      <c r="F60" s="185">
        <v>506</v>
      </c>
      <c r="G60" s="185">
        <v>10</v>
      </c>
      <c r="H60" s="185">
        <v>516</v>
      </c>
      <c r="I60" s="184">
        <v>97.91334252474711</v>
      </c>
      <c r="J60" s="184">
        <v>18.15361456841796</v>
      </c>
      <c r="K60" s="183">
        <v>90.30282116945584</v>
      </c>
    </row>
    <row r="61" spans="1:11" s="175" customFormat="1" ht="16.5" customHeight="1">
      <c r="A61" s="182">
        <v>52</v>
      </c>
      <c r="B61" s="187" t="s">
        <v>78</v>
      </c>
      <c r="C61" s="186">
        <v>374</v>
      </c>
      <c r="D61" s="185">
        <v>19</v>
      </c>
      <c r="E61" s="185">
        <v>392</v>
      </c>
      <c r="F61" s="185">
        <v>371</v>
      </c>
      <c r="G61" s="185">
        <v>5</v>
      </c>
      <c r="H61" s="185">
        <v>376</v>
      </c>
      <c r="I61" s="184">
        <v>99.11161743390615</v>
      </c>
      <c r="J61" s="184">
        <v>26.95502103332974</v>
      </c>
      <c r="K61" s="183">
        <v>95.70271096616388</v>
      </c>
    </row>
    <row r="62" spans="1:11" s="175" customFormat="1" ht="16.5" customHeight="1">
      <c r="A62" s="182">
        <v>53</v>
      </c>
      <c r="B62" s="187" t="s">
        <v>79</v>
      </c>
      <c r="C62" s="186">
        <v>399</v>
      </c>
      <c r="D62" s="185">
        <v>18</v>
      </c>
      <c r="E62" s="185">
        <v>417</v>
      </c>
      <c r="F62" s="185">
        <v>395</v>
      </c>
      <c r="G62" s="185">
        <v>4</v>
      </c>
      <c r="H62" s="185">
        <v>399</v>
      </c>
      <c r="I62" s="184">
        <v>98.9569565904343</v>
      </c>
      <c r="J62" s="184">
        <v>22.135650224215247</v>
      </c>
      <c r="K62" s="183">
        <v>95.6670675529374</v>
      </c>
    </row>
    <row r="63" spans="1:11" s="175" customFormat="1" ht="16.5" customHeight="1">
      <c r="A63" s="182">
        <v>54</v>
      </c>
      <c r="B63" s="187" t="s">
        <v>80</v>
      </c>
      <c r="C63" s="186">
        <v>330</v>
      </c>
      <c r="D63" s="185">
        <v>30</v>
      </c>
      <c r="E63" s="185">
        <v>360</v>
      </c>
      <c r="F63" s="185">
        <v>328</v>
      </c>
      <c r="G63" s="185">
        <v>4</v>
      </c>
      <c r="H63" s="185">
        <v>332</v>
      </c>
      <c r="I63" s="184">
        <v>99.49070745860293</v>
      </c>
      <c r="J63" s="184">
        <v>13.883565717306547</v>
      </c>
      <c r="K63" s="183">
        <v>92.29230508502829</v>
      </c>
    </row>
    <row r="64" spans="1:11" s="175" customFormat="1" ht="16.5" customHeight="1">
      <c r="A64" s="182">
        <v>55</v>
      </c>
      <c r="B64" s="187" t="s">
        <v>81</v>
      </c>
      <c r="C64" s="186">
        <v>454</v>
      </c>
      <c r="D64" s="185">
        <v>34</v>
      </c>
      <c r="E64" s="185">
        <v>488</v>
      </c>
      <c r="F64" s="185">
        <v>449</v>
      </c>
      <c r="G64" s="185">
        <v>6</v>
      </c>
      <c r="H64" s="185">
        <v>454</v>
      </c>
      <c r="I64" s="184">
        <v>98.96501923776555</v>
      </c>
      <c r="J64" s="184">
        <v>16.213768115942027</v>
      </c>
      <c r="K64" s="183">
        <v>93.1587115768238</v>
      </c>
    </row>
    <row r="65" spans="1:11" s="175" customFormat="1" ht="16.5" customHeight="1">
      <c r="A65" s="182">
        <v>56</v>
      </c>
      <c r="B65" s="187" t="s">
        <v>82</v>
      </c>
      <c r="C65" s="186">
        <v>99</v>
      </c>
      <c r="D65" s="185">
        <v>0</v>
      </c>
      <c r="E65" s="185">
        <v>99</v>
      </c>
      <c r="F65" s="185">
        <v>99</v>
      </c>
      <c r="G65" s="185">
        <v>0</v>
      </c>
      <c r="H65" s="185">
        <v>99</v>
      </c>
      <c r="I65" s="184">
        <v>99.8520005271214</v>
      </c>
      <c r="J65" s="224">
        <v>0</v>
      </c>
      <c r="K65" s="183">
        <v>99.7741223183356</v>
      </c>
    </row>
    <row r="66" spans="1:11" s="175" customFormat="1" ht="16.5" customHeight="1">
      <c r="A66" s="182">
        <v>57</v>
      </c>
      <c r="B66" s="187" t="s">
        <v>83</v>
      </c>
      <c r="C66" s="186">
        <v>461</v>
      </c>
      <c r="D66" s="185">
        <v>29</v>
      </c>
      <c r="E66" s="185">
        <v>490</v>
      </c>
      <c r="F66" s="185">
        <v>456</v>
      </c>
      <c r="G66" s="185">
        <v>11</v>
      </c>
      <c r="H66" s="185">
        <v>467</v>
      </c>
      <c r="I66" s="184">
        <v>98.86262774007756</v>
      </c>
      <c r="J66" s="184">
        <v>39.05762037132365</v>
      </c>
      <c r="K66" s="183">
        <v>95.30573256207929</v>
      </c>
    </row>
    <row r="67" spans="1:11" s="175" customFormat="1" ht="16.5" customHeight="1">
      <c r="A67" s="182">
        <v>58</v>
      </c>
      <c r="B67" s="187" t="s">
        <v>84</v>
      </c>
      <c r="C67" s="186">
        <v>551</v>
      </c>
      <c r="D67" s="185">
        <v>58</v>
      </c>
      <c r="E67" s="185">
        <v>610</v>
      </c>
      <c r="F67" s="185">
        <v>537</v>
      </c>
      <c r="G67" s="185">
        <v>10</v>
      </c>
      <c r="H67" s="185">
        <v>547</v>
      </c>
      <c r="I67" s="184">
        <v>97.34063483140973</v>
      </c>
      <c r="J67" s="184">
        <v>16.805698592516304</v>
      </c>
      <c r="K67" s="183">
        <v>89.64567155122222</v>
      </c>
    </row>
    <row r="68" spans="1:11" s="175" customFormat="1" ht="16.5" customHeight="1">
      <c r="A68" s="182">
        <v>59</v>
      </c>
      <c r="B68" s="187" t="s">
        <v>85</v>
      </c>
      <c r="C68" s="186">
        <v>1355</v>
      </c>
      <c r="D68" s="185">
        <v>166</v>
      </c>
      <c r="E68" s="185">
        <v>1521</v>
      </c>
      <c r="F68" s="185">
        <v>1319</v>
      </c>
      <c r="G68" s="185">
        <v>29</v>
      </c>
      <c r="H68" s="185">
        <v>1348</v>
      </c>
      <c r="I68" s="184">
        <v>97.30677662366215</v>
      </c>
      <c r="J68" s="184">
        <v>17.21756527922575</v>
      </c>
      <c r="K68" s="183">
        <v>88.57123138203474</v>
      </c>
    </row>
    <row r="69" spans="1:11" s="175" customFormat="1" ht="16.5" customHeight="1">
      <c r="A69" s="182">
        <v>60</v>
      </c>
      <c r="B69" s="187" t="s">
        <v>86</v>
      </c>
      <c r="C69" s="186">
        <v>1475</v>
      </c>
      <c r="D69" s="185">
        <v>139</v>
      </c>
      <c r="E69" s="185">
        <v>1613</v>
      </c>
      <c r="F69" s="185">
        <v>1450</v>
      </c>
      <c r="G69" s="185">
        <v>42</v>
      </c>
      <c r="H69" s="185">
        <v>1492</v>
      </c>
      <c r="I69" s="184">
        <v>98.32450572274635</v>
      </c>
      <c r="J69" s="184">
        <v>30.363110145576062</v>
      </c>
      <c r="K69" s="183">
        <v>92.48779816547882</v>
      </c>
    </row>
    <row r="70" spans="1:11" s="175" customFormat="1" ht="16.5" customHeight="1">
      <c r="A70" s="182">
        <v>61</v>
      </c>
      <c r="B70" s="187" t="s">
        <v>87</v>
      </c>
      <c r="C70" s="186">
        <v>1683</v>
      </c>
      <c r="D70" s="185">
        <v>103</v>
      </c>
      <c r="E70" s="185">
        <v>1787</v>
      </c>
      <c r="F70" s="185">
        <v>1648</v>
      </c>
      <c r="G70" s="185">
        <v>24</v>
      </c>
      <c r="H70" s="185">
        <v>1673</v>
      </c>
      <c r="I70" s="184">
        <v>97.92651015324942</v>
      </c>
      <c r="J70" s="184">
        <v>23.630812043442972</v>
      </c>
      <c r="K70" s="183">
        <v>93.62255807444726</v>
      </c>
    </row>
    <row r="71" spans="1:11" s="175" customFormat="1" ht="16.5" customHeight="1">
      <c r="A71" s="182">
        <v>62</v>
      </c>
      <c r="B71" s="187" t="s">
        <v>88</v>
      </c>
      <c r="C71" s="186">
        <v>2345</v>
      </c>
      <c r="D71" s="185">
        <v>144</v>
      </c>
      <c r="E71" s="185">
        <v>2489</v>
      </c>
      <c r="F71" s="185">
        <v>2304</v>
      </c>
      <c r="G71" s="185">
        <v>46</v>
      </c>
      <c r="H71" s="185">
        <v>2350</v>
      </c>
      <c r="I71" s="184">
        <v>98.25408486664622</v>
      </c>
      <c r="J71" s="184">
        <v>31.672039126326908</v>
      </c>
      <c r="K71" s="183">
        <v>94.4038900117184</v>
      </c>
    </row>
    <row r="72" spans="1:11" s="175" customFormat="1" ht="16.5" customHeight="1" thickBot="1">
      <c r="A72" s="182">
        <v>63</v>
      </c>
      <c r="B72" s="181" t="s">
        <v>89</v>
      </c>
      <c r="C72" s="180">
        <v>1468</v>
      </c>
      <c r="D72" s="179">
        <v>163</v>
      </c>
      <c r="E72" s="178">
        <v>1631</v>
      </c>
      <c r="F72" s="179">
        <v>1429</v>
      </c>
      <c r="G72" s="179">
        <v>43</v>
      </c>
      <c r="H72" s="178">
        <v>1472</v>
      </c>
      <c r="I72" s="177">
        <v>97.35924190379886</v>
      </c>
      <c r="J72" s="177">
        <v>26.205523914507932</v>
      </c>
      <c r="K72" s="176">
        <v>90.23497404131928</v>
      </c>
    </row>
    <row r="73" spans="1:11" s="168" customFormat="1" ht="18" customHeight="1" thickBot="1" thickTop="1">
      <c r="A73" s="542" t="s">
        <v>155</v>
      </c>
      <c r="B73" s="543"/>
      <c r="C73" s="174">
        <v>24390</v>
      </c>
      <c r="D73" s="174">
        <v>1846</v>
      </c>
      <c r="E73" s="174">
        <v>26236</v>
      </c>
      <c r="F73" s="174">
        <v>23956</v>
      </c>
      <c r="G73" s="174">
        <v>452</v>
      </c>
      <c r="H73" s="174">
        <v>24408</v>
      </c>
      <c r="I73" s="173">
        <v>98.2192582348006</v>
      </c>
      <c r="J73" s="173">
        <v>24.46823146067903</v>
      </c>
      <c r="K73" s="172">
        <v>93.02929756888605</v>
      </c>
    </row>
    <row r="74" spans="1:11" s="168" customFormat="1" ht="18" customHeight="1" thickBot="1" thickTop="1">
      <c r="A74" s="544" t="s">
        <v>154</v>
      </c>
      <c r="B74" s="545"/>
      <c r="C74" s="171">
        <v>432423</v>
      </c>
      <c r="D74" s="171">
        <v>36919</v>
      </c>
      <c r="E74" s="171">
        <v>469342</v>
      </c>
      <c r="F74" s="171">
        <v>423483</v>
      </c>
      <c r="G74" s="171">
        <v>8901</v>
      </c>
      <c r="H74" s="171">
        <v>432384</v>
      </c>
      <c r="I74" s="170">
        <v>97.93261646961126</v>
      </c>
      <c r="J74" s="170">
        <v>24.110133388575132</v>
      </c>
      <c r="K74" s="169">
        <v>92.12566671910463</v>
      </c>
    </row>
    <row r="75" ht="15.75" customHeight="1">
      <c r="A75" s="167" t="s">
        <v>153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K75"/>
  <sheetViews>
    <sheetView zoomScaleSheetLayoutView="90" zoomScalePageLayoutView="0" workbookViewId="0" topLeftCell="A1">
      <pane xSplit="2" ySplit="8" topLeftCell="C60" activePane="bottomRight" state="frozen"/>
      <selection pane="topLeft" activeCell="F7" sqref="F7"/>
      <selection pane="topRight" activeCell="F7" sqref="F7"/>
      <selection pane="bottomLeft" activeCell="F7" sqref="F7"/>
      <selection pane="bottomRight" activeCell="I9" sqref="I9:K74"/>
    </sheetView>
  </sheetViews>
  <sheetFormatPr defaultColWidth="9.00390625" defaultRowHeight="13.5"/>
  <cols>
    <col min="1" max="1" width="4.125" style="166" customWidth="1"/>
    <col min="2" max="2" width="11.125" style="166" customWidth="1"/>
    <col min="3" max="8" width="15.625" style="166" customWidth="1"/>
    <col min="9" max="11" width="6.625" style="166" customWidth="1"/>
    <col min="12" max="16384" width="9.00390625" style="166" customWidth="1"/>
  </cols>
  <sheetData>
    <row r="1" spans="1:11" ht="18.75">
      <c r="A1" s="546" t="s">
        <v>178</v>
      </c>
      <c r="B1" s="546"/>
      <c r="C1" s="546"/>
      <c r="D1" s="546"/>
      <c r="E1" s="546"/>
      <c r="F1" s="546"/>
      <c r="G1" s="546"/>
      <c r="H1" s="546"/>
      <c r="I1" s="546"/>
      <c r="J1" s="546"/>
      <c r="K1" s="546"/>
    </row>
    <row r="2" spans="7:11" ht="6" customHeight="1">
      <c r="G2" s="222"/>
      <c r="H2" s="223"/>
      <c r="I2" s="223"/>
      <c r="J2" s="223"/>
      <c r="K2" s="223"/>
    </row>
    <row r="3" spans="7:11" ht="16.5" customHeight="1" thickBot="1">
      <c r="G3" s="222"/>
      <c r="H3" s="222"/>
      <c r="I3" s="221"/>
      <c r="J3" s="221"/>
      <c r="K3" s="220" t="s">
        <v>176</v>
      </c>
    </row>
    <row r="4" spans="1:11" s="175" customFormat="1" ht="17.25" customHeight="1">
      <c r="A4" s="547" t="s">
        <v>8</v>
      </c>
      <c r="B4" s="548"/>
      <c r="C4" s="553" t="s">
        <v>175</v>
      </c>
      <c r="D4" s="554"/>
      <c r="E4" s="554"/>
      <c r="F4" s="554" t="s">
        <v>174</v>
      </c>
      <c r="G4" s="554"/>
      <c r="H4" s="554"/>
      <c r="I4" s="554" t="s">
        <v>173</v>
      </c>
      <c r="J4" s="554"/>
      <c r="K4" s="555"/>
    </row>
    <row r="5" spans="1:11" s="175" customFormat="1" ht="6" customHeight="1">
      <c r="A5" s="549"/>
      <c r="B5" s="550"/>
      <c r="C5" s="219"/>
      <c r="D5" s="218"/>
      <c r="E5" s="218"/>
      <c r="F5" s="218"/>
      <c r="G5" s="218"/>
      <c r="H5" s="218"/>
      <c r="I5" s="218"/>
      <c r="J5" s="218"/>
      <c r="K5" s="217"/>
    </row>
    <row r="6" spans="1:11" s="175" customFormat="1" ht="17.25" customHeight="1">
      <c r="A6" s="549"/>
      <c r="B6" s="550"/>
      <c r="C6" s="216" t="s">
        <v>172</v>
      </c>
      <c r="D6" s="215" t="s">
        <v>171</v>
      </c>
      <c r="E6" s="215" t="s">
        <v>168</v>
      </c>
      <c r="F6" s="215" t="s">
        <v>172</v>
      </c>
      <c r="G6" s="215" t="s">
        <v>171</v>
      </c>
      <c r="H6" s="215" t="s">
        <v>168</v>
      </c>
      <c r="I6" s="215" t="s">
        <v>170</v>
      </c>
      <c r="J6" s="215" t="s">
        <v>169</v>
      </c>
      <c r="K6" s="214" t="s">
        <v>168</v>
      </c>
    </row>
    <row r="7" spans="1:11" s="175" customFormat="1" ht="17.25" customHeight="1">
      <c r="A7" s="549"/>
      <c r="B7" s="550"/>
      <c r="C7" s="216" t="s">
        <v>198</v>
      </c>
      <c r="D7" s="215" t="s">
        <v>197</v>
      </c>
      <c r="E7" s="215" t="s">
        <v>196</v>
      </c>
      <c r="F7" s="215" t="s">
        <v>195</v>
      </c>
      <c r="G7" s="215" t="s">
        <v>194</v>
      </c>
      <c r="H7" s="215" t="s">
        <v>193</v>
      </c>
      <c r="I7" s="215" t="s">
        <v>192</v>
      </c>
      <c r="J7" s="215" t="s">
        <v>191</v>
      </c>
      <c r="K7" s="214" t="s">
        <v>190</v>
      </c>
    </row>
    <row r="8" spans="1:11" s="175" customFormat="1" ht="6" customHeight="1" thickBot="1">
      <c r="A8" s="551"/>
      <c r="B8" s="552"/>
      <c r="C8" s="213"/>
      <c r="D8" s="212"/>
      <c r="E8" s="212"/>
      <c r="F8" s="212"/>
      <c r="G8" s="212"/>
      <c r="H8" s="212"/>
      <c r="I8" s="212"/>
      <c r="J8" s="212"/>
      <c r="K8" s="211"/>
    </row>
    <row r="9" spans="1:11" s="175" customFormat="1" ht="16.5" customHeight="1">
      <c r="A9" s="206">
        <v>1</v>
      </c>
      <c r="B9" s="210" t="s">
        <v>158</v>
      </c>
      <c r="C9" s="209">
        <v>90282803</v>
      </c>
      <c r="D9" s="203">
        <v>5914251</v>
      </c>
      <c r="E9" s="203">
        <f aca="true" t="shared" si="0" ref="E9:E48">C9+D9</f>
        <v>96197054</v>
      </c>
      <c r="F9" s="203">
        <v>88810516</v>
      </c>
      <c r="G9" s="203">
        <v>1438653</v>
      </c>
      <c r="H9" s="203">
        <f aca="true" t="shared" si="1" ref="H9:H48">F9+G9</f>
        <v>90249169</v>
      </c>
      <c r="I9" s="208">
        <f aca="true" t="shared" si="2" ref="I9:I40">F9/C9*100</f>
        <v>98.36924978946433</v>
      </c>
      <c r="J9" s="208">
        <f aca="true" t="shared" si="3" ref="J9:J40">G9/D9*100</f>
        <v>24.32519350294737</v>
      </c>
      <c r="K9" s="207">
        <f aca="true" t="shared" si="4" ref="K9:K40">H9/E9*100</f>
        <v>93.81697801265307</v>
      </c>
    </row>
    <row r="10" spans="1:11" s="175" customFormat="1" ht="16.5" customHeight="1">
      <c r="A10" s="205">
        <v>2</v>
      </c>
      <c r="B10" s="204" t="s">
        <v>28</v>
      </c>
      <c r="C10" s="186">
        <v>20193406</v>
      </c>
      <c r="D10" s="185">
        <v>1794028</v>
      </c>
      <c r="E10" s="203">
        <f t="shared" si="0"/>
        <v>21987434</v>
      </c>
      <c r="F10" s="185">
        <v>19807615</v>
      </c>
      <c r="G10" s="185">
        <v>509499</v>
      </c>
      <c r="H10" s="203">
        <f t="shared" si="1"/>
        <v>20317114</v>
      </c>
      <c r="I10" s="184">
        <f t="shared" si="2"/>
        <v>98.08951991556056</v>
      </c>
      <c r="J10" s="184">
        <f t="shared" si="3"/>
        <v>28.39972397309295</v>
      </c>
      <c r="K10" s="183">
        <f t="shared" si="4"/>
        <v>92.4032972651561</v>
      </c>
    </row>
    <row r="11" spans="1:11" s="175" customFormat="1" ht="16.5" customHeight="1">
      <c r="A11" s="205">
        <v>3</v>
      </c>
      <c r="B11" s="204" t="s">
        <v>29</v>
      </c>
      <c r="C11" s="186">
        <v>10843831</v>
      </c>
      <c r="D11" s="185">
        <v>720376</v>
      </c>
      <c r="E11" s="203">
        <f t="shared" si="0"/>
        <v>11564207</v>
      </c>
      <c r="F11" s="185">
        <v>10663442</v>
      </c>
      <c r="G11" s="185">
        <v>184976</v>
      </c>
      <c r="H11" s="203">
        <f t="shared" si="1"/>
        <v>10848418</v>
      </c>
      <c r="I11" s="184">
        <f t="shared" si="2"/>
        <v>98.33648274304532</v>
      </c>
      <c r="J11" s="184">
        <f t="shared" si="3"/>
        <v>25.67770164469666</v>
      </c>
      <c r="K11" s="183">
        <f t="shared" si="4"/>
        <v>93.81030623197941</v>
      </c>
    </row>
    <row r="12" spans="1:11" s="175" customFormat="1" ht="16.5" customHeight="1">
      <c r="A12" s="205">
        <v>4</v>
      </c>
      <c r="B12" s="204" t="s">
        <v>30</v>
      </c>
      <c r="C12" s="186">
        <v>35727441</v>
      </c>
      <c r="D12" s="185">
        <v>4991137</v>
      </c>
      <c r="E12" s="203">
        <f t="shared" si="0"/>
        <v>40718578</v>
      </c>
      <c r="F12" s="185">
        <v>34498916</v>
      </c>
      <c r="G12" s="185">
        <v>1110789</v>
      </c>
      <c r="H12" s="203">
        <f t="shared" si="1"/>
        <v>35609705</v>
      </c>
      <c r="I12" s="184">
        <f t="shared" si="2"/>
        <v>96.5613966026842</v>
      </c>
      <c r="J12" s="184">
        <f t="shared" si="3"/>
        <v>22.255229620024455</v>
      </c>
      <c r="K12" s="183">
        <f t="shared" si="4"/>
        <v>87.45321361664448</v>
      </c>
    </row>
    <row r="13" spans="1:11" s="175" customFormat="1" ht="16.5" customHeight="1">
      <c r="A13" s="205">
        <v>5</v>
      </c>
      <c r="B13" s="204" t="s">
        <v>31</v>
      </c>
      <c r="C13" s="186">
        <v>4051514</v>
      </c>
      <c r="D13" s="185">
        <v>276080</v>
      </c>
      <c r="E13" s="203">
        <f t="shared" si="0"/>
        <v>4327594</v>
      </c>
      <c r="F13" s="185">
        <v>3985317</v>
      </c>
      <c r="G13" s="185">
        <v>67721</v>
      </c>
      <c r="H13" s="203">
        <f t="shared" si="1"/>
        <v>4053038</v>
      </c>
      <c r="I13" s="184">
        <f t="shared" si="2"/>
        <v>98.36611696269591</v>
      </c>
      <c r="J13" s="184">
        <f t="shared" si="3"/>
        <v>24.529484207476095</v>
      </c>
      <c r="K13" s="183">
        <f t="shared" si="4"/>
        <v>93.6556895124635</v>
      </c>
    </row>
    <row r="14" spans="1:11" s="175" customFormat="1" ht="16.5" customHeight="1">
      <c r="A14" s="205">
        <v>6</v>
      </c>
      <c r="B14" s="204" t="s">
        <v>32</v>
      </c>
      <c r="C14" s="186">
        <v>2682021</v>
      </c>
      <c r="D14" s="185">
        <v>218074</v>
      </c>
      <c r="E14" s="203">
        <f t="shared" si="0"/>
        <v>2900095</v>
      </c>
      <c r="F14" s="185">
        <v>2640194</v>
      </c>
      <c r="G14" s="185">
        <v>39038</v>
      </c>
      <c r="H14" s="203">
        <f t="shared" si="1"/>
        <v>2679232</v>
      </c>
      <c r="I14" s="184">
        <f t="shared" si="2"/>
        <v>98.44046709552237</v>
      </c>
      <c r="J14" s="184">
        <f t="shared" si="3"/>
        <v>17.90126287407027</v>
      </c>
      <c r="K14" s="183">
        <f t="shared" si="4"/>
        <v>92.38428396311156</v>
      </c>
    </row>
    <row r="15" spans="1:11" s="175" customFormat="1" ht="16.5" customHeight="1">
      <c r="A15" s="205">
        <v>7</v>
      </c>
      <c r="B15" s="204" t="s">
        <v>33</v>
      </c>
      <c r="C15" s="186">
        <v>22209202</v>
      </c>
      <c r="D15" s="185">
        <v>2387574</v>
      </c>
      <c r="E15" s="203">
        <f t="shared" si="0"/>
        <v>24596776</v>
      </c>
      <c r="F15" s="185">
        <v>21620680</v>
      </c>
      <c r="G15" s="185">
        <v>361973</v>
      </c>
      <c r="H15" s="203">
        <f t="shared" si="1"/>
        <v>21982653</v>
      </c>
      <c r="I15" s="184">
        <f t="shared" si="2"/>
        <v>97.35009839615128</v>
      </c>
      <c r="J15" s="184">
        <f t="shared" si="3"/>
        <v>15.160702872455472</v>
      </c>
      <c r="K15" s="183">
        <f t="shared" si="4"/>
        <v>89.37209087890217</v>
      </c>
    </row>
    <row r="16" spans="1:11" s="175" customFormat="1" ht="16.5" customHeight="1">
      <c r="A16" s="205">
        <v>8</v>
      </c>
      <c r="B16" s="204" t="s">
        <v>34</v>
      </c>
      <c r="C16" s="186">
        <v>4389511</v>
      </c>
      <c r="D16" s="185">
        <v>324349</v>
      </c>
      <c r="E16" s="203">
        <f t="shared" si="0"/>
        <v>4713860</v>
      </c>
      <c r="F16" s="185">
        <v>4310235</v>
      </c>
      <c r="G16" s="185">
        <v>72278</v>
      </c>
      <c r="H16" s="203">
        <f t="shared" si="1"/>
        <v>4382513</v>
      </c>
      <c r="I16" s="184">
        <f t="shared" si="2"/>
        <v>98.19396739181198</v>
      </c>
      <c r="J16" s="184">
        <f t="shared" si="3"/>
        <v>22.28402122405187</v>
      </c>
      <c r="K16" s="183">
        <f t="shared" si="4"/>
        <v>92.97079251399066</v>
      </c>
    </row>
    <row r="17" spans="1:11" s="175" customFormat="1" ht="16.5" customHeight="1">
      <c r="A17" s="206">
        <v>9</v>
      </c>
      <c r="B17" s="204" t="s">
        <v>35</v>
      </c>
      <c r="C17" s="186">
        <v>5488337</v>
      </c>
      <c r="D17" s="185">
        <v>191426</v>
      </c>
      <c r="E17" s="203">
        <f t="shared" si="0"/>
        <v>5679763</v>
      </c>
      <c r="F17" s="185">
        <v>5419664</v>
      </c>
      <c r="G17" s="185">
        <v>79119</v>
      </c>
      <c r="H17" s="203">
        <f t="shared" si="1"/>
        <v>5498783</v>
      </c>
      <c r="I17" s="184">
        <f t="shared" si="2"/>
        <v>98.74874666041826</v>
      </c>
      <c r="J17" s="184">
        <f t="shared" si="3"/>
        <v>41.3313760931117</v>
      </c>
      <c r="K17" s="183">
        <f t="shared" si="4"/>
        <v>96.81359944068089</v>
      </c>
    </row>
    <row r="18" spans="1:11" s="175" customFormat="1" ht="16.5" customHeight="1">
      <c r="A18" s="205">
        <v>10</v>
      </c>
      <c r="B18" s="204" t="s">
        <v>36</v>
      </c>
      <c r="C18" s="186">
        <v>3826561</v>
      </c>
      <c r="D18" s="185">
        <v>270475</v>
      </c>
      <c r="E18" s="203">
        <f t="shared" si="0"/>
        <v>4097036</v>
      </c>
      <c r="F18" s="185">
        <v>3748592</v>
      </c>
      <c r="G18" s="185">
        <v>77113</v>
      </c>
      <c r="H18" s="203">
        <f t="shared" si="1"/>
        <v>3825705</v>
      </c>
      <c r="I18" s="184">
        <f t="shared" si="2"/>
        <v>97.96242631438517</v>
      </c>
      <c r="J18" s="184">
        <f t="shared" si="3"/>
        <v>28.510213513263704</v>
      </c>
      <c r="K18" s="183">
        <f t="shared" si="4"/>
        <v>93.37738306424448</v>
      </c>
    </row>
    <row r="19" spans="1:11" s="175" customFormat="1" ht="16.5" customHeight="1">
      <c r="A19" s="205">
        <v>11</v>
      </c>
      <c r="B19" s="204" t="s">
        <v>37</v>
      </c>
      <c r="C19" s="186">
        <v>4749603</v>
      </c>
      <c r="D19" s="185">
        <v>356347</v>
      </c>
      <c r="E19" s="203">
        <f t="shared" si="0"/>
        <v>5105950</v>
      </c>
      <c r="F19" s="185">
        <v>4678082</v>
      </c>
      <c r="G19" s="185">
        <v>89006</v>
      </c>
      <c r="H19" s="203">
        <f t="shared" si="1"/>
        <v>4767088</v>
      </c>
      <c r="I19" s="184">
        <f t="shared" si="2"/>
        <v>98.49416888106227</v>
      </c>
      <c r="J19" s="184">
        <f t="shared" si="3"/>
        <v>24.977339503349263</v>
      </c>
      <c r="K19" s="183">
        <f t="shared" si="4"/>
        <v>93.36338977075765</v>
      </c>
    </row>
    <row r="20" spans="1:11" s="175" customFormat="1" ht="16.5" customHeight="1">
      <c r="A20" s="205">
        <v>12</v>
      </c>
      <c r="B20" s="204" t="s">
        <v>38</v>
      </c>
      <c r="C20" s="186">
        <v>12372974</v>
      </c>
      <c r="D20" s="185">
        <v>927926</v>
      </c>
      <c r="E20" s="203">
        <f t="shared" si="0"/>
        <v>13300900</v>
      </c>
      <c r="F20" s="185">
        <v>12130900</v>
      </c>
      <c r="G20" s="185">
        <v>235469</v>
      </c>
      <c r="H20" s="203">
        <f t="shared" si="1"/>
        <v>12366369</v>
      </c>
      <c r="I20" s="184">
        <f t="shared" si="2"/>
        <v>98.04352615628224</v>
      </c>
      <c r="J20" s="184">
        <f t="shared" si="3"/>
        <v>25.375838159508408</v>
      </c>
      <c r="K20" s="183">
        <f t="shared" si="4"/>
        <v>92.97392657639708</v>
      </c>
    </row>
    <row r="21" spans="1:11" s="175" customFormat="1" ht="16.5" customHeight="1">
      <c r="A21" s="205">
        <v>13</v>
      </c>
      <c r="B21" s="204" t="s">
        <v>39</v>
      </c>
      <c r="C21" s="186">
        <v>8647579</v>
      </c>
      <c r="D21" s="185">
        <v>883540</v>
      </c>
      <c r="E21" s="203">
        <f t="shared" si="0"/>
        <v>9531119</v>
      </c>
      <c r="F21" s="185">
        <v>8465064</v>
      </c>
      <c r="G21" s="185">
        <v>189133</v>
      </c>
      <c r="H21" s="203">
        <f t="shared" si="1"/>
        <v>8654197</v>
      </c>
      <c r="I21" s="184">
        <f t="shared" si="2"/>
        <v>97.88940927859694</v>
      </c>
      <c r="J21" s="184">
        <f t="shared" si="3"/>
        <v>21.40627475835842</v>
      </c>
      <c r="K21" s="183">
        <f t="shared" si="4"/>
        <v>90.79938042951726</v>
      </c>
    </row>
    <row r="22" spans="1:11" s="175" customFormat="1" ht="16.5" customHeight="1">
      <c r="A22" s="205">
        <v>14</v>
      </c>
      <c r="B22" s="204" t="s">
        <v>40</v>
      </c>
      <c r="C22" s="186">
        <v>2567491</v>
      </c>
      <c r="D22" s="185">
        <v>147807</v>
      </c>
      <c r="E22" s="203">
        <f t="shared" si="0"/>
        <v>2715298</v>
      </c>
      <c r="F22" s="185">
        <v>2529066</v>
      </c>
      <c r="G22" s="185">
        <v>41880</v>
      </c>
      <c r="H22" s="203">
        <f t="shared" si="1"/>
        <v>2570946</v>
      </c>
      <c r="I22" s="184">
        <f t="shared" si="2"/>
        <v>98.50340273831534</v>
      </c>
      <c r="J22" s="184">
        <f t="shared" si="3"/>
        <v>28.334246686557467</v>
      </c>
      <c r="K22" s="183">
        <f t="shared" si="4"/>
        <v>94.68375110208898</v>
      </c>
    </row>
    <row r="23" spans="1:11" s="175" customFormat="1" ht="16.5" customHeight="1">
      <c r="A23" s="205">
        <v>15</v>
      </c>
      <c r="B23" s="204" t="s">
        <v>41</v>
      </c>
      <c r="C23" s="186">
        <v>6437608</v>
      </c>
      <c r="D23" s="185">
        <v>444819</v>
      </c>
      <c r="E23" s="203">
        <f t="shared" si="0"/>
        <v>6882427</v>
      </c>
      <c r="F23" s="185">
        <v>6338532</v>
      </c>
      <c r="G23" s="185">
        <v>108001</v>
      </c>
      <c r="H23" s="203">
        <f t="shared" si="1"/>
        <v>6446533</v>
      </c>
      <c r="I23" s="184">
        <f t="shared" si="2"/>
        <v>98.46098115946171</v>
      </c>
      <c r="J23" s="184">
        <f t="shared" si="3"/>
        <v>24.279763229538307</v>
      </c>
      <c r="K23" s="183">
        <f t="shared" si="4"/>
        <v>93.66656558798226</v>
      </c>
    </row>
    <row r="24" spans="1:11" s="175" customFormat="1" ht="16.5" customHeight="1">
      <c r="A24" s="205">
        <v>16</v>
      </c>
      <c r="B24" s="204" t="s">
        <v>42</v>
      </c>
      <c r="C24" s="186">
        <v>7037781</v>
      </c>
      <c r="D24" s="185">
        <v>496171</v>
      </c>
      <c r="E24" s="203">
        <f t="shared" si="0"/>
        <v>7533952</v>
      </c>
      <c r="F24" s="185">
        <v>6923110</v>
      </c>
      <c r="G24" s="185">
        <v>116381</v>
      </c>
      <c r="H24" s="203">
        <f t="shared" si="1"/>
        <v>7039491</v>
      </c>
      <c r="I24" s="184">
        <f t="shared" si="2"/>
        <v>98.37063699481413</v>
      </c>
      <c r="J24" s="184">
        <f t="shared" si="3"/>
        <v>23.45582470559545</v>
      </c>
      <c r="K24" s="183">
        <f t="shared" si="4"/>
        <v>93.43689739462104</v>
      </c>
    </row>
    <row r="25" spans="1:11" s="175" customFormat="1" ht="16.5" customHeight="1">
      <c r="A25" s="206">
        <v>17</v>
      </c>
      <c r="B25" s="204" t="s">
        <v>43</v>
      </c>
      <c r="C25" s="186">
        <v>13029961</v>
      </c>
      <c r="D25" s="185">
        <v>875260</v>
      </c>
      <c r="E25" s="203">
        <f t="shared" si="0"/>
        <v>13905221</v>
      </c>
      <c r="F25" s="185">
        <v>12801106</v>
      </c>
      <c r="G25" s="185">
        <v>276861</v>
      </c>
      <c r="H25" s="203">
        <f t="shared" si="1"/>
        <v>13077967</v>
      </c>
      <c r="I25" s="184">
        <f t="shared" si="2"/>
        <v>98.24362482742657</v>
      </c>
      <c r="J25" s="184">
        <f t="shared" si="3"/>
        <v>31.63185796220552</v>
      </c>
      <c r="K25" s="183">
        <f t="shared" si="4"/>
        <v>94.05076697450548</v>
      </c>
    </row>
    <row r="26" spans="1:11" s="175" customFormat="1" ht="16.5" customHeight="1">
      <c r="A26" s="205">
        <v>18</v>
      </c>
      <c r="B26" s="204" t="s">
        <v>44</v>
      </c>
      <c r="C26" s="186">
        <v>14414645</v>
      </c>
      <c r="D26" s="185">
        <v>1944920</v>
      </c>
      <c r="E26" s="203">
        <f t="shared" si="0"/>
        <v>16359565</v>
      </c>
      <c r="F26" s="185">
        <v>13926223</v>
      </c>
      <c r="G26" s="185">
        <v>521023</v>
      </c>
      <c r="H26" s="203">
        <f t="shared" si="1"/>
        <v>14447246</v>
      </c>
      <c r="I26" s="184">
        <f t="shared" si="2"/>
        <v>96.61162657838608</v>
      </c>
      <c r="J26" s="184">
        <f t="shared" si="3"/>
        <v>26.788916767784794</v>
      </c>
      <c r="K26" s="183">
        <f t="shared" si="4"/>
        <v>88.31069774777018</v>
      </c>
    </row>
    <row r="27" spans="1:11" s="175" customFormat="1" ht="16.5" customHeight="1">
      <c r="A27" s="205">
        <v>19</v>
      </c>
      <c r="B27" s="204" t="s">
        <v>45</v>
      </c>
      <c r="C27" s="186">
        <v>19606832</v>
      </c>
      <c r="D27" s="185">
        <v>873686</v>
      </c>
      <c r="E27" s="203">
        <f t="shared" si="0"/>
        <v>20480518</v>
      </c>
      <c r="F27" s="185">
        <v>19255935</v>
      </c>
      <c r="G27" s="185">
        <v>282260</v>
      </c>
      <c r="H27" s="203">
        <f t="shared" si="1"/>
        <v>19538195</v>
      </c>
      <c r="I27" s="184">
        <f t="shared" si="2"/>
        <v>98.21033301045269</v>
      </c>
      <c r="J27" s="184">
        <f t="shared" si="3"/>
        <v>32.30680129932264</v>
      </c>
      <c r="K27" s="183">
        <f t="shared" si="4"/>
        <v>95.39892985128598</v>
      </c>
    </row>
    <row r="28" spans="1:11" s="175" customFormat="1" ht="16.5" customHeight="1">
      <c r="A28" s="205">
        <v>20</v>
      </c>
      <c r="B28" s="204" t="s">
        <v>46</v>
      </c>
      <c r="C28" s="186">
        <v>4615968</v>
      </c>
      <c r="D28" s="185">
        <v>570274</v>
      </c>
      <c r="E28" s="203">
        <f t="shared" si="0"/>
        <v>5186242</v>
      </c>
      <c r="F28" s="185">
        <v>4483098</v>
      </c>
      <c r="G28" s="185">
        <v>107819</v>
      </c>
      <c r="H28" s="203">
        <f t="shared" si="1"/>
        <v>4590917</v>
      </c>
      <c r="I28" s="184">
        <f t="shared" si="2"/>
        <v>97.12151384065054</v>
      </c>
      <c r="J28" s="184">
        <f t="shared" si="3"/>
        <v>18.90652563504561</v>
      </c>
      <c r="K28" s="183">
        <f t="shared" si="4"/>
        <v>88.52107171242683</v>
      </c>
    </row>
    <row r="29" spans="1:11" s="175" customFormat="1" ht="16.5" customHeight="1">
      <c r="A29" s="205">
        <v>21</v>
      </c>
      <c r="B29" s="204" t="s">
        <v>47</v>
      </c>
      <c r="C29" s="186">
        <v>9167647</v>
      </c>
      <c r="D29" s="185">
        <v>921357</v>
      </c>
      <c r="E29" s="203">
        <f t="shared" si="0"/>
        <v>10089004</v>
      </c>
      <c r="F29" s="185">
        <v>8964966</v>
      </c>
      <c r="G29" s="185">
        <v>173169</v>
      </c>
      <c r="H29" s="203">
        <f t="shared" si="1"/>
        <v>9138135</v>
      </c>
      <c r="I29" s="184">
        <f t="shared" si="2"/>
        <v>97.78917098356862</v>
      </c>
      <c r="J29" s="184">
        <f t="shared" si="3"/>
        <v>18.79499477401268</v>
      </c>
      <c r="K29" s="183">
        <f t="shared" si="4"/>
        <v>90.57519453852927</v>
      </c>
    </row>
    <row r="30" spans="1:11" s="175" customFormat="1" ht="16.5" customHeight="1">
      <c r="A30" s="205">
        <v>22</v>
      </c>
      <c r="B30" s="204" t="s">
        <v>48</v>
      </c>
      <c r="C30" s="186">
        <v>8456260</v>
      </c>
      <c r="D30" s="185">
        <v>779592</v>
      </c>
      <c r="E30" s="203">
        <f t="shared" si="0"/>
        <v>9235852</v>
      </c>
      <c r="F30" s="185">
        <v>8286131</v>
      </c>
      <c r="G30" s="185">
        <v>255882</v>
      </c>
      <c r="H30" s="203">
        <f t="shared" si="1"/>
        <v>8542013</v>
      </c>
      <c r="I30" s="184">
        <f t="shared" si="2"/>
        <v>97.98812950405971</v>
      </c>
      <c r="J30" s="184">
        <f t="shared" si="3"/>
        <v>32.822553335590925</v>
      </c>
      <c r="K30" s="183">
        <f t="shared" si="4"/>
        <v>92.48754744012788</v>
      </c>
    </row>
    <row r="31" spans="1:11" s="175" customFormat="1" ht="16.5" customHeight="1">
      <c r="A31" s="205">
        <v>23</v>
      </c>
      <c r="B31" s="204" t="s">
        <v>49</v>
      </c>
      <c r="C31" s="186">
        <v>9159015</v>
      </c>
      <c r="D31" s="185">
        <v>810675</v>
      </c>
      <c r="E31" s="203">
        <f t="shared" si="0"/>
        <v>9969690</v>
      </c>
      <c r="F31" s="185">
        <v>8982618</v>
      </c>
      <c r="G31" s="185">
        <v>207140</v>
      </c>
      <c r="H31" s="203">
        <f t="shared" si="1"/>
        <v>9189758</v>
      </c>
      <c r="I31" s="184">
        <f t="shared" si="2"/>
        <v>98.07406145748206</v>
      </c>
      <c r="J31" s="184">
        <f t="shared" si="3"/>
        <v>25.551546550713912</v>
      </c>
      <c r="K31" s="183">
        <f t="shared" si="4"/>
        <v>92.1769683911937</v>
      </c>
    </row>
    <row r="32" spans="1:11" s="175" customFormat="1" ht="16.5" customHeight="1">
      <c r="A32" s="205">
        <v>24</v>
      </c>
      <c r="B32" s="204" t="s">
        <v>50</v>
      </c>
      <c r="C32" s="186">
        <v>5052567</v>
      </c>
      <c r="D32" s="185">
        <v>412960</v>
      </c>
      <c r="E32" s="203">
        <f t="shared" si="0"/>
        <v>5465527</v>
      </c>
      <c r="F32" s="185">
        <v>4965843</v>
      </c>
      <c r="G32" s="185">
        <v>83339</v>
      </c>
      <c r="H32" s="203">
        <f t="shared" si="1"/>
        <v>5049182</v>
      </c>
      <c r="I32" s="184">
        <f t="shared" si="2"/>
        <v>98.28356556182234</v>
      </c>
      <c r="J32" s="184">
        <f t="shared" si="3"/>
        <v>20.180889190236343</v>
      </c>
      <c r="K32" s="183">
        <f t="shared" si="4"/>
        <v>92.38234483152311</v>
      </c>
    </row>
    <row r="33" spans="1:11" s="175" customFormat="1" ht="16.5" customHeight="1">
      <c r="A33" s="206">
        <v>25</v>
      </c>
      <c r="B33" s="204" t="s">
        <v>51</v>
      </c>
      <c r="C33" s="186">
        <v>6219675</v>
      </c>
      <c r="D33" s="185">
        <v>465609</v>
      </c>
      <c r="E33" s="203">
        <f t="shared" si="0"/>
        <v>6685284</v>
      </c>
      <c r="F33" s="185">
        <v>6133574</v>
      </c>
      <c r="G33" s="185">
        <v>125549</v>
      </c>
      <c r="H33" s="203">
        <f t="shared" si="1"/>
        <v>6259123</v>
      </c>
      <c r="I33" s="184">
        <f t="shared" si="2"/>
        <v>98.61566721733853</v>
      </c>
      <c r="J33" s="184">
        <f t="shared" si="3"/>
        <v>26.964470188505807</v>
      </c>
      <c r="K33" s="183">
        <f t="shared" si="4"/>
        <v>93.62538674497598</v>
      </c>
    </row>
    <row r="34" spans="1:11" s="175" customFormat="1" ht="16.5" customHeight="1">
      <c r="A34" s="205">
        <v>26</v>
      </c>
      <c r="B34" s="204" t="s">
        <v>52</v>
      </c>
      <c r="C34" s="186">
        <v>9721465</v>
      </c>
      <c r="D34" s="185">
        <v>1241085</v>
      </c>
      <c r="E34" s="203">
        <f t="shared" si="0"/>
        <v>10962550</v>
      </c>
      <c r="F34" s="185">
        <v>9470856</v>
      </c>
      <c r="G34" s="185">
        <v>238673</v>
      </c>
      <c r="H34" s="203">
        <f t="shared" si="1"/>
        <v>9709529</v>
      </c>
      <c r="I34" s="184">
        <f t="shared" si="2"/>
        <v>97.42210664750631</v>
      </c>
      <c r="J34" s="184">
        <f t="shared" si="3"/>
        <v>19.230995459617994</v>
      </c>
      <c r="K34" s="183">
        <f t="shared" si="4"/>
        <v>88.56998599778336</v>
      </c>
    </row>
    <row r="35" spans="1:11" s="175" customFormat="1" ht="16.5" customHeight="1">
      <c r="A35" s="205">
        <v>27</v>
      </c>
      <c r="B35" s="204" t="s">
        <v>53</v>
      </c>
      <c r="C35" s="186">
        <v>4178164</v>
      </c>
      <c r="D35" s="185">
        <v>146752</v>
      </c>
      <c r="E35" s="203">
        <f t="shared" si="0"/>
        <v>4324916</v>
      </c>
      <c r="F35" s="185">
        <v>4154886</v>
      </c>
      <c r="G35" s="185">
        <v>33339</v>
      </c>
      <c r="H35" s="203">
        <f t="shared" si="1"/>
        <v>4188225</v>
      </c>
      <c r="I35" s="184">
        <f t="shared" si="2"/>
        <v>99.4428653351089</v>
      </c>
      <c r="J35" s="184">
        <f t="shared" si="3"/>
        <v>22.717918665503706</v>
      </c>
      <c r="K35" s="183">
        <f t="shared" si="4"/>
        <v>96.83945306683414</v>
      </c>
    </row>
    <row r="36" spans="1:11" s="175" customFormat="1" ht="16.5" customHeight="1">
      <c r="A36" s="205">
        <v>28</v>
      </c>
      <c r="B36" s="204" t="s">
        <v>54</v>
      </c>
      <c r="C36" s="186">
        <v>8489037</v>
      </c>
      <c r="D36" s="185">
        <v>584776</v>
      </c>
      <c r="E36" s="203">
        <f t="shared" si="0"/>
        <v>9073813</v>
      </c>
      <c r="F36" s="185">
        <v>8336435</v>
      </c>
      <c r="G36" s="185">
        <v>151962</v>
      </c>
      <c r="H36" s="203">
        <f t="shared" si="1"/>
        <v>8488397</v>
      </c>
      <c r="I36" s="184">
        <f t="shared" si="2"/>
        <v>98.20236382524897</v>
      </c>
      <c r="J36" s="184">
        <f t="shared" si="3"/>
        <v>25.986360589353875</v>
      </c>
      <c r="K36" s="183">
        <f t="shared" si="4"/>
        <v>93.54829110981238</v>
      </c>
    </row>
    <row r="37" spans="1:11" s="175" customFormat="1" ht="16.5" customHeight="1">
      <c r="A37" s="205">
        <v>29</v>
      </c>
      <c r="B37" s="204" t="s">
        <v>55</v>
      </c>
      <c r="C37" s="186">
        <v>3719909</v>
      </c>
      <c r="D37" s="185">
        <v>211790</v>
      </c>
      <c r="E37" s="203">
        <f t="shared" si="0"/>
        <v>3931699</v>
      </c>
      <c r="F37" s="185">
        <v>3658550</v>
      </c>
      <c r="G37" s="185">
        <v>57488</v>
      </c>
      <c r="H37" s="203">
        <f t="shared" si="1"/>
        <v>3716038</v>
      </c>
      <c r="I37" s="184">
        <f t="shared" si="2"/>
        <v>98.35052416604815</v>
      </c>
      <c r="J37" s="184">
        <f t="shared" si="3"/>
        <v>27.143868926767077</v>
      </c>
      <c r="K37" s="183">
        <f t="shared" si="4"/>
        <v>94.51481407910423</v>
      </c>
    </row>
    <row r="38" spans="1:11" s="175" customFormat="1" ht="16.5" customHeight="1">
      <c r="A38" s="205">
        <v>30</v>
      </c>
      <c r="B38" s="204" t="s">
        <v>56</v>
      </c>
      <c r="C38" s="186">
        <v>4807227</v>
      </c>
      <c r="D38" s="185">
        <v>563372</v>
      </c>
      <c r="E38" s="203">
        <f t="shared" si="0"/>
        <v>5370599</v>
      </c>
      <c r="F38" s="185">
        <v>4633577</v>
      </c>
      <c r="G38" s="185">
        <v>175833</v>
      </c>
      <c r="H38" s="203">
        <f t="shared" si="1"/>
        <v>4809410</v>
      </c>
      <c r="I38" s="184">
        <f t="shared" si="2"/>
        <v>96.38773039009807</v>
      </c>
      <c r="J38" s="184">
        <f t="shared" si="3"/>
        <v>31.210816298999593</v>
      </c>
      <c r="K38" s="183">
        <f t="shared" si="4"/>
        <v>89.55071864423316</v>
      </c>
    </row>
    <row r="39" spans="1:11" s="175" customFormat="1" ht="16.5" customHeight="1">
      <c r="A39" s="205">
        <v>31</v>
      </c>
      <c r="B39" s="204" t="s">
        <v>57</v>
      </c>
      <c r="C39" s="186">
        <v>6583689</v>
      </c>
      <c r="D39" s="185">
        <v>668174</v>
      </c>
      <c r="E39" s="203">
        <f t="shared" si="0"/>
        <v>7251863</v>
      </c>
      <c r="F39" s="185">
        <v>6426478</v>
      </c>
      <c r="G39" s="185">
        <v>172157</v>
      </c>
      <c r="H39" s="203">
        <f t="shared" si="1"/>
        <v>6598635</v>
      </c>
      <c r="I39" s="184">
        <f t="shared" si="2"/>
        <v>97.61211381643331</v>
      </c>
      <c r="J39" s="184">
        <f t="shared" si="3"/>
        <v>25.765294668753945</v>
      </c>
      <c r="K39" s="183">
        <f t="shared" si="4"/>
        <v>90.99227329584136</v>
      </c>
    </row>
    <row r="40" spans="1:11" s="175" customFormat="1" ht="16.5" customHeight="1">
      <c r="A40" s="205">
        <v>32</v>
      </c>
      <c r="B40" s="204" t="s">
        <v>58</v>
      </c>
      <c r="C40" s="186">
        <v>7456644</v>
      </c>
      <c r="D40" s="185">
        <v>820557</v>
      </c>
      <c r="E40" s="203">
        <f t="shared" si="0"/>
        <v>8277201</v>
      </c>
      <c r="F40" s="185">
        <v>7283641</v>
      </c>
      <c r="G40" s="185">
        <v>180443</v>
      </c>
      <c r="H40" s="203">
        <f t="shared" si="1"/>
        <v>7464084</v>
      </c>
      <c r="I40" s="184">
        <f t="shared" si="2"/>
        <v>97.6798811905195</v>
      </c>
      <c r="J40" s="184">
        <f t="shared" si="3"/>
        <v>21.990306584429845</v>
      </c>
      <c r="K40" s="183">
        <f t="shared" si="4"/>
        <v>90.17642558154623</v>
      </c>
    </row>
    <row r="41" spans="1:11" s="175" customFormat="1" ht="16.5" customHeight="1">
      <c r="A41" s="206">
        <v>33</v>
      </c>
      <c r="B41" s="204" t="s">
        <v>59</v>
      </c>
      <c r="C41" s="186">
        <v>3676216</v>
      </c>
      <c r="D41" s="185">
        <v>283497</v>
      </c>
      <c r="E41" s="203">
        <f t="shared" si="0"/>
        <v>3959713</v>
      </c>
      <c r="F41" s="185">
        <v>3627649</v>
      </c>
      <c r="G41" s="185">
        <v>66181</v>
      </c>
      <c r="H41" s="203">
        <f t="shared" si="1"/>
        <v>3693830</v>
      </c>
      <c r="I41" s="184">
        <f aca="true" t="shared" si="5" ref="I41:I74">F41/C41*100</f>
        <v>98.67888611550572</v>
      </c>
      <c r="J41" s="184">
        <f aca="true" t="shared" si="6" ref="J41:J74">G41/D41*100</f>
        <v>23.344515109507334</v>
      </c>
      <c r="K41" s="183">
        <f aca="true" t="shared" si="7" ref="K41:K74">H41/E41*100</f>
        <v>93.28529618181923</v>
      </c>
    </row>
    <row r="42" spans="1:11" s="175" customFormat="1" ht="16.5" customHeight="1">
      <c r="A42" s="205">
        <v>34</v>
      </c>
      <c r="B42" s="204" t="s">
        <v>60</v>
      </c>
      <c r="C42" s="186">
        <v>5271665</v>
      </c>
      <c r="D42" s="185">
        <v>560943</v>
      </c>
      <c r="E42" s="203">
        <f t="shared" si="0"/>
        <v>5832608</v>
      </c>
      <c r="F42" s="185">
        <v>5136236</v>
      </c>
      <c r="G42" s="185">
        <v>126718</v>
      </c>
      <c r="H42" s="203">
        <f t="shared" si="1"/>
        <v>5262954</v>
      </c>
      <c r="I42" s="184">
        <f t="shared" si="5"/>
        <v>97.43100140088568</v>
      </c>
      <c r="J42" s="184">
        <f t="shared" si="6"/>
        <v>22.59017404620434</v>
      </c>
      <c r="K42" s="183">
        <f t="shared" si="7"/>
        <v>90.23328843632214</v>
      </c>
    </row>
    <row r="43" spans="1:11" s="175" customFormat="1" ht="16.5" customHeight="1">
      <c r="A43" s="205">
        <v>35</v>
      </c>
      <c r="B43" s="204" t="s">
        <v>61</v>
      </c>
      <c r="C43" s="186">
        <v>2581050</v>
      </c>
      <c r="D43" s="185">
        <v>176629</v>
      </c>
      <c r="E43" s="203">
        <f t="shared" si="0"/>
        <v>2757679</v>
      </c>
      <c r="F43" s="185">
        <v>2541934</v>
      </c>
      <c r="G43" s="185">
        <v>66968</v>
      </c>
      <c r="H43" s="203">
        <f t="shared" si="1"/>
        <v>2608902</v>
      </c>
      <c r="I43" s="184">
        <f t="shared" si="5"/>
        <v>98.4844927452006</v>
      </c>
      <c r="J43" s="184">
        <f t="shared" si="6"/>
        <v>37.91449875162063</v>
      </c>
      <c r="K43" s="183">
        <f t="shared" si="7"/>
        <v>94.60499209661458</v>
      </c>
    </row>
    <row r="44" spans="1:11" s="175" customFormat="1" ht="16.5" customHeight="1">
      <c r="A44" s="205">
        <v>36</v>
      </c>
      <c r="B44" s="204" t="s">
        <v>62</v>
      </c>
      <c r="C44" s="186">
        <v>4006171</v>
      </c>
      <c r="D44" s="185">
        <v>378389</v>
      </c>
      <c r="E44" s="203">
        <f t="shared" si="0"/>
        <v>4384560</v>
      </c>
      <c r="F44" s="185">
        <v>3925436</v>
      </c>
      <c r="G44" s="185">
        <v>80994</v>
      </c>
      <c r="H44" s="203">
        <f t="shared" si="1"/>
        <v>4006430</v>
      </c>
      <c r="I44" s="184">
        <f t="shared" si="5"/>
        <v>97.98473405154199</v>
      </c>
      <c r="J44" s="184">
        <f t="shared" si="6"/>
        <v>21.40495627515599</v>
      </c>
      <c r="K44" s="183">
        <f t="shared" si="7"/>
        <v>91.37587351980586</v>
      </c>
    </row>
    <row r="45" spans="1:11" s="175" customFormat="1" ht="16.5" customHeight="1">
      <c r="A45" s="205">
        <v>37</v>
      </c>
      <c r="B45" s="204" t="s">
        <v>63</v>
      </c>
      <c r="C45" s="186">
        <v>2922543</v>
      </c>
      <c r="D45" s="185">
        <v>280326</v>
      </c>
      <c r="E45" s="203">
        <f t="shared" si="0"/>
        <v>3202869</v>
      </c>
      <c r="F45" s="185">
        <v>2863988</v>
      </c>
      <c r="G45" s="185">
        <v>64699</v>
      </c>
      <c r="H45" s="203">
        <f t="shared" si="1"/>
        <v>2928687</v>
      </c>
      <c r="I45" s="184">
        <f t="shared" si="5"/>
        <v>97.99643666491818</v>
      </c>
      <c r="J45" s="184">
        <f t="shared" si="6"/>
        <v>23.07991410001213</v>
      </c>
      <c r="K45" s="183">
        <f t="shared" si="7"/>
        <v>91.43948753445738</v>
      </c>
    </row>
    <row r="46" spans="1:11" s="175" customFormat="1" ht="16.5" customHeight="1">
      <c r="A46" s="205">
        <v>38</v>
      </c>
      <c r="B46" s="204" t="s">
        <v>64</v>
      </c>
      <c r="C46" s="186">
        <v>3840845</v>
      </c>
      <c r="D46" s="185">
        <v>297616</v>
      </c>
      <c r="E46" s="203">
        <f t="shared" si="0"/>
        <v>4138461</v>
      </c>
      <c r="F46" s="185">
        <v>3761846</v>
      </c>
      <c r="G46" s="185">
        <v>81728</v>
      </c>
      <c r="H46" s="203">
        <f t="shared" si="1"/>
        <v>3843574</v>
      </c>
      <c r="I46" s="184">
        <f t="shared" si="5"/>
        <v>97.94318698098986</v>
      </c>
      <c r="J46" s="184">
        <f t="shared" si="6"/>
        <v>27.460889199505402</v>
      </c>
      <c r="K46" s="183">
        <f t="shared" si="7"/>
        <v>92.8744767680546</v>
      </c>
    </row>
    <row r="47" spans="1:11" s="175" customFormat="1" ht="16.5" customHeight="1">
      <c r="A47" s="202">
        <v>39</v>
      </c>
      <c r="B47" s="201" t="s">
        <v>65</v>
      </c>
      <c r="C47" s="180">
        <v>6504721</v>
      </c>
      <c r="D47" s="179">
        <v>704637</v>
      </c>
      <c r="E47" s="200">
        <f t="shared" si="0"/>
        <v>7209358</v>
      </c>
      <c r="F47" s="179">
        <v>6332244</v>
      </c>
      <c r="G47" s="179">
        <v>165095</v>
      </c>
      <c r="H47" s="200">
        <f t="shared" si="1"/>
        <v>6497339</v>
      </c>
      <c r="I47" s="177">
        <f t="shared" si="5"/>
        <v>97.34843354542032</v>
      </c>
      <c r="J47" s="177">
        <f t="shared" si="6"/>
        <v>23.42979434801181</v>
      </c>
      <c r="K47" s="176">
        <f t="shared" si="7"/>
        <v>90.12368369000401</v>
      </c>
    </row>
    <row r="48" spans="1:11" s="175" customFormat="1" ht="16.5" customHeight="1" thickBot="1">
      <c r="A48" s="199">
        <v>40</v>
      </c>
      <c r="B48" s="187" t="s">
        <v>157</v>
      </c>
      <c r="C48" s="198">
        <v>3043358</v>
      </c>
      <c r="D48" s="198">
        <v>155356</v>
      </c>
      <c r="E48" s="198">
        <f t="shared" si="0"/>
        <v>3198714</v>
      </c>
      <c r="F48" s="198">
        <v>3004244</v>
      </c>
      <c r="G48" s="198">
        <v>33093</v>
      </c>
      <c r="H48" s="198">
        <f t="shared" si="1"/>
        <v>3037337</v>
      </c>
      <c r="I48" s="197">
        <f t="shared" si="5"/>
        <v>98.71477492953508</v>
      </c>
      <c r="J48" s="197">
        <f t="shared" si="6"/>
        <v>21.301398079250237</v>
      </c>
      <c r="K48" s="196">
        <f t="shared" si="7"/>
        <v>94.95494126702168</v>
      </c>
    </row>
    <row r="49" spans="1:11" s="168" customFormat="1" ht="18" customHeight="1" thickBot="1" thickTop="1">
      <c r="A49" s="556" t="s">
        <v>156</v>
      </c>
      <c r="B49" s="557"/>
      <c r="C49" s="171">
        <f aca="true" t="shared" si="8" ref="C49:H49">SUM(C9:C48)</f>
        <v>408032937</v>
      </c>
      <c r="D49" s="171">
        <f t="shared" si="8"/>
        <v>35072612</v>
      </c>
      <c r="E49" s="171">
        <f t="shared" si="8"/>
        <v>443105549</v>
      </c>
      <c r="F49" s="171">
        <f t="shared" si="8"/>
        <v>399527419</v>
      </c>
      <c r="G49" s="171">
        <f t="shared" si="8"/>
        <v>8449442</v>
      </c>
      <c r="H49" s="171">
        <f t="shared" si="8"/>
        <v>407976861</v>
      </c>
      <c r="I49" s="195">
        <f t="shared" si="5"/>
        <v>97.91548249449285</v>
      </c>
      <c r="J49" s="195">
        <f t="shared" si="6"/>
        <v>24.091282394365155</v>
      </c>
      <c r="K49" s="194">
        <f t="shared" si="7"/>
        <v>92.07216247251284</v>
      </c>
    </row>
    <row r="50" spans="1:11" s="175" customFormat="1" ht="16.5" customHeight="1">
      <c r="A50" s="193">
        <v>41</v>
      </c>
      <c r="B50" s="192" t="s">
        <v>67</v>
      </c>
      <c r="C50" s="191">
        <v>2371385</v>
      </c>
      <c r="D50" s="190">
        <v>199948</v>
      </c>
      <c r="E50" s="190">
        <f aca="true" t="shared" si="9" ref="E50:E72">C50+D50</f>
        <v>2571333</v>
      </c>
      <c r="F50" s="190">
        <v>2314503</v>
      </c>
      <c r="G50" s="190">
        <v>33278</v>
      </c>
      <c r="H50" s="190">
        <f aca="true" t="shared" si="10" ref="H50:H72">F50+G50</f>
        <v>2347781</v>
      </c>
      <c r="I50" s="189">
        <f t="shared" si="5"/>
        <v>97.60131737360234</v>
      </c>
      <c r="J50" s="189">
        <f t="shared" si="6"/>
        <v>16.64332726508892</v>
      </c>
      <c r="K50" s="188">
        <f t="shared" si="7"/>
        <v>91.30598798366451</v>
      </c>
    </row>
    <row r="51" spans="1:11" s="175" customFormat="1" ht="16.5" customHeight="1">
      <c r="A51" s="182">
        <v>42</v>
      </c>
      <c r="B51" s="187" t="s">
        <v>68</v>
      </c>
      <c r="C51" s="186">
        <v>2185169</v>
      </c>
      <c r="D51" s="185">
        <v>128711</v>
      </c>
      <c r="E51" s="185">
        <f t="shared" si="9"/>
        <v>2313880</v>
      </c>
      <c r="F51" s="185">
        <v>2149608</v>
      </c>
      <c r="G51" s="185">
        <v>36197</v>
      </c>
      <c r="H51" s="185">
        <f t="shared" si="10"/>
        <v>2185805</v>
      </c>
      <c r="I51" s="184">
        <f t="shared" si="5"/>
        <v>98.37262014974586</v>
      </c>
      <c r="J51" s="184">
        <f t="shared" si="6"/>
        <v>28.122693476082077</v>
      </c>
      <c r="K51" s="183">
        <f t="shared" si="7"/>
        <v>94.46492471519699</v>
      </c>
    </row>
    <row r="52" spans="1:11" s="175" customFormat="1" ht="16.5" customHeight="1">
      <c r="A52" s="182">
        <v>43</v>
      </c>
      <c r="B52" s="187" t="s">
        <v>69</v>
      </c>
      <c r="C52" s="186">
        <v>1672574</v>
      </c>
      <c r="D52" s="185">
        <v>148525</v>
      </c>
      <c r="E52" s="185">
        <f t="shared" si="9"/>
        <v>1821099</v>
      </c>
      <c r="F52" s="185">
        <v>1643427</v>
      </c>
      <c r="G52" s="185">
        <v>45388</v>
      </c>
      <c r="H52" s="185">
        <f t="shared" si="10"/>
        <v>1688815</v>
      </c>
      <c r="I52" s="184">
        <f t="shared" si="5"/>
        <v>98.25735662517772</v>
      </c>
      <c r="J52" s="184">
        <f t="shared" si="6"/>
        <v>30.559165123716546</v>
      </c>
      <c r="K52" s="183">
        <f t="shared" si="7"/>
        <v>92.73603466917504</v>
      </c>
    </row>
    <row r="53" spans="1:11" s="175" customFormat="1" ht="16.5" customHeight="1">
      <c r="A53" s="182">
        <v>44</v>
      </c>
      <c r="B53" s="187" t="s">
        <v>70</v>
      </c>
      <c r="C53" s="186">
        <v>572950</v>
      </c>
      <c r="D53" s="185">
        <v>18902</v>
      </c>
      <c r="E53" s="185">
        <f t="shared" si="9"/>
        <v>591852</v>
      </c>
      <c r="F53" s="185">
        <v>566935</v>
      </c>
      <c r="G53" s="185">
        <v>6619</v>
      </c>
      <c r="H53" s="185">
        <f t="shared" si="10"/>
        <v>573554</v>
      </c>
      <c r="I53" s="184">
        <f t="shared" si="5"/>
        <v>98.95017017191728</v>
      </c>
      <c r="J53" s="184">
        <f t="shared" si="6"/>
        <v>35.01745847000318</v>
      </c>
      <c r="K53" s="183">
        <f t="shared" si="7"/>
        <v>96.90834870879883</v>
      </c>
    </row>
    <row r="54" spans="1:11" s="175" customFormat="1" ht="16.5" customHeight="1">
      <c r="A54" s="182">
        <v>45</v>
      </c>
      <c r="B54" s="187" t="s">
        <v>71</v>
      </c>
      <c r="C54" s="186">
        <v>918902</v>
      </c>
      <c r="D54" s="185">
        <v>64368</v>
      </c>
      <c r="E54" s="185">
        <f t="shared" si="9"/>
        <v>983270</v>
      </c>
      <c r="F54" s="185">
        <v>902419</v>
      </c>
      <c r="G54" s="185">
        <v>12034</v>
      </c>
      <c r="H54" s="185">
        <f t="shared" si="10"/>
        <v>914453</v>
      </c>
      <c r="I54" s="184">
        <f t="shared" si="5"/>
        <v>98.20622873821148</v>
      </c>
      <c r="J54" s="184">
        <f t="shared" si="6"/>
        <v>18.695625155356698</v>
      </c>
      <c r="K54" s="183">
        <f t="shared" si="7"/>
        <v>93.00121024743967</v>
      </c>
    </row>
    <row r="55" spans="1:11" s="175" customFormat="1" ht="16.5" customHeight="1">
      <c r="A55" s="182">
        <v>46</v>
      </c>
      <c r="B55" s="187" t="s">
        <v>72</v>
      </c>
      <c r="C55" s="186">
        <v>859789</v>
      </c>
      <c r="D55" s="185">
        <v>46412</v>
      </c>
      <c r="E55" s="185">
        <f t="shared" si="9"/>
        <v>906201</v>
      </c>
      <c r="F55" s="185">
        <v>845104</v>
      </c>
      <c r="G55" s="185">
        <v>12905</v>
      </c>
      <c r="H55" s="185">
        <f t="shared" si="10"/>
        <v>858009</v>
      </c>
      <c r="I55" s="184">
        <f t="shared" si="5"/>
        <v>98.29202281024763</v>
      </c>
      <c r="J55" s="184">
        <f t="shared" si="6"/>
        <v>27.80530897181763</v>
      </c>
      <c r="K55" s="183">
        <f t="shared" si="7"/>
        <v>94.6819745288297</v>
      </c>
    </row>
    <row r="56" spans="1:11" s="175" customFormat="1" ht="16.5" customHeight="1">
      <c r="A56" s="182">
        <v>47</v>
      </c>
      <c r="B56" s="187" t="s">
        <v>73</v>
      </c>
      <c r="C56" s="186">
        <v>1578994</v>
      </c>
      <c r="D56" s="185">
        <v>111803</v>
      </c>
      <c r="E56" s="185">
        <f t="shared" si="9"/>
        <v>1690797</v>
      </c>
      <c r="F56" s="185">
        <v>1561865</v>
      </c>
      <c r="G56" s="185">
        <v>26601</v>
      </c>
      <c r="H56" s="185">
        <f t="shared" si="10"/>
        <v>1588466</v>
      </c>
      <c r="I56" s="184">
        <f t="shared" si="5"/>
        <v>98.91519537123004</v>
      </c>
      <c r="J56" s="184">
        <f t="shared" si="6"/>
        <v>23.792742591880362</v>
      </c>
      <c r="K56" s="183">
        <f t="shared" si="7"/>
        <v>93.94776546208682</v>
      </c>
    </row>
    <row r="57" spans="1:11" s="175" customFormat="1" ht="16.5" customHeight="1">
      <c r="A57" s="182">
        <v>48</v>
      </c>
      <c r="B57" s="187" t="s">
        <v>74</v>
      </c>
      <c r="C57" s="186">
        <v>1009906</v>
      </c>
      <c r="D57" s="185">
        <v>55169</v>
      </c>
      <c r="E57" s="185">
        <f t="shared" si="9"/>
        <v>1065075</v>
      </c>
      <c r="F57" s="185">
        <v>998009</v>
      </c>
      <c r="G57" s="185">
        <v>16326</v>
      </c>
      <c r="H57" s="185">
        <f t="shared" si="10"/>
        <v>1014335</v>
      </c>
      <c r="I57" s="184">
        <f t="shared" si="5"/>
        <v>98.82196956944507</v>
      </c>
      <c r="J57" s="184">
        <f t="shared" si="6"/>
        <v>29.59270604868676</v>
      </c>
      <c r="K57" s="183">
        <f t="shared" si="7"/>
        <v>95.23601624298759</v>
      </c>
    </row>
    <row r="58" spans="1:11" s="175" customFormat="1" ht="16.5" customHeight="1">
      <c r="A58" s="182">
        <v>49</v>
      </c>
      <c r="B58" s="187" t="s">
        <v>75</v>
      </c>
      <c r="C58" s="186">
        <v>945678</v>
      </c>
      <c r="D58" s="185">
        <v>77480</v>
      </c>
      <c r="E58" s="185">
        <f t="shared" si="9"/>
        <v>1023158</v>
      </c>
      <c r="F58" s="185">
        <v>928427</v>
      </c>
      <c r="G58" s="185">
        <v>16874</v>
      </c>
      <c r="H58" s="185">
        <f t="shared" si="10"/>
        <v>945301</v>
      </c>
      <c r="I58" s="184">
        <f t="shared" si="5"/>
        <v>98.17580614120239</v>
      </c>
      <c r="J58" s="184">
        <f t="shared" si="6"/>
        <v>21.778523489932887</v>
      </c>
      <c r="K58" s="183">
        <f t="shared" si="7"/>
        <v>92.39052033019338</v>
      </c>
    </row>
    <row r="59" spans="1:11" s="175" customFormat="1" ht="16.5" customHeight="1">
      <c r="A59" s="182">
        <v>50</v>
      </c>
      <c r="B59" s="187" t="s">
        <v>76</v>
      </c>
      <c r="C59" s="186">
        <v>765480</v>
      </c>
      <c r="D59" s="185">
        <v>36932</v>
      </c>
      <c r="E59" s="185">
        <f t="shared" si="9"/>
        <v>802412</v>
      </c>
      <c r="F59" s="185">
        <v>756701</v>
      </c>
      <c r="G59" s="185">
        <v>12297</v>
      </c>
      <c r="H59" s="185">
        <f t="shared" si="10"/>
        <v>768998</v>
      </c>
      <c r="I59" s="184">
        <f t="shared" si="5"/>
        <v>98.85313790040236</v>
      </c>
      <c r="J59" s="184">
        <f t="shared" si="6"/>
        <v>33.2963283873064</v>
      </c>
      <c r="K59" s="183">
        <f t="shared" si="7"/>
        <v>95.83580504778094</v>
      </c>
    </row>
    <row r="60" spans="1:11" s="175" customFormat="1" ht="16.5" customHeight="1">
      <c r="A60" s="182">
        <v>51</v>
      </c>
      <c r="B60" s="187" t="s">
        <v>77</v>
      </c>
      <c r="C60" s="186">
        <v>516424</v>
      </c>
      <c r="D60" s="185">
        <v>54474</v>
      </c>
      <c r="E60" s="185">
        <f t="shared" si="9"/>
        <v>570898</v>
      </c>
      <c r="F60" s="185">
        <v>505648</v>
      </c>
      <c r="G60" s="185">
        <v>9889</v>
      </c>
      <c r="H60" s="185">
        <f t="shared" si="10"/>
        <v>515537</v>
      </c>
      <c r="I60" s="184">
        <f t="shared" si="5"/>
        <v>97.91334252474711</v>
      </c>
      <c r="J60" s="184">
        <f t="shared" si="6"/>
        <v>18.15361456841796</v>
      </c>
      <c r="K60" s="183">
        <f t="shared" si="7"/>
        <v>90.30282116945584</v>
      </c>
    </row>
    <row r="61" spans="1:11" s="175" customFormat="1" ht="16.5" customHeight="1">
      <c r="A61" s="182">
        <v>52</v>
      </c>
      <c r="B61" s="187" t="s">
        <v>78</v>
      </c>
      <c r="C61" s="186">
        <v>373938</v>
      </c>
      <c r="D61" s="185">
        <v>18542</v>
      </c>
      <c r="E61" s="185">
        <f t="shared" si="9"/>
        <v>392480</v>
      </c>
      <c r="F61" s="185">
        <v>370616</v>
      </c>
      <c r="G61" s="185">
        <v>4998</v>
      </c>
      <c r="H61" s="185">
        <f t="shared" si="10"/>
        <v>375614</v>
      </c>
      <c r="I61" s="184">
        <f t="shared" si="5"/>
        <v>99.11161743390615</v>
      </c>
      <c r="J61" s="184">
        <f t="shared" si="6"/>
        <v>26.95502103332974</v>
      </c>
      <c r="K61" s="183">
        <f t="shared" si="7"/>
        <v>95.70271096616388</v>
      </c>
    </row>
    <row r="62" spans="1:11" s="175" customFormat="1" ht="16.5" customHeight="1">
      <c r="A62" s="182">
        <v>53</v>
      </c>
      <c r="B62" s="187" t="s">
        <v>79</v>
      </c>
      <c r="C62" s="186">
        <v>398737</v>
      </c>
      <c r="D62" s="185">
        <v>17840</v>
      </c>
      <c r="E62" s="185">
        <f t="shared" si="9"/>
        <v>416577</v>
      </c>
      <c r="F62" s="185">
        <v>394578</v>
      </c>
      <c r="G62" s="185">
        <v>3949</v>
      </c>
      <c r="H62" s="185">
        <f t="shared" si="10"/>
        <v>398527</v>
      </c>
      <c r="I62" s="184">
        <f t="shared" si="5"/>
        <v>98.9569565904343</v>
      </c>
      <c r="J62" s="184">
        <f t="shared" si="6"/>
        <v>22.135650224215247</v>
      </c>
      <c r="K62" s="183">
        <f t="shared" si="7"/>
        <v>95.6670675529374</v>
      </c>
    </row>
    <row r="63" spans="1:11" s="175" customFormat="1" ht="16.5" customHeight="1">
      <c r="A63" s="182">
        <v>54</v>
      </c>
      <c r="B63" s="187" t="s">
        <v>80</v>
      </c>
      <c r="C63" s="186">
        <v>329673</v>
      </c>
      <c r="D63" s="185">
        <v>30266</v>
      </c>
      <c r="E63" s="185">
        <f t="shared" si="9"/>
        <v>359939</v>
      </c>
      <c r="F63" s="185">
        <v>327994</v>
      </c>
      <c r="G63" s="185">
        <v>4202</v>
      </c>
      <c r="H63" s="185">
        <f t="shared" si="10"/>
        <v>332196</v>
      </c>
      <c r="I63" s="184">
        <f t="shared" si="5"/>
        <v>99.49070745860293</v>
      </c>
      <c r="J63" s="184">
        <f t="shared" si="6"/>
        <v>13.883565717306547</v>
      </c>
      <c r="K63" s="183">
        <f t="shared" si="7"/>
        <v>92.29230508502829</v>
      </c>
    </row>
    <row r="64" spans="1:11" s="175" customFormat="1" ht="16.5" customHeight="1">
      <c r="A64" s="182">
        <v>55</v>
      </c>
      <c r="B64" s="187" t="s">
        <v>81</v>
      </c>
      <c r="C64" s="186">
        <v>453535</v>
      </c>
      <c r="D64" s="185">
        <v>34224</v>
      </c>
      <c r="E64" s="185">
        <f t="shared" si="9"/>
        <v>487759</v>
      </c>
      <c r="F64" s="185">
        <v>448841</v>
      </c>
      <c r="G64" s="185">
        <v>5549</v>
      </c>
      <c r="H64" s="185">
        <f t="shared" si="10"/>
        <v>454390</v>
      </c>
      <c r="I64" s="184">
        <f t="shared" si="5"/>
        <v>98.96501923776555</v>
      </c>
      <c r="J64" s="184">
        <f t="shared" si="6"/>
        <v>16.213768115942027</v>
      </c>
      <c r="K64" s="183">
        <f t="shared" si="7"/>
        <v>93.1587115768238</v>
      </c>
    </row>
    <row r="65" spans="1:11" s="175" customFormat="1" ht="16.5" customHeight="1">
      <c r="A65" s="182">
        <v>56</v>
      </c>
      <c r="B65" s="187" t="s">
        <v>82</v>
      </c>
      <c r="C65" s="186">
        <v>98649</v>
      </c>
      <c r="D65" s="185">
        <v>77</v>
      </c>
      <c r="E65" s="185">
        <f t="shared" si="9"/>
        <v>98726</v>
      </c>
      <c r="F65" s="185">
        <v>98503</v>
      </c>
      <c r="G65" s="185">
        <v>0</v>
      </c>
      <c r="H65" s="185">
        <f t="shared" si="10"/>
        <v>98503</v>
      </c>
      <c r="I65" s="184">
        <f t="shared" si="5"/>
        <v>99.8520005271214</v>
      </c>
      <c r="J65" s="184">
        <f t="shared" si="6"/>
        <v>0</v>
      </c>
      <c r="K65" s="183">
        <f t="shared" si="7"/>
        <v>99.7741223183356</v>
      </c>
    </row>
    <row r="66" spans="1:11" s="175" customFormat="1" ht="16.5" customHeight="1">
      <c r="A66" s="182">
        <v>57</v>
      </c>
      <c r="B66" s="187" t="s">
        <v>83</v>
      </c>
      <c r="C66" s="186">
        <v>460799</v>
      </c>
      <c r="D66" s="185">
        <v>29139</v>
      </c>
      <c r="E66" s="185">
        <f t="shared" si="9"/>
        <v>489938</v>
      </c>
      <c r="F66" s="185">
        <v>455558</v>
      </c>
      <c r="G66" s="185">
        <v>11381</v>
      </c>
      <c r="H66" s="185">
        <f t="shared" si="10"/>
        <v>466939</v>
      </c>
      <c r="I66" s="184">
        <f t="shared" si="5"/>
        <v>98.86262774007756</v>
      </c>
      <c r="J66" s="184">
        <f t="shared" si="6"/>
        <v>39.05762037132365</v>
      </c>
      <c r="K66" s="183">
        <f t="shared" si="7"/>
        <v>95.30573256207929</v>
      </c>
    </row>
    <row r="67" spans="1:11" s="175" customFormat="1" ht="16.5" customHeight="1">
      <c r="A67" s="182">
        <v>58</v>
      </c>
      <c r="B67" s="187" t="s">
        <v>84</v>
      </c>
      <c r="C67" s="186">
        <v>551485</v>
      </c>
      <c r="D67" s="185">
        <v>58260</v>
      </c>
      <c r="E67" s="185">
        <f t="shared" si="9"/>
        <v>609745</v>
      </c>
      <c r="F67" s="185">
        <v>536819</v>
      </c>
      <c r="G67" s="185">
        <v>9791</v>
      </c>
      <c r="H67" s="185">
        <f t="shared" si="10"/>
        <v>546610</v>
      </c>
      <c r="I67" s="184">
        <f t="shared" si="5"/>
        <v>97.34063483140973</v>
      </c>
      <c r="J67" s="184">
        <f t="shared" si="6"/>
        <v>16.805698592516304</v>
      </c>
      <c r="K67" s="183">
        <f t="shared" si="7"/>
        <v>89.64567155122222</v>
      </c>
    </row>
    <row r="68" spans="1:11" s="175" customFormat="1" ht="16.5" customHeight="1">
      <c r="A68" s="182">
        <v>59</v>
      </c>
      <c r="B68" s="187" t="s">
        <v>85</v>
      </c>
      <c r="C68" s="186">
        <v>1355439</v>
      </c>
      <c r="D68" s="185">
        <v>165941</v>
      </c>
      <c r="E68" s="185">
        <f t="shared" si="9"/>
        <v>1521380</v>
      </c>
      <c r="F68" s="185">
        <v>1318934</v>
      </c>
      <c r="G68" s="185">
        <v>28571</v>
      </c>
      <c r="H68" s="185">
        <f t="shared" si="10"/>
        <v>1347505</v>
      </c>
      <c r="I68" s="184">
        <f t="shared" si="5"/>
        <v>97.30677662366215</v>
      </c>
      <c r="J68" s="184">
        <f t="shared" si="6"/>
        <v>17.21756527922575</v>
      </c>
      <c r="K68" s="183">
        <f t="shared" si="7"/>
        <v>88.57123138203474</v>
      </c>
    </row>
    <row r="69" spans="1:11" s="175" customFormat="1" ht="16.5" customHeight="1">
      <c r="A69" s="182">
        <v>60</v>
      </c>
      <c r="B69" s="187" t="s">
        <v>86</v>
      </c>
      <c r="C69" s="186">
        <v>1474729</v>
      </c>
      <c r="D69" s="185">
        <v>138553</v>
      </c>
      <c r="E69" s="185">
        <f t="shared" si="9"/>
        <v>1613282</v>
      </c>
      <c r="F69" s="185">
        <v>1450020</v>
      </c>
      <c r="G69" s="185">
        <v>42069</v>
      </c>
      <c r="H69" s="185">
        <f t="shared" si="10"/>
        <v>1492089</v>
      </c>
      <c r="I69" s="184">
        <f t="shared" si="5"/>
        <v>98.32450572274635</v>
      </c>
      <c r="J69" s="184">
        <f t="shared" si="6"/>
        <v>30.363110145576062</v>
      </c>
      <c r="K69" s="183">
        <f t="shared" si="7"/>
        <v>92.48779816547882</v>
      </c>
    </row>
    <row r="70" spans="1:11" s="175" customFormat="1" ht="16.5" customHeight="1">
      <c r="A70" s="182">
        <v>61</v>
      </c>
      <c r="B70" s="187" t="s">
        <v>87</v>
      </c>
      <c r="C70" s="186">
        <v>1683008</v>
      </c>
      <c r="D70" s="185">
        <v>103492</v>
      </c>
      <c r="E70" s="185">
        <f t="shared" si="9"/>
        <v>1786500</v>
      </c>
      <c r="F70" s="185">
        <v>1648111</v>
      </c>
      <c r="G70" s="185">
        <v>24456</v>
      </c>
      <c r="H70" s="185">
        <f t="shared" si="10"/>
        <v>1672567</v>
      </c>
      <c r="I70" s="184">
        <f t="shared" si="5"/>
        <v>97.92651015324942</v>
      </c>
      <c r="J70" s="184">
        <f t="shared" si="6"/>
        <v>23.630812043442972</v>
      </c>
      <c r="K70" s="183">
        <f t="shared" si="7"/>
        <v>93.62255807444726</v>
      </c>
    </row>
    <row r="71" spans="1:11" s="175" customFormat="1" ht="16.5" customHeight="1">
      <c r="A71" s="182">
        <v>62</v>
      </c>
      <c r="B71" s="187" t="s">
        <v>88</v>
      </c>
      <c r="C71" s="186">
        <v>2345303</v>
      </c>
      <c r="D71" s="185">
        <v>143944</v>
      </c>
      <c r="E71" s="185">
        <f t="shared" si="9"/>
        <v>2489247</v>
      </c>
      <c r="F71" s="185">
        <v>2304356</v>
      </c>
      <c r="G71" s="185">
        <v>45590</v>
      </c>
      <c r="H71" s="185">
        <f t="shared" si="10"/>
        <v>2349946</v>
      </c>
      <c r="I71" s="184">
        <f t="shared" si="5"/>
        <v>98.25408486664622</v>
      </c>
      <c r="J71" s="184">
        <f t="shared" si="6"/>
        <v>31.672039126326908</v>
      </c>
      <c r="K71" s="183">
        <f t="shared" si="7"/>
        <v>94.4038900117184</v>
      </c>
    </row>
    <row r="72" spans="1:11" s="175" customFormat="1" ht="16.5" customHeight="1" thickBot="1">
      <c r="A72" s="182">
        <v>63</v>
      </c>
      <c r="B72" s="181" t="s">
        <v>89</v>
      </c>
      <c r="C72" s="180">
        <v>1467571</v>
      </c>
      <c r="D72" s="179">
        <v>163290</v>
      </c>
      <c r="E72" s="178">
        <f t="shared" si="9"/>
        <v>1630861</v>
      </c>
      <c r="F72" s="179">
        <v>1428816</v>
      </c>
      <c r="G72" s="179">
        <v>42791</v>
      </c>
      <c r="H72" s="178">
        <f t="shared" si="10"/>
        <v>1471607</v>
      </c>
      <c r="I72" s="177">
        <f t="shared" si="5"/>
        <v>97.35924190379886</v>
      </c>
      <c r="J72" s="177">
        <f t="shared" si="6"/>
        <v>26.205523914507932</v>
      </c>
      <c r="K72" s="176">
        <f t="shared" si="7"/>
        <v>90.23497404131928</v>
      </c>
    </row>
    <row r="73" spans="1:11" s="168" customFormat="1" ht="18" customHeight="1" thickBot="1" thickTop="1">
      <c r="A73" s="542" t="s">
        <v>155</v>
      </c>
      <c r="B73" s="543"/>
      <c r="C73" s="174">
        <f aca="true" t="shared" si="11" ref="C73:H73">SUM(C50:C72)</f>
        <v>24390117</v>
      </c>
      <c r="D73" s="174">
        <f t="shared" si="11"/>
        <v>1846292</v>
      </c>
      <c r="E73" s="174">
        <f t="shared" si="11"/>
        <v>26236409</v>
      </c>
      <c r="F73" s="174">
        <f t="shared" si="11"/>
        <v>23955792</v>
      </c>
      <c r="G73" s="174">
        <f t="shared" si="11"/>
        <v>451755</v>
      </c>
      <c r="H73" s="174">
        <f t="shared" si="11"/>
        <v>24407547</v>
      </c>
      <c r="I73" s="173">
        <f t="shared" si="5"/>
        <v>98.2192582348006</v>
      </c>
      <c r="J73" s="173">
        <f t="shared" si="6"/>
        <v>24.46823146067903</v>
      </c>
      <c r="K73" s="172">
        <f t="shared" si="7"/>
        <v>93.02929756888605</v>
      </c>
    </row>
    <row r="74" spans="1:11" s="168" customFormat="1" ht="18" customHeight="1" thickBot="1" thickTop="1">
      <c r="A74" s="544" t="s">
        <v>154</v>
      </c>
      <c r="B74" s="545"/>
      <c r="C74" s="171">
        <f aca="true" t="shared" si="12" ref="C74:H74">C49+C73</f>
        <v>432423054</v>
      </c>
      <c r="D74" s="171">
        <f t="shared" si="12"/>
        <v>36918904</v>
      </c>
      <c r="E74" s="171">
        <f t="shared" si="12"/>
        <v>469341958</v>
      </c>
      <c r="F74" s="171">
        <f t="shared" si="12"/>
        <v>423483211</v>
      </c>
      <c r="G74" s="171">
        <f t="shared" si="12"/>
        <v>8901197</v>
      </c>
      <c r="H74" s="171">
        <f t="shared" si="12"/>
        <v>432384408</v>
      </c>
      <c r="I74" s="170">
        <f t="shared" si="5"/>
        <v>97.93261646961126</v>
      </c>
      <c r="J74" s="170">
        <f t="shared" si="6"/>
        <v>24.110133388575132</v>
      </c>
      <c r="K74" s="169">
        <f t="shared" si="7"/>
        <v>92.12566671910463</v>
      </c>
    </row>
    <row r="75" ht="15.75" customHeight="1">
      <c r="A75" s="167" t="s">
        <v>153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xl/worksheets/sheet15.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J74" sqref="J74"/>
      <selection pane="topRight" activeCell="J74" sqref="J74"/>
      <selection pane="bottomLeft" activeCell="J74" sqref="J74"/>
      <selection pane="bottomRight" activeCell="A1" sqref="A1:K1"/>
    </sheetView>
  </sheetViews>
  <sheetFormatPr defaultColWidth="9.00390625" defaultRowHeight="13.5"/>
  <cols>
    <col min="1" max="1" width="4.125" style="166" customWidth="1"/>
    <col min="2" max="2" width="11.125" style="166" customWidth="1"/>
    <col min="3" max="8" width="15.625" style="166" customWidth="1"/>
    <col min="9" max="11" width="6.625" style="166" customWidth="1"/>
    <col min="12" max="16384" width="9.00390625" style="166" customWidth="1"/>
  </cols>
  <sheetData>
    <row r="1" spans="1:11" ht="18.75">
      <c r="A1" s="546" t="s">
        <v>179</v>
      </c>
      <c r="B1" s="546"/>
      <c r="C1" s="546"/>
      <c r="D1" s="546"/>
      <c r="E1" s="546"/>
      <c r="F1" s="546"/>
      <c r="G1" s="546"/>
      <c r="H1" s="546"/>
      <c r="I1" s="546"/>
      <c r="J1" s="546"/>
      <c r="K1" s="546"/>
    </row>
    <row r="2" spans="7:11" ht="6" customHeight="1">
      <c r="G2" s="222"/>
      <c r="H2" s="223"/>
      <c r="I2" s="223"/>
      <c r="J2" s="223"/>
      <c r="K2" s="223"/>
    </row>
    <row r="3" spans="7:11" ht="16.5" customHeight="1" thickBot="1">
      <c r="G3" s="222"/>
      <c r="H3" s="222"/>
      <c r="I3" s="221"/>
      <c r="J3" s="221"/>
      <c r="K3" s="220" t="s">
        <v>150</v>
      </c>
    </row>
    <row r="4" spans="1:11" s="175" customFormat="1" ht="17.25" customHeight="1">
      <c r="A4" s="547" t="s">
        <v>8</v>
      </c>
      <c r="B4" s="548"/>
      <c r="C4" s="553" t="s">
        <v>175</v>
      </c>
      <c r="D4" s="554"/>
      <c r="E4" s="554"/>
      <c r="F4" s="554" t="s">
        <v>174</v>
      </c>
      <c r="G4" s="554"/>
      <c r="H4" s="554"/>
      <c r="I4" s="554" t="s">
        <v>173</v>
      </c>
      <c r="J4" s="554"/>
      <c r="K4" s="555"/>
    </row>
    <row r="5" spans="1:11" s="175" customFormat="1" ht="6" customHeight="1">
      <c r="A5" s="549"/>
      <c r="B5" s="550"/>
      <c r="C5" s="219"/>
      <c r="D5" s="218"/>
      <c r="E5" s="218"/>
      <c r="F5" s="218"/>
      <c r="G5" s="218"/>
      <c r="H5" s="218"/>
      <c r="I5" s="218"/>
      <c r="J5" s="218"/>
      <c r="K5" s="217"/>
    </row>
    <row r="6" spans="1:11" s="175" customFormat="1" ht="17.25" customHeight="1">
      <c r="A6" s="549"/>
      <c r="B6" s="550"/>
      <c r="C6" s="216" t="s">
        <v>172</v>
      </c>
      <c r="D6" s="215" t="s">
        <v>171</v>
      </c>
      <c r="E6" s="215" t="s">
        <v>168</v>
      </c>
      <c r="F6" s="215" t="s">
        <v>172</v>
      </c>
      <c r="G6" s="215" t="s">
        <v>171</v>
      </c>
      <c r="H6" s="215" t="s">
        <v>168</v>
      </c>
      <c r="I6" s="215" t="s">
        <v>170</v>
      </c>
      <c r="J6" s="215" t="s">
        <v>169</v>
      </c>
      <c r="K6" s="214" t="s">
        <v>168</v>
      </c>
    </row>
    <row r="7" spans="1:11" s="175" customFormat="1" ht="17.25" customHeight="1">
      <c r="A7" s="549"/>
      <c r="B7" s="550"/>
      <c r="C7" s="216" t="s">
        <v>188</v>
      </c>
      <c r="D7" s="215" t="s">
        <v>187</v>
      </c>
      <c r="E7" s="215" t="s">
        <v>186</v>
      </c>
      <c r="F7" s="215" t="s">
        <v>185</v>
      </c>
      <c r="G7" s="215" t="s">
        <v>184</v>
      </c>
      <c r="H7" s="215" t="s">
        <v>183</v>
      </c>
      <c r="I7" s="215" t="s">
        <v>182</v>
      </c>
      <c r="J7" s="215" t="s">
        <v>181</v>
      </c>
      <c r="K7" s="214" t="s">
        <v>180</v>
      </c>
    </row>
    <row r="8" spans="1:11" s="175" customFormat="1" ht="6" customHeight="1" thickBot="1">
      <c r="A8" s="551"/>
      <c r="B8" s="552"/>
      <c r="C8" s="213"/>
      <c r="D8" s="212"/>
      <c r="E8" s="212"/>
      <c r="F8" s="212"/>
      <c r="G8" s="212"/>
      <c r="H8" s="212"/>
      <c r="I8" s="212"/>
      <c r="J8" s="212"/>
      <c r="K8" s="211"/>
    </row>
    <row r="9" spans="1:11" s="175" customFormat="1" ht="16.5" customHeight="1">
      <c r="A9" s="206">
        <v>1</v>
      </c>
      <c r="B9" s="210" t="s">
        <v>158</v>
      </c>
      <c r="C9" s="209">
        <v>80140</v>
      </c>
      <c r="D9" s="203">
        <v>3013</v>
      </c>
      <c r="E9" s="203">
        <v>83153</v>
      </c>
      <c r="F9" s="203">
        <v>79357</v>
      </c>
      <c r="G9" s="203">
        <v>1063</v>
      </c>
      <c r="H9" s="203">
        <v>80420</v>
      </c>
      <c r="I9" s="208">
        <v>99.0227040954509</v>
      </c>
      <c r="J9" s="208">
        <v>35.29092780227522</v>
      </c>
      <c r="K9" s="207">
        <v>96.7132500214964</v>
      </c>
    </row>
    <row r="10" spans="1:11" s="175" customFormat="1" ht="16.5" customHeight="1">
      <c r="A10" s="205">
        <v>2</v>
      </c>
      <c r="B10" s="204" t="s">
        <v>28</v>
      </c>
      <c r="C10" s="186">
        <v>22148</v>
      </c>
      <c r="D10" s="185">
        <v>1086</v>
      </c>
      <c r="E10" s="203">
        <v>23234</v>
      </c>
      <c r="F10" s="185">
        <v>21899</v>
      </c>
      <c r="G10" s="185">
        <v>341</v>
      </c>
      <c r="H10" s="203">
        <v>22240</v>
      </c>
      <c r="I10" s="184">
        <v>98.87716578060437</v>
      </c>
      <c r="J10" s="184">
        <v>31.355800375729114</v>
      </c>
      <c r="K10" s="183">
        <v>95.71987406751028</v>
      </c>
    </row>
    <row r="11" spans="1:11" s="175" customFormat="1" ht="16.5" customHeight="1">
      <c r="A11" s="205">
        <v>3</v>
      </c>
      <c r="B11" s="204" t="s">
        <v>29</v>
      </c>
      <c r="C11" s="186">
        <v>12136</v>
      </c>
      <c r="D11" s="185">
        <v>824</v>
      </c>
      <c r="E11" s="203">
        <v>12960</v>
      </c>
      <c r="F11" s="185">
        <v>11954</v>
      </c>
      <c r="G11" s="185">
        <v>199</v>
      </c>
      <c r="H11" s="203">
        <v>12153</v>
      </c>
      <c r="I11" s="184">
        <v>98.50156240549634</v>
      </c>
      <c r="J11" s="184">
        <v>24.158163760630654</v>
      </c>
      <c r="K11" s="183">
        <v>93.77453643982017</v>
      </c>
    </row>
    <row r="12" spans="1:11" s="175" customFormat="1" ht="16.5" customHeight="1">
      <c r="A12" s="205">
        <v>4</v>
      </c>
      <c r="B12" s="204" t="s">
        <v>30</v>
      </c>
      <c r="C12" s="186">
        <v>36086</v>
      </c>
      <c r="D12" s="185">
        <v>2511</v>
      </c>
      <c r="E12" s="203">
        <v>38596</v>
      </c>
      <c r="F12" s="185">
        <v>35359</v>
      </c>
      <c r="G12" s="185">
        <v>827</v>
      </c>
      <c r="H12" s="203">
        <v>36186</v>
      </c>
      <c r="I12" s="184">
        <v>97.98764765885056</v>
      </c>
      <c r="J12" s="184">
        <v>32.93265745418855</v>
      </c>
      <c r="K12" s="183">
        <v>93.75610828617383</v>
      </c>
    </row>
    <row r="13" spans="1:11" s="175" customFormat="1" ht="16.5" customHeight="1">
      <c r="A13" s="205">
        <v>5</v>
      </c>
      <c r="B13" s="204" t="s">
        <v>31</v>
      </c>
      <c r="C13" s="186">
        <v>4311</v>
      </c>
      <c r="D13" s="185">
        <v>216</v>
      </c>
      <c r="E13" s="203">
        <v>4527</v>
      </c>
      <c r="F13" s="185">
        <v>4262</v>
      </c>
      <c r="G13" s="185">
        <v>61</v>
      </c>
      <c r="H13" s="203">
        <v>4323</v>
      </c>
      <c r="I13" s="184">
        <v>98.86832597890592</v>
      </c>
      <c r="J13" s="184">
        <v>28.085920667942382</v>
      </c>
      <c r="K13" s="183">
        <v>95.49344774421648</v>
      </c>
    </row>
    <row r="14" spans="1:11" s="175" customFormat="1" ht="16.5" customHeight="1">
      <c r="A14" s="205">
        <v>6</v>
      </c>
      <c r="B14" s="204" t="s">
        <v>32</v>
      </c>
      <c r="C14" s="186">
        <v>4745</v>
      </c>
      <c r="D14" s="185">
        <v>358</v>
      </c>
      <c r="E14" s="203">
        <v>5104</v>
      </c>
      <c r="F14" s="185">
        <v>4655</v>
      </c>
      <c r="G14" s="185">
        <v>61</v>
      </c>
      <c r="H14" s="203">
        <v>4716</v>
      </c>
      <c r="I14" s="184">
        <v>98.08791861352869</v>
      </c>
      <c r="J14" s="184">
        <v>16.99931100083405</v>
      </c>
      <c r="K14" s="183">
        <v>92.3924185747974</v>
      </c>
    </row>
    <row r="15" spans="1:11" s="175" customFormat="1" ht="16.5" customHeight="1">
      <c r="A15" s="205">
        <v>7</v>
      </c>
      <c r="B15" s="204" t="s">
        <v>33</v>
      </c>
      <c r="C15" s="186">
        <v>19544</v>
      </c>
      <c r="D15" s="185">
        <v>1435</v>
      </c>
      <c r="E15" s="203">
        <v>20978</v>
      </c>
      <c r="F15" s="185">
        <v>19194</v>
      </c>
      <c r="G15" s="185">
        <v>238</v>
      </c>
      <c r="H15" s="203">
        <v>19432</v>
      </c>
      <c r="I15" s="184">
        <v>98.20869109247909</v>
      </c>
      <c r="J15" s="184">
        <v>16.61156062675191</v>
      </c>
      <c r="K15" s="183">
        <v>92.62899696250608</v>
      </c>
    </row>
    <row r="16" spans="1:11" s="175" customFormat="1" ht="16.5" customHeight="1">
      <c r="A16" s="205">
        <v>8</v>
      </c>
      <c r="B16" s="204" t="s">
        <v>34</v>
      </c>
      <c r="C16" s="186">
        <v>5357</v>
      </c>
      <c r="D16" s="185">
        <v>279</v>
      </c>
      <c r="E16" s="203">
        <v>5636</v>
      </c>
      <c r="F16" s="185">
        <v>5285</v>
      </c>
      <c r="G16" s="185">
        <v>62</v>
      </c>
      <c r="H16" s="203">
        <v>5347</v>
      </c>
      <c r="I16" s="184">
        <v>98.65972293137094</v>
      </c>
      <c r="J16" s="184">
        <v>22.389840223543743</v>
      </c>
      <c r="K16" s="183">
        <v>94.88203723429078</v>
      </c>
    </row>
    <row r="17" spans="1:11" s="175" customFormat="1" ht="16.5" customHeight="1">
      <c r="A17" s="206">
        <v>9</v>
      </c>
      <c r="B17" s="204" t="s">
        <v>35</v>
      </c>
      <c r="C17" s="186">
        <v>7148</v>
      </c>
      <c r="D17" s="185">
        <v>207</v>
      </c>
      <c r="E17" s="203">
        <v>7355</v>
      </c>
      <c r="F17" s="185">
        <v>7069</v>
      </c>
      <c r="G17" s="185">
        <v>70</v>
      </c>
      <c r="H17" s="203">
        <v>7140</v>
      </c>
      <c r="I17" s="184">
        <v>98.89954556818107</v>
      </c>
      <c r="J17" s="184">
        <v>34.06911043434896</v>
      </c>
      <c r="K17" s="183">
        <v>97.07891103591692</v>
      </c>
    </row>
    <row r="18" spans="1:11" s="175" customFormat="1" ht="16.5" customHeight="1">
      <c r="A18" s="205">
        <v>10</v>
      </c>
      <c r="B18" s="204" t="s">
        <v>36</v>
      </c>
      <c r="C18" s="186">
        <v>4910</v>
      </c>
      <c r="D18" s="185">
        <v>517</v>
      </c>
      <c r="E18" s="203">
        <v>5427</v>
      </c>
      <c r="F18" s="185">
        <v>4820</v>
      </c>
      <c r="G18" s="185">
        <v>124</v>
      </c>
      <c r="H18" s="203">
        <v>4944</v>
      </c>
      <c r="I18" s="184">
        <v>98.16082730387939</v>
      </c>
      <c r="J18" s="184">
        <v>24.010252938047106</v>
      </c>
      <c r="K18" s="183">
        <v>91.09774546928698</v>
      </c>
    </row>
    <row r="19" spans="1:11" s="175" customFormat="1" ht="16.5" customHeight="1">
      <c r="A19" s="205">
        <v>11</v>
      </c>
      <c r="B19" s="204" t="s">
        <v>37</v>
      </c>
      <c r="C19" s="186">
        <v>5317</v>
      </c>
      <c r="D19" s="185">
        <v>282</v>
      </c>
      <c r="E19" s="203">
        <v>5599</v>
      </c>
      <c r="F19" s="185">
        <v>5272</v>
      </c>
      <c r="G19" s="185">
        <v>77</v>
      </c>
      <c r="H19" s="203">
        <v>5349</v>
      </c>
      <c r="I19" s="184">
        <v>99.15568448420964</v>
      </c>
      <c r="J19" s="184">
        <v>27.301954139919683</v>
      </c>
      <c r="K19" s="183">
        <v>95.53544959106655</v>
      </c>
    </row>
    <row r="20" spans="1:11" s="175" customFormat="1" ht="16.5" customHeight="1">
      <c r="A20" s="205">
        <v>12</v>
      </c>
      <c r="B20" s="204" t="s">
        <v>38</v>
      </c>
      <c r="C20" s="186">
        <v>10590</v>
      </c>
      <c r="D20" s="185">
        <v>711</v>
      </c>
      <c r="E20" s="203">
        <v>11301</v>
      </c>
      <c r="F20" s="185">
        <v>10439</v>
      </c>
      <c r="G20" s="185">
        <v>152</v>
      </c>
      <c r="H20" s="203">
        <v>10591</v>
      </c>
      <c r="I20" s="184">
        <v>98.57640720721707</v>
      </c>
      <c r="J20" s="184">
        <v>21.372275006115686</v>
      </c>
      <c r="K20" s="183">
        <v>93.71734086231672</v>
      </c>
    </row>
    <row r="21" spans="1:11" s="175" customFormat="1" ht="16.5" customHeight="1">
      <c r="A21" s="205">
        <v>13</v>
      </c>
      <c r="B21" s="204" t="s">
        <v>39</v>
      </c>
      <c r="C21" s="186">
        <v>9249</v>
      </c>
      <c r="D21" s="185">
        <v>443</v>
      </c>
      <c r="E21" s="203">
        <v>9692</v>
      </c>
      <c r="F21" s="185">
        <v>9148</v>
      </c>
      <c r="G21" s="185">
        <v>140</v>
      </c>
      <c r="H21" s="203">
        <v>9288</v>
      </c>
      <c r="I21" s="184">
        <v>98.90465116455078</v>
      </c>
      <c r="J21" s="184">
        <v>31.5721350179382</v>
      </c>
      <c r="K21" s="183">
        <v>95.82393945659338</v>
      </c>
    </row>
    <row r="22" spans="1:11" s="175" customFormat="1" ht="16.5" customHeight="1">
      <c r="A22" s="205">
        <v>14</v>
      </c>
      <c r="B22" s="204" t="s">
        <v>40</v>
      </c>
      <c r="C22" s="186">
        <v>3522</v>
      </c>
      <c r="D22" s="185">
        <v>123</v>
      </c>
      <c r="E22" s="203">
        <v>3645</v>
      </c>
      <c r="F22" s="185">
        <v>3489</v>
      </c>
      <c r="G22" s="185">
        <v>36</v>
      </c>
      <c r="H22" s="203">
        <v>3526</v>
      </c>
      <c r="I22" s="184">
        <v>99.06244765746763</v>
      </c>
      <c r="J22" s="184">
        <v>29.640381635815054</v>
      </c>
      <c r="K22" s="183">
        <v>96.72692107212421</v>
      </c>
    </row>
    <row r="23" spans="1:11" s="175" customFormat="1" ht="16.5" customHeight="1">
      <c r="A23" s="205">
        <v>15</v>
      </c>
      <c r="B23" s="204" t="s">
        <v>41</v>
      </c>
      <c r="C23" s="186">
        <v>5835</v>
      </c>
      <c r="D23" s="185">
        <v>323</v>
      </c>
      <c r="E23" s="203">
        <v>6157</v>
      </c>
      <c r="F23" s="185">
        <v>5758</v>
      </c>
      <c r="G23" s="185">
        <v>73</v>
      </c>
      <c r="H23" s="203">
        <v>5831</v>
      </c>
      <c r="I23" s="184">
        <v>98.68403574939092</v>
      </c>
      <c r="J23" s="184">
        <v>22.57159490660457</v>
      </c>
      <c r="K23" s="183">
        <v>94.69230115861593</v>
      </c>
    </row>
    <row r="24" spans="1:11" s="175" customFormat="1" ht="16.5" customHeight="1">
      <c r="A24" s="205">
        <v>16</v>
      </c>
      <c r="B24" s="204" t="s">
        <v>42</v>
      </c>
      <c r="C24" s="186">
        <v>8372</v>
      </c>
      <c r="D24" s="185">
        <v>562</v>
      </c>
      <c r="E24" s="203">
        <v>8934</v>
      </c>
      <c r="F24" s="185">
        <v>8263</v>
      </c>
      <c r="G24" s="185">
        <v>130</v>
      </c>
      <c r="H24" s="203">
        <v>8393</v>
      </c>
      <c r="I24" s="184">
        <v>98.70227273378799</v>
      </c>
      <c r="J24" s="184">
        <v>23.10378318379428</v>
      </c>
      <c r="K24" s="183">
        <v>93.94529912080837</v>
      </c>
    </row>
    <row r="25" spans="1:11" s="175" customFormat="1" ht="16.5" customHeight="1">
      <c r="A25" s="206">
        <v>17</v>
      </c>
      <c r="B25" s="204" t="s">
        <v>43</v>
      </c>
      <c r="C25" s="186">
        <v>11486</v>
      </c>
      <c r="D25" s="185">
        <v>411</v>
      </c>
      <c r="E25" s="203">
        <v>11896</v>
      </c>
      <c r="F25" s="185">
        <v>11376</v>
      </c>
      <c r="G25" s="185">
        <v>154</v>
      </c>
      <c r="H25" s="203">
        <v>11529</v>
      </c>
      <c r="I25" s="184">
        <v>99.04261483228282</v>
      </c>
      <c r="J25" s="184">
        <v>37.36613575294988</v>
      </c>
      <c r="K25" s="183">
        <v>96.91250787316756</v>
      </c>
    </row>
    <row r="26" spans="1:11" s="175" customFormat="1" ht="16.5" customHeight="1">
      <c r="A26" s="205">
        <v>18</v>
      </c>
      <c r="B26" s="204" t="s">
        <v>44</v>
      </c>
      <c r="C26" s="186">
        <v>13569</v>
      </c>
      <c r="D26" s="185">
        <v>1032</v>
      </c>
      <c r="E26" s="203">
        <v>14601</v>
      </c>
      <c r="F26" s="185">
        <v>13327</v>
      </c>
      <c r="G26" s="185">
        <v>342</v>
      </c>
      <c r="H26" s="203">
        <v>13669</v>
      </c>
      <c r="I26" s="184">
        <v>98.21870764162107</v>
      </c>
      <c r="J26" s="184">
        <v>33.168960107596796</v>
      </c>
      <c r="K26" s="183">
        <v>93.62090085129218</v>
      </c>
    </row>
    <row r="27" spans="1:11" s="175" customFormat="1" ht="16.5" customHeight="1">
      <c r="A27" s="205">
        <v>19</v>
      </c>
      <c r="B27" s="204" t="s">
        <v>45</v>
      </c>
      <c r="C27" s="186">
        <v>17996</v>
      </c>
      <c r="D27" s="185">
        <v>434</v>
      </c>
      <c r="E27" s="203">
        <v>18430</v>
      </c>
      <c r="F27" s="185">
        <v>17825</v>
      </c>
      <c r="G27" s="185">
        <v>164</v>
      </c>
      <c r="H27" s="203">
        <v>17989</v>
      </c>
      <c r="I27" s="184">
        <v>99.05379660527943</v>
      </c>
      <c r="J27" s="184">
        <v>37.78928782178948</v>
      </c>
      <c r="K27" s="183">
        <v>97.61165394758804</v>
      </c>
    </row>
    <row r="28" spans="1:11" s="175" customFormat="1" ht="16.5" customHeight="1">
      <c r="A28" s="205">
        <v>20</v>
      </c>
      <c r="B28" s="204" t="s">
        <v>46</v>
      </c>
      <c r="C28" s="186">
        <v>4243</v>
      </c>
      <c r="D28" s="185">
        <v>235</v>
      </c>
      <c r="E28" s="203">
        <v>4477</v>
      </c>
      <c r="F28" s="185">
        <v>4190</v>
      </c>
      <c r="G28" s="185">
        <v>68</v>
      </c>
      <c r="H28" s="203">
        <v>4258</v>
      </c>
      <c r="I28" s="184">
        <v>98.76536109534486</v>
      </c>
      <c r="J28" s="184">
        <v>28.921756456433446</v>
      </c>
      <c r="K28" s="183">
        <v>95.10141782607744</v>
      </c>
    </row>
    <row r="29" spans="1:11" s="175" customFormat="1" ht="16.5" customHeight="1">
      <c r="A29" s="205">
        <v>21</v>
      </c>
      <c r="B29" s="204" t="s">
        <v>47</v>
      </c>
      <c r="C29" s="186">
        <v>12616</v>
      </c>
      <c r="D29" s="185">
        <v>325</v>
      </c>
      <c r="E29" s="203">
        <v>12941</v>
      </c>
      <c r="F29" s="185">
        <v>12523</v>
      </c>
      <c r="G29" s="185">
        <v>85</v>
      </c>
      <c r="H29" s="203">
        <v>12608</v>
      </c>
      <c r="I29" s="184">
        <v>99.26570740470422</v>
      </c>
      <c r="J29" s="184">
        <v>25.995252794824808</v>
      </c>
      <c r="K29" s="183">
        <v>97.42426050116015</v>
      </c>
    </row>
    <row r="30" spans="1:11" s="175" customFormat="1" ht="16.5" customHeight="1">
      <c r="A30" s="205">
        <v>22</v>
      </c>
      <c r="B30" s="204" t="s">
        <v>48</v>
      </c>
      <c r="C30" s="186">
        <v>8821</v>
      </c>
      <c r="D30" s="185">
        <v>674</v>
      </c>
      <c r="E30" s="203">
        <v>9495</v>
      </c>
      <c r="F30" s="185">
        <v>8703</v>
      </c>
      <c r="G30" s="185">
        <v>170</v>
      </c>
      <c r="H30" s="203">
        <v>8873</v>
      </c>
      <c r="I30" s="184">
        <v>98.66594671903859</v>
      </c>
      <c r="J30" s="184">
        <v>25.180798300881595</v>
      </c>
      <c r="K30" s="183">
        <v>93.44796194810792</v>
      </c>
    </row>
    <row r="31" spans="1:11" s="175" customFormat="1" ht="16.5" customHeight="1">
      <c r="A31" s="205">
        <v>23</v>
      </c>
      <c r="B31" s="204" t="s">
        <v>49</v>
      </c>
      <c r="C31" s="186">
        <v>8583</v>
      </c>
      <c r="D31" s="185">
        <v>385</v>
      </c>
      <c r="E31" s="203">
        <v>8968</v>
      </c>
      <c r="F31" s="185">
        <v>8498</v>
      </c>
      <c r="G31" s="185">
        <v>99</v>
      </c>
      <c r="H31" s="203">
        <v>8597</v>
      </c>
      <c r="I31" s="184">
        <v>99.01323098170899</v>
      </c>
      <c r="J31" s="184">
        <v>25.70586982383775</v>
      </c>
      <c r="K31" s="183">
        <v>95.86621107372736</v>
      </c>
    </row>
    <row r="32" spans="1:11" s="175" customFormat="1" ht="16.5" customHeight="1">
      <c r="A32" s="205">
        <v>24</v>
      </c>
      <c r="B32" s="204" t="s">
        <v>50</v>
      </c>
      <c r="C32" s="186">
        <v>4101</v>
      </c>
      <c r="D32" s="185">
        <v>145</v>
      </c>
      <c r="E32" s="203">
        <v>4247</v>
      </c>
      <c r="F32" s="185">
        <v>4059</v>
      </c>
      <c r="G32" s="185">
        <v>28</v>
      </c>
      <c r="H32" s="203">
        <v>4087</v>
      </c>
      <c r="I32" s="184">
        <v>98.97075503808985</v>
      </c>
      <c r="J32" s="184">
        <v>19.07847620096959</v>
      </c>
      <c r="K32" s="183">
        <v>96.23875445889061</v>
      </c>
    </row>
    <row r="33" spans="1:11" s="175" customFormat="1" ht="16.5" customHeight="1">
      <c r="A33" s="206">
        <v>25</v>
      </c>
      <c r="B33" s="204" t="s">
        <v>51</v>
      </c>
      <c r="C33" s="186">
        <v>5866</v>
      </c>
      <c r="D33" s="185">
        <v>295</v>
      </c>
      <c r="E33" s="203">
        <v>6161</v>
      </c>
      <c r="F33" s="185">
        <v>5829</v>
      </c>
      <c r="G33" s="185">
        <v>50</v>
      </c>
      <c r="H33" s="203">
        <v>5879</v>
      </c>
      <c r="I33" s="184">
        <v>99.36196134538213</v>
      </c>
      <c r="J33" s="184">
        <v>16.984884375996906</v>
      </c>
      <c r="K33" s="183">
        <v>95.42206433096611</v>
      </c>
    </row>
    <row r="34" spans="1:11" s="175" customFormat="1" ht="16.5" customHeight="1">
      <c r="A34" s="205">
        <v>26</v>
      </c>
      <c r="B34" s="204" t="s">
        <v>52</v>
      </c>
      <c r="C34" s="186">
        <v>9662</v>
      </c>
      <c r="D34" s="185">
        <v>593</v>
      </c>
      <c r="E34" s="203">
        <v>10255</v>
      </c>
      <c r="F34" s="185">
        <v>9530</v>
      </c>
      <c r="G34" s="185">
        <v>177</v>
      </c>
      <c r="H34" s="203">
        <v>9707</v>
      </c>
      <c r="I34" s="184">
        <v>98.62676548300261</v>
      </c>
      <c r="J34" s="184">
        <v>29.883547820926324</v>
      </c>
      <c r="K34" s="183">
        <v>94.65104979392012</v>
      </c>
    </row>
    <row r="35" spans="1:11" s="175" customFormat="1" ht="16.5" customHeight="1">
      <c r="A35" s="205">
        <v>27</v>
      </c>
      <c r="B35" s="204" t="s">
        <v>53</v>
      </c>
      <c r="C35" s="186">
        <v>4035</v>
      </c>
      <c r="D35" s="185">
        <v>99</v>
      </c>
      <c r="E35" s="203">
        <v>4134</v>
      </c>
      <c r="F35" s="185">
        <v>4019</v>
      </c>
      <c r="G35" s="185">
        <v>25</v>
      </c>
      <c r="H35" s="203">
        <v>4044</v>
      </c>
      <c r="I35" s="184">
        <v>99.59991524468141</v>
      </c>
      <c r="J35" s="184">
        <v>25.204369309742024</v>
      </c>
      <c r="K35" s="183">
        <v>97.81902166077906</v>
      </c>
    </row>
    <row r="36" spans="1:11" s="175" customFormat="1" ht="16.5" customHeight="1">
      <c r="A36" s="205">
        <v>28</v>
      </c>
      <c r="B36" s="204" t="s">
        <v>54</v>
      </c>
      <c r="C36" s="186">
        <v>9621</v>
      </c>
      <c r="D36" s="185">
        <v>409</v>
      </c>
      <c r="E36" s="203">
        <v>10029</v>
      </c>
      <c r="F36" s="185">
        <v>9508</v>
      </c>
      <c r="G36" s="185">
        <v>112</v>
      </c>
      <c r="H36" s="203">
        <v>9620</v>
      </c>
      <c r="I36" s="184">
        <v>98.8310722185721</v>
      </c>
      <c r="J36" s="184">
        <v>27.459979986935235</v>
      </c>
      <c r="K36" s="183">
        <v>95.92246019963248</v>
      </c>
    </row>
    <row r="37" spans="1:11" s="175" customFormat="1" ht="16.5" customHeight="1">
      <c r="A37" s="205">
        <v>29</v>
      </c>
      <c r="B37" s="204" t="s">
        <v>55</v>
      </c>
      <c r="C37" s="186">
        <v>3750</v>
      </c>
      <c r="D37" s="185">
        <v>205</v>
      </c>
      <c r="E37" s="203">
        <v>3954</v>
      </c>
      <c r="F37" s="185">
        <v>3708</v>
      </c>
      <c r="G37" s="185">
        <v>51</v>
      </c>
      <c r="H37" s="203">
        <v>3759</v>
      </c>
      <c r="I37" s="184">
        <v>98.882337410895</v>
      </c>
      <c r="J37" s="184">
        <v>24.74773388062254</v>
      </c>
      <c r="K37" s="183">
        <v>95.04581564749452</v>
      </c>
    </row>
    <row r="38" spans="1:11" s="175" customFormat="1" ht="16.5" customHeight="1">
      <c r="A38" s="205">
        <v>30</v>
      </c>
      <c r="B38" s="204" t="s">
        <v>56</v>
      </c>
      <c r="C38" s="186">
        <v>7408</v>
      </c>
      <c r="D38" s="185">
        <v>437</v>
      </c>
      <c r="E38" s="203">
        <v>7844</v>
      </c>
      <c r="F38" s="185">
        <v>7282</v>
      </c>
      <c r="G38" s="185">
        <v>165</v>
      </c>
      <c r="H38" s="203">
        <v>7447</v>
      </c>
      <c r="I38" s="184">
        <v>98.30189392405406</v>
      </c>
      <c r="J38" s="184">
        <v>37.69810542713798</v>
      </c>
      <c r="K38" s="183">
        <v>94.9295358095765</v>
      </c>
    </row>
    <row r="39" spans="1:11" s="175" customFormat="1" ht="16.5" customHeight="1">
      <c r="A39" s="205">
        <v>31</v>
      </c>
      <c r="B39" s="204" t="s">
        <v>57</v>
      </c>
      <c r="C39" s="186">
        <v>5266</v>
      </c>
      <c r="D39" s="185">
        <v>288</v>
      </c>
      <c r="E39" s="203">
        <v>5554</v>
      </c>
      <c r="F39" s="185">
        <v>5197</v>
      </c>
      <c r="G39" s="185">
        <v>108</v>
      </c>
      <c r="H39" s="203">
        <v>5305</v>
      </c>
      <c r="I39" s="184">
        <v>98.68314590441078</v>
      </c>
      <c r="J39" s="184">
        <v>37.49952180067261</v>
      </c>
      <c r="K39" s="183">
        <v>95.51548489322626</v>
      </c>
    </row>
    <row r="40" spans="1:11" s="175" customFormat="1" ht="16.5" customHeight="1">
      <c r="A40" s="205">
        <v>32</v>
      </c>
      <c r="B40" s="204" t="s">
        <v>58</v>
      </c>
      <c r="C40" s="186">
        <v>9434</v>
      </c>
      <c r="D40" s="185">
        <v>354</v>
      </c>
      <c r="E40" s="203">
        <v>9788</v>
      </c>
      <c r="F40" s="185">
        <v>9356</v>
      </c>
      <c r="G40" s="185">
        <v>93</v>
      </c>
      <c r="H40" s="203">
        <v>9449</v>
      </c>
      <c r="I40" s="184">
        <v>99.17608289246782</v>
      </c>
      <c r="J40" s="184">
        <v>26.274836541313036</v>
      </c>
      <c r="K40" s="183">
        <v>96.53893972494889</v>
      </c>
    </row>
    <row r="41" spans="1:11" s="175" customFormat="1" ht="16.5" customHeight="1">
      <c r="A41" s="206">
        <v>33</v>
      </c>
      <c r="B41" s="204" t="s">
        <v>59</v>
      </c>
      <c r="C41" s="186">
        <v>3250</v>
      </c>
      <c r="D41" s="185">
        <v>315</v>
      </c>
      <c r="E41" s="203">
        <v>3565</v>
      </c>
      <c r="F41" s="185">
        <v>3210</v>
      </c>
      <c r="G41" s="185">
        <v>51</v>
      </c>
      <c r="H41" s="203">
        <v>3262</v>
      </c>
      <c r="I41" s="184">
        <v>98.77353091403639</v>
      </c>
      <c r="J41" s="184">
        <v>16.30394805260688</v>
      </c>
      <c r="K41" s="183">
        <v>91.47820594517941</v>
      </c>
    </row>
    <row r="42" spans="1:11" s="175" customFormat="1" ht="16.5" customHeight="1">
      <c r="A42" s="205">
        <v>34</v>
      </c>
      <c r="B42" s="204" t="s">
        <v>60</v>
      </c>
      <c r="C42" s="186">
        <v>5646</v>
      </c>
      <c r="D42" s="185">
        <v>520</v>
      </c>
      <c r="E42" s="203">
        <v>6166</v>
      </c>
      <c r="F42" s="185">
        <v>5551</v>
      </c>
      <c r="G42" s="185">
        <v>98</v>
      </c>
      <c r="H42" s="203">
        <v>5649</v>
      </c>
      <c r="I42" s="184">
        <v>98.32607888996833</v>
      </c>
      <c r="J42" s="184">
        <v>18.820954988770268</v>
      </c>
      <c r="K42" s="183">
        <v>91.62053339816183</v>
      </c>
    </row>
    <row r="43" spans="1:11" s="175" customFormat="1" ht="16.5" customHeight="1">
      <c r="A43" s="205">
        <v>35</v>
      </c>
      <c r="B43" s="204" t="s">
        <v>61</v>
      </c>
      <c r="C43" s="186">
        <v>2517</v>
      </c>
      <c r="D43" s="185">
        <v>106</v>
      </c>
      <c r="E43" s="203">
        <v>2622</v>
      </c>
      <c r="F43" s="185">
        <v>2489</v>
      </c>
      <c r="G43" s="185">
        <v>47</v>
      </c>
      <c r="H43" s="203">
        <v>2536</v>
      </c>
      <c r="I43" s="184">
        <v>98.894027014763</v>
      </c>
      <c r="J43" s="184">
        <v>44.22556020684561</v>
      </c>
      <c r="K43" s="183">
        <v>96.69280672879063</v>
      </c>
    </row>
    <row r="44" spans="1:11" s="175" customFormat="1" ht="16.5" customHeight="1">
      <c r="A44" s="205">
        <v>36</v>
      </c>
      <c r="B44" s="204" t="s">
        <v>62</v>
      </c>
      <c r="C44" s="186">
        <v>4086</v>
      </c>
      <c r="D44" s="185">
        <v>199</v>
      </c>
      <c r="E44" s="203">
        <v>4285</v>
      </c>
      <c r="F44" s="185">
        <v>4056</v>
      </c>
      <c r="G44" s="185">
        <v>36</v>
      </c>
      <c r="H44" s="203">
        <v>4092</v>
      </c>
      <c r="I44" s="184">
        <v>99.26954615675302</v>
      </c>
      <c r="J44" s="184">
        <v>18.002361987084452</v>
      </c>
      <c r="K44" s="183">
        <v>95.49552009533232</v>
      </c>
    </row>
    <row r="45" spans="1:11" s="175" customFormat="1" ht="16.5" customHeight="1">
      <c r="A45" s="205">
        <v>37</v>
      </c>
      <c r="B45" s="204" t="s">
        <v>63</v>
      </c>
      <c r="C45" s="186">
        <v>3765</v>
      </c>
      <c r="D45" s="185">
        <v>221</v>
      </c>
      <c r="E45" s="203">
        <v>3985</v>
      </c>
      <c r="F45" s="185">
        <v>3725</v>
      </c>
      <c r="G45" s="185">
        <v>46</v>
      </c>
      <c r="H45" s="203">
        <v>3771</v>
      </c>
      <c r="I45" s="184">
        <v>98.94390440075692</v>
      </c>
      <c r="J45" s="184">
        <v>21.04091881504043</v>
      </c>
      <c r="K45" s="183">
        <v>94.63113384326789</v>
      </c>
    </row>
    <row r="46" spans="1:11" s="175" customFormat="1" ht="16.5" customHeight="1">
      <c r="A46" s="205">
        <v>38</v>
      </c>
      <c r="B46" s="204" t="s">
        <v>64</v>
      </c>
      <c r="C46" s="186">
        <v>3764</v>
      </c>
      <c r="D46" s="185">
        <v>232</v>
      </c>
      <c r="E46" s="203">
        <v>3996</v>
      </c>
      <c r="F46" s="185">
        <v>3717</v>
      </c>
      <c r="G46" s="185">
        <v>58</v>
      </c>
      <c r="H46" s="203">
        <v>3775</v>
      </c>
      <c r="I46" s="184">
        <v>98.74562702973833</v>
      </c>
      <c r="J46" s="184">
        <v>24.98846599949121</v>
      </c>
      <c r="K46" s="183">
        <v>94.46480253156004</v>
      </c>
    </row>
    <row r="47" spans="1:11" s="175" customFormat="1" ht="16.5" customHeight="1">
      <c r="A47" s="202">
        <v>39</v>
      </c>
      <c r="B47" s="201" t="s">
        <v>65</v>
      </c>
      <c r="C47" s="180">
        <v>6451</v>
      </c>
      <c r="D47" s="179">
        <v>404</v>
      </c>
      <c r="E47" s="200">
        <v>6854</v>
      </c>
      <c r="F47" s="179">
        <v>6356</v>
      </c>
      <c r="G47" s="179">
        <v>120</v>
      </c>
      <c r="H47" s="200">
        <v>6476</v>
      </c>
      <c r="I47" s="177">
        <v>98.5249574117902</v>
      </c>
      <c r="J47" s="177">
        <v>29.733298975713456</v>
      </c>
      <c r="K47" s="176">
        <v>94.47435174890255</v>
      </c>
    </row>
    <row r="48" spans="1:11" s="175" customFormat="1" ht="16.5" customHeight="1" thickBot="1">
      <c r="A48" s="199">
        <v>40</v>
      </c>
      <c r="B48" s="187" t="s">
        <v>157</v>
      </c>
      <c r="C48" s="198">
        <v>2908</v>
      </c>
      <c r="D48" s="198">
        <v>145</v>
      </c>
      <c r="E48" s="198">
        <v>3052</v>
      </c>
      <c r="F48" s="198">
        <v>2878</v>
      </c>
      <c r="G48" s="198">
        <v>27</v>
      </c>
      <c r="H48" s="198">
        <v>2905</v>
      </c>
      <c r="I48" s="197">
        <v>98.99708066553121</v>
      </c>
      <c r="J48" s="197">
        <v>18.467004725930526</v>
      </c>
      <c r="K48" s="196">
        <v>95.17313429804253</v>
      </c>
    </row>
    <row r="49" spans="1:11" s="168" customFormat="1" ht="18" customHeight="1" thickBot="1" thickTop="1">
      <c r="A49" s="556" t="s">
        <v>156</v>
      </c>
      <c r="B49" s="557"/>
      <c r="C49" s="171">
        <v>408251</v>
      </c>
      <c r="D49" s="171">
        <v>21351</v>
      </c>
      <c r="E49" s="171">
        <v>429601</v>
      </c>
      <c r="F49" s="171">
        <v>403137</v>
      </c>
      <c r="G49" s="171">
        <v>6027</v>
      </c>
      <c r="H49" s="171">
        <v>409164</v>
      </c>
      <c r="I49" s="195">
        <v>98.74732497928595</v>
      </c>
      <c r="J49" s="195">
        <v>28.228878441102072</v>
      </c>
      <c r="K49" s="194">
        <v>95.24261773595136</v>
      </c>
    </row>
    <row r="50" spans="1:11" s="175" customFormat="1" ht="16.5" customHeight="1">
      <c r="A50" s="193">
        <v>41</v>
      </c>
      <c r="B50" s="192" t="s">
        <v>67</v>
      </c>
      <c r="C50" s="191">
        <v>2404</v>
      </c>
      <c r="D50" s="190">
        <v>122</v>
      </c>
      <c r="E50" s="190">
        <v>2526</v>
      </c>
      <c r="F50" s="190">
        <v>2374</v>
      </c>
      <c r="G50" s="190">
        <v>22</v>
      </c>
      <c r="H50" s="190">
        <v>2396</v>
      </c>
      <c r="I50" s="189">
        <v>98.78279892176022</v>
      </c>
      <c r="J50" s="189">
        <v>17.616275747209954</v>
      </c>
      <c r="K50" s="188">
        <v>94.84698555365007</v>
      </c>
    </row>
    <row r="51" spans="1:11" s="175" customFormat="1" ht="16.5" customHeight="1">
      <c r="A51" s="182">
        <v>42</v>
      </c>
      <c r="B51" s="187" t="s">
        <v>68</v>
      </c>
      <c r="C51" s="186">
        <v>3924</v>
      </c>
      <c r="D51" s="185">
        <v>141</v>
      </c>
      <c r="E51" s="185">
        <v>4065</v>
      </c>
      <c r="F51" s="185">
        <v>3884</v>
      </c>
      <c r="G51" s="185">
        <v>51</v>
      </c>
      <c r="H51" s="185">
        <v>3935</v>
      </c>
      <c r="I51" s="184">
        <v>98.99048153009086</v>
      </c>
      <c r="J51" s="184">
        <v>35.975941592632644</v>
      </c>
      <c r="K51" s="183">
        <v>96.79739383618842</v>
      </c>
    </row>
    <row r="52" spans="1:11" s="175" customFormat="1" ht="16.5" customHeight="1">
      <c r="A52" s="182">
        <v>43</v>
      </c>
      <c r="B52" s="187" t="s">
        <v>69</v>
      </c>
      <c r="C52" s="186">
        <v>1390</v>
      </c>
      <c r="D52" s="185">
        <v>244</v>
      </c>
      <c r="E52" s="185">
        <v>1634</v>
      </c>
      <c r="F52" s="185">
        <v>1326</v>
      </c>
      <c r="G52" s="185">
        <v>87</v>
      </c>
      <c r="H52" s="185">
        <v>1413</v>
      </c>
      <c r="I52" s="184">
        <v>95.40080706023024</v>
      </c>
      <c r="J52" s="184">
        <v>35.52628339283516</v>
      </c>
      <c r="K52" s="183">
        <v>86.46950766769115</v>
      </c>
    </row>
    <row r="53" spans="1:11" s="175" customFormat="1" ht="16.5" customHeight="1">
      <c r="A53" s="182">
        <v>44</v>
      </c>
      <c r="B53" s="187" t="s">
        <v>70</v>
      </c>
      <c r="C53" s="186">
        <v>661</v>
      </c>
      <c r="D53" s="185">
        <v>30</v>
      </c>
      <c r="E53" s="185">
        <v>691</v>
      </c>
      <c r="F53" s="185">
        <v>654</v>
      </c>
      <c r="G53" s="185">
        <v>8</v>
      </c>
      <c r="H53" s="185">
        <v>663</v>
      </c>
      <c r="I53" s="184">
        <v>98.99472404070717</v>
      </c>
      <c r="J53" s="184">
        <v>27.375672043010752</v>
      </c>
      <c r="K53" s="183">
        <v>95.90966199238065</v>
      </c>
    </row>
    <row r="54" spans="1:11" s="175" customFormat="1" ht="16.5" customHeight="1">
      <c r="A54" s="182">
        <v>45</v>
      </c>
      <c r="B54" s="187" t="s">
        <v>71</v>
      </c>
      <c r="C54" s="186">
        <v>1510</v>
      </c>
      <c r="D54" s="185">
        <v>86</v>
      </c>
      <c r="E54" s="185">
        <v>1597</v>
      </c>
      <c r="F54" s="185">
        <v>1486</v>
      </c>
      <c r="G54" s="185">
        <v>21</v>
      </c>
      <c r="H54" s="185">
        <v>1508</v>
      </c>
      <c r="I54" s="184">
        <v>98.42338449884352</v>
      </c>
      <c r="J54" s="184">
        <v>24.620585068821413</v>
      </c>
      <c r="K54" s="183">
        <v>94.43028222826291</v>
      </c>
    </row>
    <row r="55" spans="1:11" s="175" customFormat="1" ht="16.5" customHeight="1">
      <c r="A55" s="182">
        <v>46</v>
      </c>
      <c r="B55" s="187" t="s">
        <v>72</v>
      </c>
      <c r="C55" s="186">
        <v>1461</v>
      </c>
      <c r="D55" s="185">
        <v>40</v>
      </c>
      <c r="E55" s="185">
        <v>1501</v>
      </c>
      <c r="F55" s="185">
        <v>1448</v>
      </c>
      <c r="G55" s="185">
        <v>12</v>
      </c>
      <c r="H55" s="185">
        <v>1461</v>
      </c>
      <c r="I55" s="184">
        <v>99.17605196473332</v>
      </c>
      <c r="J55" s="184">
        <v>30.90307986775709</v>
      </c>
      <c r="K55" s="183">
        <v>97.34594118438815</v>
      </c>
    </row>
    <row r="56" spans="1:11" s="175" customFormat="1" ht="16.5" customHeight="1">
      <c r="A56" s="182">
        <v>47</v>
      </c>
      <c r="B56" s="187" t="s">
        <v>73</v>
      </c>
      <c r="C56" s="186">
        <v>1705</v>
      </c>
      <c r="D56" s="185">
        <v>178</v>
      </c>
      <c r="E56" s="185">
        <v>1883</v>
      </c>
      <c r="F56" s="185">
        <v>1682</v>
      </c>
      <c r="G56" s="185">
        <v>38</v>
      </c>
      <c r="H56" s="185">
        <v>1720</v>
      </c>
      <c r="I56" s="184">
        <v>98.60778400098049</v>
      </c>
      <c r="J56" s="184">
        <v>21.56644520139849</v>
      </c>
      <c r="K56" s="183">
        <v>91.32958044746819</v>
      </c>
    </row>
    <row r="57" spans="1:11" s="175" customFormat="1" ht="16.5" customHeight="1">
      <c r="A57" s="182">
        <v>48</v>
      </c>
      <c r="B57" s="187" t="s">
        <v>74</v>
      </c>
      <c r="C57" s="186">
        <v>1687</v>
      </c>
      <c r="D57" s="185">
        <v>86</v>
      </c>
      <c r="E57" s="185">
        <v>1773</v>
      </c>
      <c r="F57" s="185">
        <v>1672</v>
      </c>
      <c r="G57" s="185">
        <v>14</v>
      </c>
      <c r="H57" s="185">
        <v>1686</v>
      </c>
      <c r="I57" s="184">
        <v>99.08344812706422</v>
      </c>
      <c r="J57" s="184">
        <v>16.724953235195017</v>
      </c>
      <c r="K57" s="183">
        <v>95.08575966089785</v>
      </c>
    </row>
    <row r="58" spans="1:11" s="175" customFormat="1" ht="16.5" customHeight="1">
      <c r="A58" s="182">
        <v>49</v>
      </c>
      <c r="B58" s="187" t="s">
        <v>75</v>
      </c>
      <c r="C58" s="186">
        <v>1214</v>
      </c>
      <c r="D58" s="185">
        <v>74</v>
      </c>
      <c r="E58" s="185">
        <v>1288</v>
      </c>
      <c r="F58" s="185">
        <v>1202</v>
      </c>
      <c r="G58" s="185">
        <v>13</v>
      </c>
      <c r="H58" s="185">
        <v>1215</v>
      </c>
      <c r="I58" s="184">
        <v>99.01268789170715</v>
      </c>
      <c r="J58" s="184">
        <v>17.484584279323453</v>
      </c>
      <c r="K58" s="183">
        <v>94.30108653879748</v>
      </c>
    </row>
    <row r="59" spans="1:11" s="175" customFormat="1" ht="16.5" customHeight="1">
      <c r="A59" s="182">
        <v>50</v>
      </c>
      <c r="B59" s="187" t="s">
        <v>76</v>
      </c>
      <c r="C59" s="186">
        <v>740</v>
      </c>
      <c r="D59" s="185">
        <v>42</v>
      </c>
      <c r="E59" s="185">
        <v>782</v>
      </c>
      <c r="F59" s="185">
        <v>729</v>
      </c>
      <c r="G59" s="185">
        <v>11</v>
      </c>
      <c r="H59" s="185">
        <v>739</v>
      </c>
      <c r="I59" s="184">
        <v>98.45638980312046</v>
      </c>
      <c r="J59" s="184">
        <v>24.91055138260313</v>
      </c>
      <c r="K59" s="183">
        <v>94.48904647658148</v>
      </c>
    </row>
    <row r="60" spans="1:11" s="175" customFormat="1" ht="16.5" customHeight="1">
      <c r="A60" s="182">
        <v>51</v>
      </c>
      <c r="B60" s="187" t="s">
        <v>77</v>
      </c>
      <c r="C60" s="186">
        <v>659</v>
      </c>
      <c r="D60" s="185">
        <v>82</v>
      </c>
      <c r="E60" s="185">
        <v>741</v>
      </c>
      <c r="F60" s="185">
        <v>648</v>
      </c>
      <c r="G60" s="185">
        <v>9</v>
      </c>
      <c r="H60" s="185">
        <v>657</v>
      </c>
      <c r="I60" s="184">
        <v>98.3197637110831</v>
      </c>
      <c r="J60" s="184">
        <v>10.743922857876147</v>
      </c>
      <c r="K60" s="183">
        <v>88.64963779459552</v>
      </c>
    </row>
    <row r="61" spans="1:11" s="175" customFormat="1" ht="16.5" customHeight="1">
      <c r="A61" s="182">
        <v>52</v>
      </c>
      <c r="B61" s="187" t="s">
        <v>78</v>
      </c>
      <c r="C61" s="186">
        <v>593</v>
      </c>
      <c r="D61" s="185">
        <v>63</v>
      </c>
      <c r="E61" s="185">
        <v>657</v>
      </c>
      <c r="F61" s="185">
        <v>584</v>
      </c>
      <c r="G61" s="185">
        <v>8</v>
      </c>
      <c r="H61" s="185">
        <v>592</v>
      </c>
      <c r="I61" s="184">
        <v>98.44229041626005</v>
      </c>
      <c r="J61" s="184">
        <v>11.884341300372075</v>
      </c>
      <c r="K61" s="183">
        <v>90.08245334876321</v>
      </c>
    </row>
    <row r="62" spans="1:11" s="175" customFormat="1" ht="16.5" customHeight="1">
      <c r="A62" s="182">
        <v>53</v>
      </c>
      <c r="B62" s="187" t="s">
        <v>79</v>
      </c>
      <c r="C62" s="186">
        <v>534</v>
      </c>
      <c r="D62" s="185">
        <v>41</v>
      </c>
      <c r="E62" s="185">
        <v>575</v>
      </c>
      <c r="F62" s="185">
        <v>525</v>
      </c>
      <c r="G62" s="185">
        <v>7</v>
      </c>
      <c r="H62" s="185">
        <v>532</v>
      </c>
      <c r="I62" s="184">
        <v>98.27253841402931</v>
      </c>
      <c r="J62" s="184">
        <v>17.02994947399253</v>
      </c>
      <c r="K62" s="183">
        <v>92.48677598174103</v>
      </c>
    </row>
    <row r="63" spans="1:11" s="175" customFormat="1" ht="16.5" customHeight="1">
      <c r="A63" s="182">
        <v>54</v>
      </c>
      <c r="B63" s="187" t="s">
        <v>80</v>
      </c>
      <c r="C63" s="186">
        <v>424</v>
      </c>
      <c r="D63" s="185">
        <v>39</v>
      </c>
      <c r="E63" s="185">
        <v>463</v>
      </c>
      <c r="F63" s="185">
        <v>420</v>
      </c>
      <c r="G63" s="185">
        <v>9</v>
      </c>
      <c r="H63" s="185">
        <v>428</v>
      </c>
      <c r="I63" s="184">
        <v>98.9212195524535</v>
      </c>
      <c r="J63" s="184">
        <v>22.191404361434135</v>
      </c>
      <c r="K63" s="183">
        <v>92.41393300229397</v>
      </c>
    </row>
    <row r="64" spans="1:11" s="175" customFormat="1" ht="16.5" customHeight="1">
      <c r="A64" s="182">
        <v>55</v>
      </c>
      <c r="B64" s="187" t="s">
        <v>81</v>
      </c>
      <c r="C64" s="186">
        <v>649</v>
      </c>
      <c r="D64" s="185">
        <v>57</v>
      </c>
      <c r="E64" s="185">
        <v>706</v>
      </c>
      <c r="F64" s="185">
        <v>640</v>
      </c>
      <c r="G64" s="185">
        <v>9</v>
      </c>
      <c r="H64" s="185">
        <v>649</v>
      </c>
      <c r="I64" s="184">
        <v>98.63287901318273</v>
      </c>
      <c r="J64" s="184">
        <v>16.388961892247043</v>
      </c>
      <c r="K64" s="183">
        <v>91.98433494327438</v>
      </c>
    </row>
    <row r="65" spans="1:11" s="175" customFormat="1" ht="16.5" customHeight="1">
      <c r="A65" s="182">
        <v>56</v>
      </c>
      <c r="B65" s="187" t="s">
        <v>82</v>
      </c>
      <c r="C65" s="186">
        <v>117</v>
      </c>
      <c r="D65" s="185">
        <v>1</v>
      </c>
      <c r="E65" s="185">
        <v>117</v>
      </c>
      <c r="F65" s="185">
        <v>116</v>
      </c>
      <c r="G65" s="185">
        <v>0</v>
      </c>
      <c r="H65" s="185">
        <v>116</v>
      </c>
      <c r="I65" s="184">
        <v>99.87390524880124</v>
      </c>
      <c r="J65" s="184">
        <v>5.008635578583765</v>
      </c>
      <c r="K65" s="183">
        <v>99.40507690469282</v>
      </c>
    </row>
    <row r="66" spans="1:11" s="175" customFormat="1" ht="16.5" customHeight="1">
      <c r="A66" s="182">
        <v>57</v>
      </c>
      <c r="B66" s="187" t="s">
        <v>83</v>
      </c>
      <c r="C66" s="186">
        <v>980</v>
      </c>
      <c r="D66" s="185">
        <v>68</v>
      </c>
      <c r="E66" s="185">
        <v>1047</v>
      </c>
      <c r="F66" s="185">
        <v>970</v>
      </c>
      <c r="G66" s="185">
        <v>15</v>
      </c>
      <c r="H66" s="185">
        <v>985</v>
      </c>
      <c r="I66" s="184">
        <v>98.96090296623879</v>
      </c>
      <c r="J66" s="184">
        <v>22.094691535150645</v>
      </c>
      <c r="K66" s="183">
        <v>93.99924766231112</v>
      </c>
    </row>
    <row r="67" spans="1:11" s="175" customFormat="1" ht="16.5" customHeight="1">
      <c r="A67" s="182">
        <v>58</v>
      </c>
      <c r="B67" s="187" t="s">
        <v>84</v>
      </c>
      <c r="C67" s="186">
        <v>980</v>
      </c>
      <c r="D67" s="185">
        <v>81</v>
      </c>
      <c r="E67" s="185">
        <v>1061</v>
      </c>
      <c r="F67" s="185">
        <v>965</v>
      </c>
      <c r="G67" s="185">
        <v>16</v>
      </c>
      <c r="H67" s="185">
        <v>981</v>
      </c>
      <c r="I67" s="184">
        <v>98.47581605690124</v>
      </c>
      <c r="J67" s="184">
        <v>19.319773012012675</v>
      </c>
      <c r="K67" s="183">
        <v>92.40315599919715</v>
      </c>
    </row>
    <row r="68" spans="1:11" s="175" customFormat="1" ht="16.5" customHeight="1">
      <c r="A68" s="182">
        <v>59</v>
      </c>
      <c r="B68" s="187" t="s">
        <v>85</v>
      </c>
      <c r="C68" s="186">
        <v>1806</v>
      </c>
      <c r="D68" s="185">
        <v>180</v>
      </c>
      <c r="E68" s="185">
        <v>1987</v>
      </c>
      <c r="F68" s="185">
        <v>1780</v>
      </c>
      <c r="G68" s="185">
        <v>24</v>
      </c>
      <c r="H68" s="185">
        <v>1804</v>
      </c>
      <c r="I68" s="184">
        <v>98.55797283576901</v>
      </c>
      <c r="J68" s="184">
        <v>13.217108476533014</v>
      </c>
      <c r="K68" s="183">
        <v>90.81793533798403</v>
      </c>
    </row>
    <row r="69" spans="1:11" s="175" customFormat="1" ht="16.5" customHeight="1">
      <c r="A69" s="182">
        <v>60</v>
      </c>
      <c r="B69" s="187" t="s">
        <v>86</v>
      </c>
      <c r="C69" s="186">
        <v>3110</v>
      </c>
      <c r="D69" s="185">
        <v>148</v>
      </c>
      <c r="E69" s="185">
        <v>3258</v>
      </c>
      <c r="F69" s="185">
        <v>3074</v>
      </c>
      <c r="G69" s="185">
        <v>34</v>
      </c>
      <c r="H69" s="185">
        <v>3108</v>
      </c>
      <c r="I69" s="184">
        <v>98.84967253850824</v>
      </c>
      <c r="J69" s="184">
        <v>22.778184083644835</v>
      </c>
      <c r="K69" s="183">
        <v>95.40129467322517</v>
      </c>
    </row>
    <row r="70" spans="1:11" s="175" customFormat="1" ht="16.5" customHeight="1">
      <c r="A70" s="182">
        <v>61</v>
      </c>
      <c r="B70" s="187" t="s">
        <v>87</v>
      </c>
      <c r="C70" s="186">
        <v>1429</v>
      </c>
      <c r="D70" s="185">
        <v>68</v>
      </c>
      <c r="E70" s="185">
        <v>1496</v>
      </c>
      <c r="F70" s="185">
        <v>1410</v>
      </c>
      <c r="G70" s="185">
        <v>18</v>
      </c>
      <c r="H70" s="185">
        <v>1428</v>
      </c>
      <c r="I70" s="184">
        <v>98.73613104196562</v>
      </c>
      <c r="J70" s="184">
        <v>26.31602327750877</v>
      </c>
      <c r="K70" s="183">
        <v>95.46709641109484</v>
      </c>
    </row>
    <row r="71" spans="1:11" s="175" customFormat="1" ht="16.5" customHeight="1">
      <c r="A71" s="182">
        <v>62</v>
      </c>
      <c r="B71" s="187" t="s">
        <v>88</v>
      </c>
      <c r="C71" s="186">
        <v>2304</v>
      </c>
      <c r="D71" s="185">
        <v>165</v>
      </c>
      <c r="E71" s="185">
        <v>2469</v>
      </c>
      <c r="F71" s="185">
        <v>2275</v>
      </c>
      <c r="G71" s="185">
        <v>46</v>
      </c>
      <c r="H71" s="185">
        <v>2321</v>
      </c>
      <c r="I71" s="184">
        <v>98.7124653489579</v>
      </c>
      <c r="J71" s="184">
        <v>27.784314201154725</v>
      </c>
      <c r="K71" s="183">
        <v>93.97620856504616</v>
      </c>
    </row>
    <row r="72" spans="1:11" s="175" customFormat="1" ht="16.5" customHeight="1" thickBot="1">
      <c r="A72" s="182">
        <v>63</v>
      </c>
      <c r="B72" s="181" t="s">
        <v>89</v>
      </c>
      <c r="C72" s="180">
        <v>1226</v>
      </c>
      <c r="D72" s="179">
        <v>153</v>
      </c>
      <c r="E72" s="178">
        <v>1379</v>
      </c>
      <c r="F72" s="179">
        <v>1194</v>
      </c>
      <c r="G72" s="179">
        <v>42</v>
      </c>
      <c r="H72" s="178">
        <v>1236</v>
      </c>
      <c r="I72" s="177">
        <v>97.42787384990126</v>
      </c>
      <c r="J72" s="177">
        <v>27.239601327171158</v>
      </c>
      <c r="K72" s="176">
        <v>89.62126671703103</v>
      </c>
    </row>
    <row r="73" spans="1:11" s="168" customFormat="1" ht="18" customHeight="1" thickBot="1" thickTop="1">
      <c r="A73" s="542" t="s">
        <v>155</v>
      </c>
      <c r="B73" s="543"/>
      <c r="C73" s="174">
        <v>31507</v>
      </c>
      <c r="D73" s="174">
        <v>2191</v>
      </c>
      <c r="E73" s="174">
        <v>33697</v>
      </c>
      <c r="F73" s="174">
        <v>31059</v>
      </c>
      <c r="G73" s="174">
        <v>512</v>
      </c>
      <c r="H73" s="174">
        <v>31571</v>
      </c>
      <c r="I73" s="173">
        <v>98.58050703151041</v>
      </c>
      <c r="J73" s="173">
        <v>23.377634818383388</v>
      </c>
      <c r="K73" s="172">
        <v>93.6918561267085</v>
      </c>
    </row>
    <row r="74" spans="1:11" s="168" customFormat="1" ht="18" customHeight="1" thickBot="1" thickTop="1">
      <c r="A74" s="544" t="s">
        <v>154</v>
      </c>
      <c r="B74" s="545"/>
      <c r="C74" s="171">
        <v>439757</v>
      </c>
      <c r="D74" s="171">
        <v>23541</v>
      </c>
      <c r="E74" s="171">
        <v>463299</v>
      </c>
      <c r="F74" s="171">
        <v>434196</v>
      </c>
      <c r="G74" s="171">
        <v>6539</v>
      </c>
      <c r="H74" s="171">
        <v>440735</v>
      </c>
      <c r="I74" s="170">
        <v>98.73537323196263</v>
      </c>
      <c r="J74" s="170">
        <v>27.777470516981438</v>
      </c>
      <c r="K74" s="169">
        <v>95.12982608727353</v>
      </c>
    </row>
    <row r="75" ht="15.75" customHeight="1">
      <c r="A75" s="167" t="s">
        <v>153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K75"/>
  <sheetViews>
    <sheetView view="pageBreakPreview" zoomScale="90" zoomScaleSheetLayoutView="90" zoomScalePageLayoutView="0" workbookViewId="0" topLeftCell="A1">
      <pane xSplit="2" ySplit="8" topLeftCell="C58" activePane="bottomRight" state="frozen"/>
      <selection pane="topLeft" activeCell="F7" sqref="F7"/>
      <selection pane="topRight" activeCell="F7" sqref="F7"/>
      <selection pane="bottomLeft" activeCell="F7" sqref="F7"/>
      <selection pane="bottomRight" activeCell="N74" sqref="N74"/>
    </sheetView>
  </sheetViews>
  <sheetFormatPr defaultColWidth="9.00390625" defaultRowHeight="13.5"/>
  <cols>
    <col min="1" max="1" width="4.125" style="166" customWidth="1"/>
    <col min="2" max="2" width="11.125" style="166" customWidth="1"/>
    <col min="3" max="8" width="15.625" style="166" customWidth="1"/>
    <col min="9" max="11" width="6.625" style="166" customWidth="1"/>
    <col min="12" max="16384" width="9.00390625" style="166" customWidth="1"/>
  </cols>
  <sheetData>
    <row r="1" spans="1:11" ht="18.75">
      <c r="A1" s="546" t="s">
        <v>179</v>
      </c>
      <c r="B1" s="546"/>
      <c r="C1" s="546"/>
      <c r="D1" s="546"/>
      <c r="E1" s="546"/>
      <c r="F1" s="546"/>
      <c r="G1" s="546"/>
      <c r="H1" s="546"/>
      <c r="I1" s="546"/>
      <c r="J1" s="546"/>
      <c r="K1" s="546"/>
    </row>
    <row r="2" spans="7:11" ht="6" customHeight="1">
      <c r="G2" s="222"/>
      <c r="H2" s="223"/>
      <c r="I2" s="223"/>
      <c r="J2" s="223"/>
      <c r="K2" s="223"/>
    </row>
    <row r="3" spans="7:11" ht="16.5" customHeight="1" thickBot="1">
      <c r="G3" s="222"/>
      <c r="H3" s="222"/>
      <c r="I3" s="221"/>
      <c r="J3" s="221"/>
      <c r="K3" s="220" t="s">
        <v>176</v>
      </c>
    </row>
    <row r="4" spans="1:11" s="175" customFormat="1" ht="17.25" customHeight="1">
      <c r="A4" s="547" t="s">
        <v>8</v>
      </c>
      <c r="B4" s="548"/>
      <c r="C4" s="553" t="s">
        <v>175</v>
      </c>
      <c r="D4" s="554"/>
      <c r="E4" s="554"/>
      <c r="F4" s="554" t="s">
        <v>174</v>
      </c>
      <c r="G4" s="554"/>
      <c r="H4" s="554"/>
      <c r="I4" s="554" t="s">
        <v>173</v>
      </c>
      <c r="J4" s="554"/>
      <c r="K4" s="555"/>
    </row>
    <row r="5" spans="1:11" s="175" customFormat="1" ht="6" customHeight="1">
      <c r="A5" s="549"/>
      <c r="B5" s="550"/>
      <c r="C5" s="219"/>
      <c r="D5" s="218"/>
      <c r="E5" s="218"/>
      <c r="F5" s="218"/>
      <c r="G5" s="218"/>
      <c r="H5" s="218"/>
      <c r="I5" s="218"/>
      <c r="J5" s="218"/>
      <c r="K5" s="217"/>
    </row>
    <row r="6" spans="1:11" s="175" customFormat="1" ht="17.25" customHeight="1">
      <c r="A6" s="549"/>
      <c r="B6" s="550"/>
      <c r="C6" s="216" t="s">
        <v>172</v>
      </c>
      <c r="D6" s="215" t="s">
        <v>171</v>
      </c>
      <c r="E6" s="215" t="s">
        <v>168</v>
      </c>
      <c r="F6" s="215" t="s">
        <v>172</v>
      </c>
      <c r="G6" s="215" t="s">
        <v>171</v>
      </c>
      <c r="H6" s="215" t="s">
        <v>168</v>
      </c>
      <c r="I6" s="215" t="s">
        <v>170</v>
      </c>
      <c r="J6" s="215" t="s">
        <v>169</v>
      </c>
      <c r="K6" s="214" t="s">
        <v>168</v>
      </c>
    </row>
    <row r="7" spans="1:11" s="175" customFormat="1" ht="17.25" customHeight="1">
      <c r="A7" s="549"/>
      <c r="B7" s="550"/>
      <c r="C7" s="216" t="s">
        <v>188</v>
      </c>
      <c r="D7" s="215" t="s">
        <v>187</v>
      </c>
      <c r="E7" s="215" t="s">
        <v>186</v>
      </c>
      <c r="F7" s="215" t="s">
        <v>185</v>
      </c>
      <c r="G7" s="215" t="s">
        <v>184</v>
      </c>
      <c r="H7" s="215" t="s">
        <v>183</v>
      </c>
      <c r="I7" s="215" t="s">
        <v>182</v>
      </c>
      <c r="J7" s="215" t="s">
        <v>181</v>
      </c>
      <c r="K7" s="214" t="s">
        <v>180</v>
      </c>
    </row>
    <row r="8" spans="1:11" s="175" customFormat="1" ht="6" customHeight="1" thickBot="1">
      <c r="A8" s="551"/>
      <c r="B8" s="552"/>
      <c r="C8" s="213"/>
      <c r="D8" s="212"/>
      <c r="E8" s="212"/>
      <c r="F8" s="212"/>
      <c r="G8" s="212"/>
      <c r="H8" s="212"/>
      <c r="I8" s="212"/>
      <c r="J8" s="212"/>
      <c r="K8" s="211"/>
    </row>
    <row r="9" spans="1:11" s="175" customFormat="1" ht="16.5" customHeight="1">
      <c r="A9" s="206">
        <v>1</v>
      </c>
      <c r="B9" s="210" t="s">
        <v>158</v>
      </c>
      <c r="C9" s="209">
        <v>80140211</v>
      </c>
      <c r="D9" s="203">
        <v>3013239</v>
      </c>
      <c r="E9" s="203">
        <f aca="true" t="shared" si="0" ref="E9:E48">C9+D9</f>
        <v>83153450</v>
      </c>
      <c r="F9" s="203">
        <v>79357004</v>
      </c>
      <c r="G9" s="203">
        <v>1063400</v>
      </c>
      <c r="H9" s="203">
        <f aca="true" t="shared" si="1" ref="H9:H48">F9+G9</f>
        <v>80420404</v>
      </c>
      <c r="I9" s="208">
        <f aca="true" t="shared" si="2" ref="I9:I40">F9/C9*100</f>
        <v>99.0227040954509</v>
      </c>
      <c r="J9" s="208">
        <f aca="true" t="shared" si="3" ref="J9:J40">G9/D9*100</f>
        <v>35.29092780227522</v>
      </c>
      <c r="K9" s="207">
        <f aca="true" t="shared" si="4" ref="K9:K40">H9/E9*100</f>
        <v>96.7132500214964</v>
      </c>
    </row>
    <row r="10" spans="1:11" s="175" customFormat="1" ht="16.5" customHeight="1">
      <c r="A10" s="205">
        <v>2</v>
      </c>
      <c r="B10" s="204" t="s">
        <v>28</v>
      </c>
      <c r="C10" s="186">
        <v>22147615</v>
      </c>
      <c r="D10" s="185">
        <v>1086421</v>
      </c>
      <c r="E10" s="203">
        <f t="shared" si="0"/>
        <v>23234036</v>
      </c>
      <c r="F10" s="185">
        <v>21898934</v>
      </c>
      <c r="G10" s="185">
        <v>340656</v>
      </c>
      <c r="H10" s="203">
        <f t="shared" si="1"/>
        <v>22239590</v>
      </c>
      <c r="I10" s="184">
        <f t="shared" si="2"/>
        <v>98.87716578060437</v>
      </c>
      <c r="J10" s="184">
        <f t="shared" si="3"/>
        <v>31.355800375729114</v>
      </c>
      <c r="K10" s="183">
        <f t="shared" si="4"/>
        <v>95.71987406751028</v>
      </c>
    </row>
    <row r="11" spans="1:11" s="175" customFormat="1" ht="16.5" customHeight="1">
      <c r="A11" s="205">
        <v>3</v>
      </c>
      <c r="B11" s="204" t="s">
        <v>29</v>
      </c>
      <c r="C11" s="186">
        <v>12135774</v>
      </c>
      <c r="D11" s="185">
        <v>824032</v>
      </c>
      <c r="E11" s="203">
        <f t="shared" si="0"/>
        <v>12959806</v>
      </c>
      <c r="F11" s="185">
        <v>11953927</v>
      </c>
      <c r="G11" s="185">
        <v>199071</v>
      </c>
      <c r="H11" s="203">
        <f t="shared" si="1"/>
        <v>12152998</v>
      </c>
      <c r="I11" s="184">
        <f t="shared" si="2"/>
        <v>98.50156240549634</v>
      </c>
      <c r="J11" s="184">
        <f t="shared" si="3"/>
        <v>24.158163760630654</v>
      </c>
      <c r="K11" s="183">
        <f t="shared" si="4"/>
        <v>93.77453643982017</v>
      </c>
    </row>
    <row r="12" spans="1:11" s="175" customFormat="1" ht="16.5" customHeight="1">
      <c r="A12" s="205">
        <v>4</v>
      </c>
      <c r="B12" s="204" t="s">
        <v>30</v>
      </c>
      <c r="C12" s="186">
        <v>36085629</v>
      </c>
      <c r="D12" s="185">
        <v>2510508</v>
      </c>
      <c r="E12" s="203">
        <f t="shared" si="0"/>
        <v>38596137</v>
      </c>
      <c r="F12" s="185">
        <v>35359459</v>
      </c>
      <c r="G12" s="185">
        <v>826777</v>
      </c>
      <c r="H12" s="203">
        <f t="shared" si="1"/>
        <v>36186236</v>
      </c>
      <c r="I12" s="184">
        <f t="shared" si="2"/>
        <v>97.98764765885056</v>
      </c>
      <c r="J12" s="184">
        <f t="shared" si="3"/>
        <v>32.93265745418855</v>
      </c>
      <c r="K12" s="183">
        <f t="shared" si="4"/>
        <v>93.75610828617383</v>
      </c>
    </row>
    <row r="13" spans="1:11" s="175" customFormat="1" ht="16.5" customHeight="1">
      <c r="A13" s="205">
        <v>5</v>
      </c>
      <c r="B13" s="204" t="s">
        <v>31</v>
      </c>
      <c r="C13" s="186">
        <v>4310782</v>
      </c>
      <c r="D13" s="185">
        <v>215827</v>
      </c>
      <c r="E13" s="203">
        <f t="shared" si="0"/>
        <v>4526609</v>
      </c>
      <c r="F13" s="185">
        <v>4261998</v>
      </c>
      <c r="G13" s="185">
        <v>60617</v>
      </c>
      <c r="H13" s="203">
        <f t="shared" si="1"/>
        <v>4322615</v>
      </c>
      <c r="I13" s="184">
        <f t="shared" si="2"/>
        <v>98.86832597890592</v>
      </c>
      <c r="J13" s="184">
        <f t="shared" si="3"/>
        <v>28.085920667942382</v>
      </c>
      <c r="K13" s="183">
        <f t="shared" si="4"/>
        <v>95.49344774421648</v>
      </c>
    </row>
    <row r="14" spans="1:11" s="175" customFormat="1" ht="16.5" customHeight="1">
      <c r="A14" s="205">
        <v>6</v>
      </c>
      <c r="B14" s="204" t="s">
        <v>32</v>
      </c>
      <c r="C14" s="186">
        <v>4745457</v>
      </c>
      <c r="D14" s="185">
        <v>358491</v>
      </c>
      <c r="E14" s="203">
        <f t="shared" si="0"/>
        <v>5103948</v>
      </c>
      <c r="F14" s="185">
        <v>4654720</v>
      </c>
      <c r="G14" s="185">
        <v>60941</v>
      </c>
      <c r="H14" s="203">
        <f t="shared" si="1"/>
        <v>4715661</v>
      </c>
      <c r="I14" s="184">
        <f t="shared" si="2"/>
        <v>98.08791861352869</v>
      </c>
      <c r="J14" s="184">
        <f t="shared" si="3"/>
        <v>16.99931100083405</v>
      </c>
      <c r="K14" s="183">
        <f t="shared" si="4"/>
        <v>92.3924185747974</v>
      </c>
    </row>
    <row r="15" spans="1:11" s="175" customFormat="1" ht="16.5" customHeight="1">
      <c r="A15" s="205">
        <v>7</v>
      </c>
      <c r="B15" s="204" t="s">
        <v>33</v>
      </c>
      <c r="C15" s="186">
        <v>19543642</v>
      </c>
      <c r="D15" s="185">
        <v>1434507</v>
      </c>
      <c r="E15" s="203">
        <f t="shared" si="0"/>
        <v>20978149</v>
      </c>
      <c r="F15" s="185">
        <v>19193555</v>
      </c>
      <c r="G15" s="185">
        <v>238294</v>
      </c>
      <c r="H15" s="203">
        <f t="shared" si="1"/>
        <v>19431849</v>
      </c>
      <c r="I15" s="184">
        <f t="shared" si="2"/>
        <v>98.20869109247909</v>
      </c>
      <c r="J15" s="184">
        <f t="shared" si="3"/>
        <v>16.61156062675191</v>
      </c>
      <c r="K15" s="183">
        <f t="shared" si="4"/>
        <v>92.62899696250608</v>
      </c>
    </row>
    <row r="16" spans="1:11" s="175" customFormat="1" ht="16.5" customHeight="1">
      <c r="A16" s="205">
        <v>8</v>
      </c>
      <c r="B16" s="204" t="s">
        <v>34</v>
      </c>
      <c r="C16" s="186">
        <v>5356579</v>
      </c>
      <c r="D16" s="185">
        <v>279140</v>
      </c>
      <c r="E16" s="203">
        <f t="shared" si="0"/>
        <v>5635719</v>
      </c>
      <c r="F16" s="185">
        <v>5284786</v>
      </c>
      <c r="G16" s="185">
        <v>62499</v>
      </c>
      <c r="H16" s="203">
        <f t="shared" si="1"/>
        <v>5347285</v>
      </c>
      <c r="I16" s="184">
        <f t="shared" si="2"/>
        <v>98.65972293137094</v>
      </c>
      <c r="J16" s="184">
        <f t="shared" si="3"/>
        <v>22.389840223543743</v>
      </c>
      <c r="K16" s="183">
        <f t="shared" si="4"/>
        <v>94.88203723429078</v>
      </c>
    </row>
    <row r="17" spans="1:11" s="175" customFormat="1" ht="16.5" customHeight="1">
      <c r="A17" s="206">
        <v>9</v>
      </c>
      <c r="B17" s="204" t="s">
        <v>35</v>
      </c>
      <c r="C17" s="186">
        <v>7148047</v>
      </c>
      <c r="D17" s="185">
        <v>206539</v>
      </c>
      <c r="E17" s="203">
        <f t="shared" si="0"/>
        <v>7354586</v>
      </c>
      <c r="F17" s="185">
        <v>7069386</v>
      </c>
      <c r="G17" s="185">
        <v>70366</v>
      </c>
      <c r="H17" s="203">
        <f t="shared" si="1"/>
        <v>7139752</v>
      </c>
      <c r="I17" s="184">
        <f t="shared" si="2"/>
        <v>98.89954556818107</v>
      </c>
      <c r="J17" s="184">
        <f t="shared" si="3"/>
        <v>34.06911043434896</v>
      </c>
      <c r="K17" s="183">
        <f t="shared" si="4"/>
        <v>97.07891103591692</v>
      </c>
    </row>
    <row r="18" spans="1:11" s="175" customFormat="1" ht="16.5" customHeight="1">
      <c r="A18" s="205">
        <v>10</v>
      </c>
      <c r="B18" s="204" t="s">
        <v>36</v>
      </c>
      <c r="C18" s="186">
        <v>4909925</v>
      </c>
      <c r="D18" s="185">
        <v>516925</v>
      </c>
      <c r="E18" s="203">
        <f t="shared" si="0"/>
        <v>5426850</v>
      </c>
      <c r="F18" s="185">
        <v>4819623</v>
      </c>
      <c r="G18" s="185">
        <v>124115</v>
      </c>
      <c r="H18" s="203">
        <f t="shared" si="1"/>
        <v>4943738</v>
      </c>
      <c r="I18" s="184">
        <f t="shared" si="2"/>
        <v>98.16082730387939</v>
      </c>
      <c r="J18" s="184">
        <f t="shared" si="3"/>
        <v>24.010252938047106</v>
      </c>
      <c r="K18" s="183">
        <f t="shared" si="4"/>
        <v>91.09774546928698</v>
      </c>
    </row>
    <row r="19" spans="1:11" s="175" customFormat="1" ht="16.5" customHeight="1">
      <c r="A19" s="205">
        <v>11</v>
      </c>
      <c r="B19" s="204" t="s">
        <v>37</v>
      </c>
      <c r="C19" s="186">
        <v>5317325</v>
      </c>
      <c r="D19" s="185">
        <v>282119</v>
      </c>
      <c r="E19" s="203">
        <f t="shared" si="0"/>
        <v>5599444</v>
      </c>
      <c r="F19" s="185">
        <v>5272430</v>
      </c>
      <c r="G19" s="185">
        <v>77024</v>
      </c>
      <c r="H19" s="203">
        <f t="shared" si="1"/>
        <v>5349454</v>
      </c>
      <c r="I19" s="184">
        <f t="shared" si="2"/>
        <v>99.15568448420964</v>
      </c>
      <c r="J19" s="184">
        <f t="shared" si="3"/>
        <v>27.301954139919683</v>
      </c>
      <c r="K19" s="183">
        <f t="shared" si="4"/>
        <v>95.53544959106655</v>
      </c>
    </row>
    <row r="20" spans="1:11" s="175" customFormat="1" ht="16.5" customHeight="1">
      <c r="A20" s="205">
        <v>12</v>
      </c>
      <c r="B20" s="204" t="s">
        <v>38</v>
      </c>
      <c r="C20" s="186">
        <v>10590107</v>
      </c>
      <c r="D20" s="185">
        <v>711286</v>
      </c>
      <c r="E20" s="203">
        <f t="shared" si="0"/>
        <v>11301393</v>
      </c>
      <c r="F20" s="185">
        <v>10439347</v>
      </c>
      <c r="G20" s="185">
        <v>152018</v>
      </c>
      <c r="H20" s="203">
        <f t="shared" si="1"/>
        <v>10591365</v>
      </c>
      <c r="I20" s="184">
        <f t="shared" si="2"/>
        <v>98.57640720721707</v>
      </c>
      <c r="J20" s="184">
        <f t="shared" si="3"/>
        <v>21.372275006115686</v>
      </c>
      <c r="K20" s="183">
        <f t="shared" si="4"/>
        <v>93.71734086231672</v>
      </c>
    </row>
    <row r="21" spans="1:11" s="175" customFormat="1" ht="16.5" customHeight="1">
      <c r="A21" s="205">
        <v>13</v>
      </c>
      <c r="B21" s="204" t="s">
        <v>39</v>
      </c>
      <c r="C21" s="186">
        <v>9249017</v>
      </c>
      <c r="D21" s="185">
        <v>443467</v>
      </c>
      <c r="E21" s="203">
        <f t="shared" si="0"/>
        <v>9692484</v>
      </c>
      <c r="F21" s="185">
        <v>9147708</v>
      </c>
      <c r="G21" s="185">
        <v>140012</v>
      </c>
      <c r="H21" s="203">
        <f t="shared" si="1"/>
        <v>9287720</v>
      </c>
      <c r="I21" s="184">
        <f t="shared" si="2"/>
        <v>98.90465116455078</v>
      </c>
      <c r="J21" s="184">
        <f t="shared" si="3"/>
        <v>31.5721350179382</v>
      </c>
      <c r="K21" s="183">
        <f t="shared" si="4"/>
        <v>95.82393945659338</v>
      </c>
    </row>
    <row r="22" spans="1:11" s="175" customFormat="1" ht="16.5" customHeight="1">
      <c r="A22" s="205">
        <v>14</v>
      </c>
      <c r="B22" s="204" t="s">
        <v>40</v>
      </c>
      <c r="C22" s="186">
        <v>3522470</v>
      </c>
      <c r="D22" s="185">
        <v>122630</v>
      </c>
      <c r="E22" s="203">
        <f t="shared" si="0"/>
        <v>3645100</v>
      </c>
      <c r="F22" s="185">
        <v>3489445</v>
      </c>
      <c r="G22" s="185">
        <v>36348</v>
      </c>
      <c r="H22" s="203">
        <f t="shared" si="1"/>
        <v>3525793</v>
      </c>
      <c r="I22" s="184">
        <f t="shared" si="2"/>
        <v>99.06244765746763</v>
      </c>
      <c r="J22" s="184">
        <f t="shared" si="3"/>
        <v>29.640381635815054</v>
      </c>
      <c r="K22" s="183">
        <f t="shared" si="4"/>
        <v>96.72692107212421</v>
      </c>
    </row>
    <row r="23" spans="1:11" s="175" customFormat="1" ht="16.5" customHeight="1">
      <c r="A23" s="205">
        <v>15</v>
      </c>
      <c r="B23" s="204" t="s">
        <v>41</v>
      </c>
      <c r="C23" s="186">
        <v>5834505</v>
      </c>
      <c r="D23" s="185">
        <v>322928</v>
      </c>
      <c r="E23" s="203">
        <f t="shared" si="0"/>
        <v>6157433</v>
      </c>
      <c r="F23" s="185">
        <v>5757725</v>
      </c>
      <c r="G23" s="185">
        <v>72890</v>
      </c>
      <c r="H23" s="203">
        <f t="shared" si="1"/>
        <v>5830615</v>
      </c>
      <c r="I23" s="184">
        <f t="shared" si="2"/>
        <v>98.68403574939092</v>
      </c>
      <c r="J23" s="184">
        <f t="shared" si="3"/>
        <v>22.57159490660457</v>
      </c>
      <c r="K23" s="183">
        <f t="shared" si="4"/>
        <v>94.69230115861593</v>
      </c>
    </row>
    <row r="24" spans="1:11" s="175" customFormat="1" ht="16.5" customHeight="1">
      <c r="A24" s="205">
        <v>16</v>
      </c>
      <c r="B24" s="204" t="s">
        <v>42</v>
      </c>
      <c r="C24" s="186">
        <v>8371944</v>
      </c>
      <c r="D24" s="185">
        <v>562172</v>
      </c>
      <c r="E24" s="203">
        <f t="shared" si="0"/>
        <v>8934116</v>
      </c>
      <c r="F24" s="185">
        <v>8263299</v>
      </c>
      <c r="G24" s="185">
        <v>129883</v>
      </c>
      <c r="H24" s="203">
        <f t="shared" si="1"/>
        <v>8393182</v>
      </c>
      <c r="I24" s="184">
        <f t="shared" si="2"/>
        <v>98.70227273378799</v>
      </c>
      <c r="J24" s="184">
        <f t="shared" si="3"/>
        <v>23.10378318379428</v>
      </c>
      <c r="K24" s="183">
        <f t="shared" si="4"/>
        <v>93.94529912080837</v>
      </c>
    </row>
    <row r="25" spans="1:11" s="175" customFormat="1" ht="16.5" customHeight="1">
      <c r="A25" s="206">
        <v>17</v>
      </c>
      <c r="B25" s="204" t="s">
        <v>43</v>
      </c>
      <c r="C25" s="186">
        <v>11485555</v>
      </c>
      <c r="D25" s="185">
        <v>410864</v>
      </c>
      <c r="E25" s="203">
        <f t="shared" si="0"/>
        <v>11896419</v>
      </c>
      <c r="F25" s="185">
        <v>11375594</v>
      </c>
      <c r="G25" s="185">
        <v>153524</v>
      </c>
      <c r="H25" s="203">
        <f t="shared" si="1"/>
        <v>11529118</v>
      </c>
      <c r="I25" s="184">
        <f t="shared" si="2"/>
        <v>99.04261483228282</v>
      </c>
      <c r="J25" s="184">
        <f t="shared" si="3"/>
        <v>37.36613575294988</v>
      </c>
      <c r="K25" s="183">
        <f t="shared" si="4"/>
        <v>96.91250787316756</v>
      </c>
    </row>
    <row r="26" spans="1:11" s="175" customFormat="1" ht="16.5" customHeight="1">
      <c r="A26" s="205">
        <v>18</v>
      </c>
      <c r="B26" s="204" t="s">
        <v>44</v>
      </c>
      <c r="C26" s="186">
        <v>13568744</v>
      </c>
      <c r="D26" s="185">
        <v>1032001</v>
      </c>
      <c r="E26" s="203">
        <f t="shared" si="0"/>
        <v>14600745</v>
      </c>
      <c r="F26" s="185">
        <v>13327045</v>
      </c>
      <c r="G26" s="185">
        <v>342304</v>
      </c>
      <c r="H26" s="203">
        <f t="shared" si="1"/>
        <v>13669349</v>
      </c>
      <c r="I26" s="184">
        <f t="shared" si="2"/>
        <v>98.21870764162107</v>
      </c>
      <c r="J26" s="184">
        <f t="shared" si="3"/>
        <v>33.168960107596796</v>
      </c>
      <c r="K26" s="183">
        <f t="shared" si="4"/>
        <v>93.62090085129218</v>
      </c>
    </row>
    <row r="27" spans="1:11" s="175" customFormat="1" ht="16.5" customHeight="1">
      <c r="A27" s="205">
        <v>19</v>
      </c>
      <c r="B27" s="204" t="s">
        <v>45</v>
      </c>
      <c r="C27" s="186">
        <v>17995708</v>
      </c>
      <c r="D27" s="185">
        <v>433824</v>
      </c>
      <c r="E27" s="203">
        <f t="shared" si="0"/>
        <v>18429532</v>
      </c>
      <c r="F27" s="185">
        <v>17825432</v>
      </c>
      <c r="G27" s="185">
        <v>163939</v>
      </c>
      <c r="H27" s="203">
        <f t="shared" si="1"/>
        <v>17989371</v>
      </c>
      <c r="I27" s="184">
        <f t="shared" si="2"/>
        <v>99.05379660527943</v>
      </c>
      <c r="J27" s="184">
        <f t="shared" si="3"/>
        <v>37.78928782178948</v>
      </c>
      <c r="K27" s="183">
        <f t="shared" si="4"/>
        <v>97.61165394758804</v>
      </c>
    </row>
    <row r="28" spans="1:11" s="175" customFormat="1" ht="16.5" customHeight="1">
      <c r="A28" s="205">
        <v>20</v>
      </c>
      <c r="B28" s="204" t="s">
        <v>46</v>
      </c>
      <c r="C28" s="186">
        <v>4242536</v>
      </c>
      <c r="D28" s="185">
        <v>234882</v>
      </c>
      <c r="E28" s="203">
        <f t="shared" si="0"/>
        <v>4477418</v>
      </c>
      <c r="F28" s="185">
        <v>4190156</v>
      </c>
      <c r="G28" s="185">
        <v>67932</v>
      </c>
      <c r="H28" s="203">
        <f t="shared" si="1"/>
        <v>4258088</v>
      </c>
      <c r="I28" s="184">
        <f t="shared" si="2"/>
        <v>98.76536109534486</v>
      </c>
      <c r="J28" s="184">
        <f t="shared" si="3"/>
        <v>28.921756456433446</v>
      </c>
      <c r="K28" s="183">
        <f t="shared" si="4"/>
        <v>95.10141782607744</v>
      </c>
    </row>
    <row r="29" spans="1:11" s="175" customFormat="1" ht="16.5" customHeight="1">
      <c r="A29" s="205">
        <v>21</v>
      </c>
      <c r="B29" s="204" t="s">
        <v>47</v>
      </c>
      <c r="C29" s="186">
        <v>12616088</v>
      </c>
      <c r="D29" s="185">
        <v>325244</v>
      </c>
      <c r="E29" s="203">
        <f t="shared" si="0"/>
        <v>12941332</v>
      </c>
      <c r="F29" s="185">
        <v>12523449</v>
      </c>
      <c r="G29" s="185">
        <v>84548</v>
      </c>
      <c r="H29" s="203">
        <f t="shared" si="1"/>
        <v>12607997</v>
      </c>
      <c r="I29" s="184">
        <f t="shared" si="2"/>
        <v>99.26570740470422</v>
      </c>
      <c r="J29" s="184">
        <f t="shared" si="3"/>
        <v>25.995252794824808</v>
      </c>
      <c r="K29" s="183">
        <f t="shared" si="4"/>
        <v>97.42426050116015</v>
      </c>
    </row>
    <row r="30" spans="1:11" s="175" customFormat="1" ht="16.5" customHeight="1">
      <c r="A30" s="205">
        <v>22</v>
      </c>
      <c r="B30" s="204" t="s">
        <v>48</v>
      </c>
      <c r="C30" s="186">
        <v>8821012</v>
      </c>
      <c r="D30" s="185">
        <v>674232</v>
      </c>
      <c r="E30" s="203">
        <f t="shared" si="0"/>
        <v>9495244</v>
      </c>
      <c r="F30" s="185">
        <v>8703335</v>
      </c>
      <c r="G30" s="185">
        <v>169777</v>
      </c>
      <c r="H30" s="203">
        <f t="shared" si="1"/>
        <v>8873112</v>
      </c>
      <c r="I30" s="184">
        <f t="shared" si="2"/>
        <v>98.66594671903859</v>
      </c>
      <c r="J30" s="184">
        <f t="shared" si="3"/>
        <v>25.180798300881595</v>
      </c>
      <c r="K30" s="183">
        <f t="shared" si="4"/>
        <v>93.44796194810792</v>
      </c>
    </row>
    <row r="31" spans="1:11" s="175" customFormat="1" ht="16.5" customHeight="1">
      <c r="A31" s="205">
        <v>23</v>
      </c>
      <c r="B31" s="204" t="s">
        <v>49</v>
      </c>
      <c r="C31" s="186">
        <v>8582961</v>
      </c>
      <c r="D31" s="185">
        <v>384986</v>
      </c>
      <c r="E31" s="203">
        <f t="shared" si="0"/>
        <v>8967947</v>
      </c>
      <c r="F31" s="185">
        <v>8498267</v>
      </c>
      <c r="G31" s="185">
        <v>98964</v>
      </c>
      <c r="H31" s="203">
        <f t="shared" si="1"/>
        <v>8597231</v>
      </c>
      <c r="I31" s="184">
        <f t="shared" si="2"/>
        <v>99.01323098170899</v>
      </c>
      <c r="J31" s="184">
        <f t="shared" si="3"/>
        <v>25.70586982383775</v>
      </c>
      <c r="K31" s="183">
        <f t="shared" si="4"/>
        <v>95.86621107372736</v>
      </c>
    </row>
    <row r="32" spans="1:11" s="175" customFormat="1" ht="16.5" customHeight="1">
      <c r="A32" s="205">
        <v>24</v>
      </c>
      <c r="B32" s="204" t="s">
        <v>50</v>
      </c>
      <c r="C32" s="186">
        <v>4101356</v>
      </c>
      <c r="D32" s="185">
        <v>145216</v>
      </c>
      <c r="E32" s="203">
        <f t="shared" si="0"/>
        <v>4246572</v>
      </c>
      <c r="F32" s="185">
        <v>4059143</v>
      </c>
      <c r="G32" s="185">
        <v>27705</v>
      </c>
      <c r="H32" s="203">
        <f t="shared" si="1"/>
        <v>4086848</v>
      </c>
      <c r="I32" s="184">
        <f t="shared" si="2"/>
        <v>98.97075503808985</v>
      </c>
      <c r="J32" s="184">
        <f t="shared" si="3"/>
        <v>19.07847620096959</v>
      </c>
      <c r="K32" s="183">
        <f t="shared" si="4"/>
        <v>96.23875445889061</v>
      </c>
    </row>
    <row r="33" spans="1:11" s="175" customFormat="1" ht="16.5" customHeight="1">
      <c r="A33" s="206">
        <v>25</v>
      </c>
      <c r="B33" s="204" t="s">
        <v>51</v>
      </c>
      <c r="C33" s="186">
        <v>5866259</v>
      </c>
      <c r="D33" s="185">
        <v>294662</v>
      </c>
      <c r="E33" s="203">
        <f t="shared" si="0"/>
        <v>6160921</v>
      </c>
      <c r="F33" s="185">
        <v>5828830</v>
      </c>
      <c r="G33" s="185">
        <v>50048</v>
      </c>
      <c r="H33" s="203">
        <f t="shared" si="1"/>
        <v>5878878</v>
      </c>
      <c r="I33" s="184">
        <f t="shared" si="2"/>
        <v>99.36196134538213</v>
      </c>
      <c r="J33" s="184">
        <f t="shared" si="3"/>
        <v>16.984884375996906</v>
      </c>
      <c r="K33" s="183">
        <f t="shared" si="4"/>
        <v>95.42206433096611</v>
      </c>
    </row>
    <row r="34" spans="1:11" s="175" customFormat="1" ht="16.5" customHeight="1">
      <c r="A34" s="205">
        <v>26</v>
      </c>
      <c r="B34" s="204" t="s">
        <v>52</v>
      </c>
      <c r="C34" s="186">
        <v>9662370</v>
      </c>
      <c r="D34" s="185">
        <v>593119</v>
      </c>
      <c r="E34" s="203">
        <f t="shared" si="0"/>
        <v>10255489</v>
      </c>
      <c r="F34" s="185">
        <v>9529683</v>
      </c>
      <c r="G34" s="185">
        <v>177245</v>
      </c>
      <c r="H34" s="203">
        <f t="shared" si="1"/>
        <v>9706928</v>
      </c>
      <c r="I34" s="184">
        <f t="shared" si="2"/>
        <v>98.62676548300261</v>
      </c>
      <c r="J34" s="184">
        <f t="shared" si="3"/>
        <v>29.883547820926324</v>
      </c>
      <c r="K34" s="183">
        <f t="shared" si="4"/>
        <v>94.65104979392012</v>
      </c>
    </row>
    <row r="35" spans="1:11" s="175" customFormat="1" ht="16.5" customHeight="1">
      <c r="A35" s="205">
        <v>27</v>
      </c>
      <c r="B35" s="204" t="s">
        <v>53</v>
      </c>
      <c r="C35" s="186">
        <v>4035145</v>
      </c>
      <c r="D35" s="185">
        <v>98963</v>
      </c>
      <c r="E35" s="203">
        <f t="shared" si="0"/>
        <v>4134108</v>
      </c>
      <c r="F35" s="185">
        <v>4019001</v>
      </c>
      <c r="G35" s="185">
        <v>24943</v>
      </c>
      <c r="H35" s="203">
        <f t="shared" si="1"/>
        <v>4043944</v>
      </c>
      <c r="I35" s="184">
        <f t="shared" si="2"/>
        <v>99.59991524468141</v>
      </c>
      <c r="J35" s="184">
        <f t="shared" si="3"/>
        <v>25.204369309742024</v>
      </c>
      <c r="K35" s="183">
        <f t="shared" si="4"/>
        <v>97.81902166077906</v>
      </c>
    </row>
    <row r="36" spans="1:11" s="175" customFormat="1" ht="16.5" customHeight="1">
      <c r="A36" s="205">
        <v>28</v>
      </c>
      <c r="B36" s="204" t="s">
        <v>54</v>
      </c>
      <c r="C36" s="186">
        <v>9620697</v>
      </c>
      <c r="D36" s="185">
        <v>408733</v>
      </c>
      <c r="E36" s="203">
        <f t="shared" si="0"/>
        <v>10029430</v>
      </c>
      <c r="F36" s="185">
        <v>9508238</v>
      </c>
      <c r="G36" s="185">
        <v>112238</v>
      </c>
      <c r="H36" s="203">
        <f t="shared" si="1"/>
        <v>9620476</v>
      </c>
      <c r="I36" s="184">
        <f t="shared" si="2"/>
        <v>98.8310722185721</v>
      </c>
      <c r="J36" s="184">
        <f t="shared" si="3"/>
        <v>27.459979986935235</v>
      </c>
      <c r="K36" s="183">
        <f t="shared" si="4"/>
        <v>95.92246019963248</v>
      </c>
    </row>
    <row r="37" spans="1:11" s="175" customFormat="1" ht="16.5" customHeight="1">
      <c r="A37" s="205">
        <v>29</v>
      </c>
      <c r="B37" s="204" t="s">
        <v>55</v>
      </c>
      <c r="C37" s="186">
        <v>3749790</v>
      </c>
      <c r="D37" s="185">
        <v>204645</v>
      </c>
      <c r="E37" s="203">
        <f t="shared" si="0"/>
        <v>3954435</v>
      </c>
      <c r="F37" s="185">
        <v>3707880</v>
      </c>
      <c r="G37" s="185">
        <v>50645</v>
      </c>
      <c r="H37" s="203">
        <f t="shared" si="1"/>
        <v>3758525</v>
      </c>
      <c r="I37" s="184">
        <f t="shared" si="2"/>
        <v>98.882337410895</v>
      </c>
      <c r="J37" s="184">
        <f t="shared" si="3"/>
        <v>24.74773388062254</v>
      </c>
      <c r="K37" s="183">
        <f t="shared" si="4"/>
        <v>95.04581564749452</v>
      </c>
    </row>
    <row r="38" spans="1:11" s="175" customFormat="1" ht="16.5" customHeight="1">
      <c r="A38" s="205">
        <v>30</v>
      </c>
      <c r="B38" s="204" t="s">
        <v>56</v>
      </c>
      <c r="C38" s="186">
        <v>7407900</v>
      </c>
      <c r="D38" s="185">
        <v>436510</v>
      </c>
      <c r="E38" s="203">
        <f t="shared" si="0"/>
        <v>7844410</v>
      </c>
      <c r="F38" s="185">
        <v>7282106</v>
      </c>
      <c r="G38" s="185">
        <v>164556</v>
      </c>
      <c r="H38" s="203">
        <f t="shared" si="1"/>
        <v>7446662</v>
      </c>
      <c r="I38" s="184">
        <f t="shared" si="2"/>
        <v>98.30189392405406</v>
      </c>
      <c r="J38" s="184">
        <f t="shared" si="3"/>
        <v>37.69810542713798</v>
      </c>
      <c r="K38" s="183">
        <f t="shared" si="4"/>
        <v>94.9295358095765</v>
      </c>
    </row>
    <row r="39" spans="1:11" s="175" customFormat="1" ht="16.5" customHeight="1">
      <c r="A39" s="205">
        <v>31</v>
      </c>
      <c r="B39" s="204" t="s">
        <v>57</v>
      </c>
      <c r="C39" s="186">
        <v>5266263</v>
      </c>
      <c r="D39" s="185">
        <v>287537</v>
      </c>
      <c r="E39" s="203">
        <f t="shared" si="0"/>
        <v>5553800</v>
      </c>
      <c r="F39" s="185">
        <v>5196914</v>
      </c>
      <c r="G39" s="185">
        <v>107825</v>
      </c>
      <c r="H39" s="203">
        <f t="shared" si="1"/>
        <v>5304739</v>
      </c>
      <c r="I39" s="184">
        <f t="shared" si="2"/>
        <v>98.68314590441078</v>
      </c>
      <c r="J39" s="184">
        <f t="shared" si="3"/>
        <v>37.49952180067261</v>
      </c>
      <c r="K39" s="183">
        <f t="shared" si="4"/>
        <v>95.51548489322626</v>
      </c>
    </row>
    <row r="40" spans="1:11" s="175" customFormat="1" ht="16.5" customHeight="1">
      <c r="A40" s="205">
        <v>32</v>
      </c>
      <c r="B40" s="204" t="s">
        <v>58</v>
      </c>
      <c r="C40" s="186">
        <v>9433716</v>
      </c>
      <c r="D40" s="185">
        <v>354065</v>
      </c>
      <c r="E40" s="203">
        <f t="shared" si="0"/>
        <v>9787781</v>
      </c>
      <c r="F40" s="185">
        <v>9355990</v>
      </c>
      <c r="G40" s="185">
        <v>93030</v>
      </c>
      <c r="H40" s="203">
        <f t="shared" si="1"/>
        <v>9449020</v>
      </c>
      <c r="I40" s="184">
        <f t="shared" si="2"/>
        <v>99.17608289246782</v>
      </c>
      <c r="J40" s="184">
        <f t="shared" si="3"/>
        <v>26.274836541313036</v>
      </c>
      <c r="K40" s="183">
        <f t="shared" si="4"/>
        <v>96.53893972494889</v>
      </c>
    </row>
    <row r="41" spans="1:11" s="175" customFormat="1" ht="16.5" customHeight="1">
      <c r="A41" s="206">
        <v>33</v>
      </c>
      <c r="B41" s="204" t="s">
        <v>59</v>
      </c>
      <c r="C41" s="186">
        <v>3249980</v>
      </c>
      <c r="D41" s="185">
        <v>315396</v>
      </c>
      <c r="E41" s="203">
        <f t="shared" si="0"/>
        <v>3565376</v>
      </c>
      <c r="F41" s="185">
        <v>3210120</v>
      </c>
      <c r="G41" s="185">
        <v>51422</v>
      </c>
      <c r="H41" s="203">
        <f t="shared" si="1"/>
        <v>3261542</v>
      </c>
      <c r="I41" s="184">
        <f aca="true" t="shared" si="5" ref="I41:I74">F41/C41*100</f>
        <v>98.77353091403639</v>
      </c>
      <c r="J41" s="184">
        <f aca="true" t="shared" si="6" ref="J41:J74">G41/D41*100</f>
        <v>16.30394805260688</v>
      </c>
      <c r="K41" s="183">
        <f aca="true" t="shared" si="7" ref="K41:K74">H41/E41*100</f>
        <v>91.47820594517941</v>
      </c>
    </row>
    <row r="42" spans="1:11" s="175" customFormat="1" ht="16.5" customHeight="1">
      <c r="A42" s="205">
        <v>34</v>
      </c>
      <c r="B42" s="204" t="s">
        <v>60</v>
      </c>
      <c r="C42" s="186">
        <v>5645965</v>
      </c>
      <c r="D42" s="185">
        <v>520048</v>
      </c>
      <c r="E42" s="203">
        <f t="shared" si="0"/>
        <v>6166013</v>
      </c>
      <c r="F42" s="185">
        <v>5551456</v>
      </c>
      <c r="G42" s="185">
        <v>97878</v>
      </c>
      <c r="H42" s="203">
        <f t="shared" si="1"/>
        <v>5649334</v>
      </c>
      <c r="I42" s="184">
        <f t="shared" si="5"/>
        <v>98.32607888996833</v>
      </c>
      <c r="J42" s="184">
        <f t="shared" si="6"/>
        <v>18.820954988770268</v>
      </c>
      <c r="K42" s="183">
        <f t="shared" si="7"/>
        <v>91.62053339816183</v>
      </c>
    </row>
    <row r="43" spans="1:11" s="175" customFormat="1" ht="16.5" customHeight="1">
      <c r="A43" s="205">
        <v>35</v>
      </c>
      <c r="B43" s="204" t="s">
        <v>61</v>
      </c>
      <c r="C43" s="186">
        <v>2516698</v>
      </c>
      <c r="D43" s="185">
        <v>105586</v>
      </c>
      <c r="E43" s="203">
        <f t="shared" si="0"/>
        <v>2622284</v>
      </c>
      <c r="F43" s="185">
        <v>2488864</v>
      </c>
      <c r="G43" s="185">
        <v>46696</v>
      </c>
      <c r="H43" s="203">
        <f t="shared" si="1"/>
        <v>2535560</v>
      </c>
      <c r="I43" s="184">
        <f t="shared" si="5"/>
        <v>98.894027014763</v>
      </c>
      <c r="J43" s="184">
        <f t="shared" si="6"/>
        <v>44.22556020684561</v>
      </c>
      <c r="K43" s="183">
        <f t="shared" si="7"/>
        <v>96.69280672879063</v>
      </c>
    </row>
    <row r="44" spans="1:11" s="175" customFormat="1" ht="16.5" customHeight="1">
      <c r="A44" s="205">
        <v>36</v>
      </c>
      <c r="B44" s="204" t="s">
        <v>62</v>
      </c>
      <c r="C44" s="186">
        <v>4085816</v>
      </c>
      <c r="D44" s="185">
        <v>198985</v>
      </c>
      <c r="E44" s="203">
        <f t="shared" si="0"/>
        <v>4284801</v>
      </c>
      <c r="F44" s="185">
        <v>4055971</v>
      </c>
      <c r="G44" s="185">
        <v>35822</v>
      </c>
      <c r="H44" s="203">
        <f t="shared" si="1"/>
        <v>4091793</v>
      </c>
      <c r="I44" s="184">
        <f t="shared" si="5"/>
        <v>99.26954615675302</v>
      </c>
      <c r="J44" s="184">
        <f t="shared" si="6"/>
        <v>18.002361987084452</v>
      </c>
      <c r="K44" s="183">
        <f t="shared" si="7"/>
        <v>95.49552009533232</v>
      </c>
    </row>
    <row r="45" spans="1:11" s="175" customFormat="1" ht="16.5" customHeight="1">
      <c r="A45" s="205">
        <v>37</v>
      </c>
      <c r="B45" s="204" t="s">
        <v>63</v>
      </c>
      <c r="C45" s="186">
        <v>3764716</v>
      </c>
      <c r="D45" s="185">
        <v>220632</v>
      </c>
      <c r="E45" s="203">
        <f t="shared" si="0"/>
        <v>3985348</v>
      </c>
      <c r="F45" s="185">
        <v>3724957</v>
      </c>
      <c r="G45" s="185">
        <v>46423</v>
      </c>
      <c r="H45" s="203">
        <f t="shared" si="1"/>
        <v>3771380</v>
      </c>
      <c r="I45" s="184">
        <f t="shared" si="5"/>
        <v>98.94390440075692</v>
      </c>
      <c r="J45" s="184">
        <f t="shared" si="6"/>
        <v>21.04091881504043</v>
      </c>
      <c r="K45" s="183">
        <f t="shared" si="7"/>
        <v>94.63113384326789</v>
      </c>
    </row>
    <row r="46" spans="1:11" s="175" customFormat="1" ht="16.5" customHeight="1">
      <c r="A46" s="205">
        <v>38</v>
      </c>
      <c r="B46" s="204" t="s">
        <v>64</v>
      </c>
      <c r="C46" s="186">
        <v>3764032</v>
      </c>
      <c r="D46" s="185">
        <v>231923</v>
      </c>
      <c r="E46" s="203">
        <f t="shared" si="0"/>
        <v>3995955</v>
      </c>
      <c r="F46" s="185">
        <v>3716817</v>
      </c>
      <c r="G46" s="185">
        <v>57954</v>
      </c>
      <c r="H46" s="203">
        <f t="shared" si="1"/>
        <v>3774771</v>
      </c>
      <c r="I46" s="184">
        <f t="shared" si="5"/>
        <v>98.74562702973833</v>
      </c>
      <c r="J46" s="184">
        <f t="shared" si="6"/>
        <v>24.98846599949121</v>
      </c>
      <c r="K46" s="183">
        <f t="shared" si="7"/>
        <v>94.46480253156004</v>
      </c>
    </row>
    <row r="47" spans="1:11" s="175" customFormat="1" ht="16.5" customHeight="1">
      <c r="A47" s="202">
        <v>39</v>
      </c>
      <c r="B47" s="201" t="s">
        <v>65</v>
      </c>
      <c r="C47" s="180">
        <v>6450729</v>
      </c>
      <c r="D47" s="179">
        <v>403598</v>
      </c>
      <c r="E47" s="200">
        <f t="shared" si="0"/>
        <v>6854327</v>
      </c>
      <c r="F47" s="179">
        <v>6355578</v>
      </c>
      <c r="G47" s="179">
        <v>120003</v>
      </c>
      <c r="H47" s="200">
        <f t="shared" si="1"/>
        <v>6475581</v>
      </c>
      <c r="I47" s="177">
        <f t="shared" si="5"/>
        <v>98.5249574117902</v>
      </c>
      <c r="J47" s="177">
        <f t="shared" si="6"/>
        <v>29.733298975713456</v>
      </c>
      <c r="K47" s="176">
        <f t="shared" si="7"/>
        <v>94.47435174890255</v>
      </c>
    </row>
    <row r="48" spans="1:11" s="175" customFormat="1" ht="16.5" customHeight="1" thickBot="1">
      <c r="A48" s="199">
        <v>40</v>
      </c>
      <c r="B48" s="187" t="s">
        <v>157</v>
      </c>
      <c r="C48" s="198">
        <v>2907512</v>
      </c>
      <c r="D48" s="198">
        <v>144945</v>
      </c>
      <c r="E48" s="198">
        <f t="shared" si="0"/>
        <v>3052457</v>
      </c>
      <c r="F48" s="198">
        <v>2878352</v>
      </c>
      <c r="G48" s="198">
        <v>26767</v>
      </c>
      <c r="H48" s="198">
        <f t="shared" si="1"/>
        <v>2905119</v>
      </c>
      <c r="I48" s="197">
        <f t="shared" si="5"/>
        <v>98.99708066553121</v>
      </c>
      <c r="J48" s="197">
        <f t="shared" si="6"/>
        <v>18.467004725930526</v>
      </c>
      <c r="K48" s="196">
        <f t="shared" si="7"/>
        <v>95.17313429804253</v>
      </c>
    </row>
    <row r="49" spans="1:11" s="168" customFormat="1" ht="18" customHeight="1" thickBot="1" thickTop="1">
      <c r="A49" s="556" t="s">
        <v>156</v>
      </c>
      <c r="B49" s="557"/>
      <c r="C49" s="171">
        <f aca="true" t="shared" si="8" ref="C49:H49">SUM(C9:C48)</f>
        <v>408250577</v>
      </c>
      <c r="D49" s="171">
        <f t="shared" si="8"/>
        <v>21350827</v>
      </c>
      <c r="E49" s="171">
        <f t="shared" si="8"/>
        <v>429601404</v>
      </c>
      <c r="F49" s="171">
        <f t="shared" si="8"/>
        <v>403136524</v>
      </c>
      <c r="G49" s="171">
        <f t="shared" si="8"/>
        <v>6027099</v>
      </c>
      <c r="H49" s="171">
        <f t="shared" si="8"/>
        <v>409163623</v>
      </c>
      <c r="I49" s="195">
        <f t="shared" si="5"/>
        <v>98.74732497928595</v>
      </c>
      <c r="J49" s="195">
        <f t="shared" si="6"/>
        <v>28.228878441102072</v>
      </c>
      <c r="K49" s="194">
        <f t="shared" si="7"/>
        <v>95.24261773595136</v>
      </c>
    </row>
    <row r="50" spans="1:11" s="175" customFormat="1" ht="16.5" customHeight="1">
      <c r="A50" s="193">
        <v>41</v>
      </c>
      <c r="B50" s="192" t="s">
        <v>67</v>
      </c>
      <c r="C50" s="191">
        <v>2403547</v>
      </c>
      <c r="D50" s="190">
        <v>122489</v>
      </c>
      <c r="E50" s="190">
        <f aca="true" t="shared" si="9" ref="E50:E72">C50+D50</f>
        <v>2526036</v>
      </c>
      <c r="F50" s="190">
        <v>2374291</v>
      </c>
      <c r="G50" s="190">
        <v>21578</v>
      </c>
      <c r="H50" s="190">
        <f aca="true" t="shared" si="10" ref="H50:H72">F50+G50</f>
        <v>2395869</v>
      </c>
      <c r="I50" s="189">
        <f t="shared" si="5"/>
        <v>98.78279892176022</v>
      </c>
      <c r="J50" s="189">
        <f t="shared" si="6"/>
        <v>17.616275747209954</v>
      </c>
      <c r="K50" s="188">
        <f t="shared" si="7"/>
        <v>94.84698555365007</v>
      </c>
    </row>
    <row r="51" spans="1:11" s="175" customFormat="1" ht="16.5" customHeight="1">
      <c r="A51" s="182">
        <v>42</v>
      </c>
      <c r="B51" s="187" t="s">
        <v>68</v>
      </c>
      <c r="C51" s="186">
        <v>3923950</v>
      </c>
      <c r="D51" s="185">
        <v>141489</v>
      </c>
      <c r="E51" s="185">
        <f t="shared" si="9"/>
        <v>4065439</v>
      </c>
      <c r="F51" s="185">
        <v>3884337</v>
      </c>
      <c r="G51" s="185">
        <v>50902</v>
      </c>
      <c r="H51" s="185">
        <f t="shared" si="10"/>
        <v>3935239</v>
      </c>
      <c r="I51" s="184">
        <f t="shared" si="5"/>
        <v>98.99048153009086</v>
      </c>
      <c r="J51" s="184">
        <f t="shared" si="6"/>
        <v>35.975941592632644</v>
      </c>
      <c r="K51" s="183">
        <f t="shared" si="7"/>
        <v>96.79739383618842</v>
      </c>
    </row>
    <row r="52" spans="1:11" s="175" customFormat="1" ht="16.5" customHeight="1">
      <c r="A52" s="182">
        <v>43</v>
      </c>
      <c r="B52" s="187" t="s">
        <v>69</v>
      </c>
      <c r="C52" s="186">
        <v>1389983</v>
      </c>
      <c r="D52" s="185">
        <v>243690</v>
      </c>
      <c r="E52" s="185">
        <f t="shared" si="9"/>
        <v>1633673</v>
      </c>
      <c r="F52" s="185">
        <v>1326055</v>
      </c>
      <c r="G52" s="185">
        <v>86574</v>
      </c>
      <c r="H52" s="185">
        <f t="shared" si="10"/>
        <v>1412629</v>
      </c>
      <c r="I52" s="184">
        <f t="shared" si="5"/>
        <v>95.40080706023024</v>
      </c>
      <c r="J52" s="184">
        <f t="shared" si="6"/>
        <v>35.52628339283516</v>
      </c>
      <c r="K52" s="183">
        <f t="shared" si="7"/>
        <v>86.46950766769115</v>
      </c>
    </row>
    <row r="53" spans="1:11" s="175" customFormat="1" ht="16.5" customHeight="1">
      <c r="A53" s="182">
        <v>44</v>
      </c>
      <c r="B53" s="187" t="s">
        <v>70</v>
      </c>
      <c r="C53" s="186">
        <v>661112</v>
      </c>
      <c r="D53" s="185">
        <v>29760</v>
      </c>
      <c r="E53" s="185">
        <f t="shared" si="9"/>
        <v>690872</v>
      </c>
      <c r="F53" s="185">
        <v>654466</v>
      </c>
      <c r="G53" s="185">
        <v>8147</v>
      </c>
      <c r="H53" s="185">
        <f t="shared" si="10"/>
        <v>662613</v>
      </c>
      <c r="I53" s="184">
        <f t="shared" si="5"/>
        <v>98.99472404070717</v>
      </c>
      <c r="J53" s="184">
        <f t="shared" si="6"/>
        <v>27.375672043010752</v>
      </c>
      <c r="K53" s="183">
        <f t="shared" si="7"/>
        <v>95.90966199238065</v>
      </c>
    </row>
    <row r="54" spans="1:11" s="175" customFormat="1" ht="16.5" customHeight="1">
      <c r="A54" s="182">
        <v>45</v>
      </c>
      <c r="B54" s="187" t="s">
        <v>71</v>
      </c>
      <c r="C54" s="186">
        <v>1510197</v>
      </c>
      <c r="D54" s="185">
        <v>86383</v>
      </c>
      <c r="E54" s="185">
        <f t="shared" si="9"/>
        <v>1596580</v>
      </c>
      <c r="F54" s="185">
        <v>1486387</v>
      </c>
      <c r="G54" s="185">
        <v>21268</v>
      </c>
      <c r="H54" s="185">
        <f t="shared" si="10"/>
        <v>1507655</v>
      </c>
      <c r="I54" s="184">
        <f t="shared" si="5"/>
        <v>98.42338449884352</v>
      </c>
      <c r="J54" s="184">
        <f t="shared" si="6"/>
        <v>24.620585068821413</v>
      </c>
      <c r="K54" s="183">
        <f t="shared" si="7"/>
        <v>94.43028222826291</v>
      </c>
    </row>
    <row r="55" spans="1:11" s="175" customFormat="1" ht="16.5" customHeight="1">
      <c r="A55" s="182">
        <v>46</v>
      </c>
      <c r="B55" s="187" t="s">
        <v>72</v>
      </c>
      <c r="C55" s="186">
        <v>1460529</v>
      </c>
      <c r="D55" s="185">
        <v>40229</v>
      </c>
      <c r="E55" s="185">
        <f t="shared" si="9"/>
        <v>1500758</v>
      </c>
      <c r="F55" s="185">
        <v>1448495</v>
      </c>
      <c r="G55" s="185">
        <v>12432</v>
      </c>
      <c r="H55" s="185">
        <f t="shared" si="10"/>
        <v>1460927</v>
      </c>
      <c r="I55" s="184">
        <f t="shared" si="5"/>
        <v>99.17605196473332</v>
      </c>
      <c r="J55" s="184">
        <f t="shared" si="6"/>
        <v>30.90307986775709</v>
      </c>
      <c r="K55" s="183">
        <f t="shared" si="7"/>
        <v>97.34594118438815</v>
      </c>
    </row>
    <row r="56" spans="1:11" s="175" customFormat="1" ht="16.5" customHeight="1">
      <c r="A56" s="182">
        <v>47</v>
      </c>
      <c r="B56" s="187" t="s">
        <v>73</v>
      </c>
      <c r="C56" s="186">
        <v>1705267</v>
      </c>
      <c r="D56" s="185">
        <v>177906</v>
      </c>
      <c r="E56" s="185">
        <f t="shared" si="9"/>
        <v>1883173</v>
      </c>
      <c r="F56" s="185">
        <v>1681526</v>
      </c>
      <c r="G56" s="185">
        <v>38368</v>
      </c>
      <c r="H56" s="185">
        <f t="shared" si="10"/>
        <v>1719894</v>
      </c>
      <c r="I56" s="184">
        <f t="shared" si="5"/>
        <v>98.60778400098049</v>
      </c>
      <c r="J56" s="184">
        <f t="shared" si="6"/>
        <v>21.56644520139849</v>
      </c>
      <c r="K56" s="183">
        <f t="shared" si="7"/>
        <v>91.32958044746819</v>
      </c>
    </row>
    <row r="57" spans="1:11" s="175" customFormat="1" ht="16.5" customHeight="1">
      <c r="A57" s="182">
        <v>48</v>
      </c>
      <c r="B57" s="187" t="s">
        <v>74</v>
      </c>
      <c r="C57" s="186">
        <v>1687084</v>
      </c>
      <c r="D57" s="185">
        <v>86069</v>
      </c>
      <c r="E57" s="185">
        <f t="shared" si="9"/>
        <v>1773153</v>
      </c>
      <c r="F57" s="185">
        <v>1671621</v>
      </c>
      <c r="G57" s="185">
        <v>14395</v>
      </c>
      <c r="H57" s="185">
        <f t="shared" si="10"/>
        <v>1686016</v>
      </c>
      <c r="I57" s="184">
        <f t="shared" si="5"/>
        <v>99.08344812706422</v>
      </c>
      <c r="J57" s="184">
        <f t="shared" si="6"/>
        <v>16.724953235195017</v>
      </c>
      <c r="K57" s="183">
        <f t="shared" si="7"/>
        <v>95.08575966089785</v>
      </c>
    </row>
    <row r="58" spans="1:11" s="175" customFormat="1" ht="16.5" customHeight="1">
      <c r="A58" s="182">
        <v>49</v>
      </c>
      <c r="B58" s="187" t="s">
        <v>75</v>
      </c>
      <c r="C58" s="186">
        <v>1213598</v>
      </c>
      <c r="D58" s="185">
        <v>74437</v>
      </c>
      <c r="E58" s="185">
        <f t="shared" si="9"/>
        <v>1288035</v>
      </c>
      <c r="F58" s="185">
        <v>1201616</v>
      </c>
      <c r="G58" s="185">
        <v>13015</v>
      </c>
      <c r="H58" s="185">
        <f t="shared" si="10"/>
        <v>1214631</v>
      </c>
      <c r="I58" s="184">
        <f t="shared" si="5"/>
        <v>99.01268789170715</v>
      </c>
      <c r="J58" s="184">
        <f t="shared" si="6"/>
        <v>17.484584279323453</v>
      </c>
      <c r="K58" s="183">
        <f t="shared" si="7"/>
        <v>94.30108653879748</v>
      </c>
    </row>
    <row r="59" spans="1:11" s="175" customFormat="1" ht="16.5" customHeight="1">
      <c r="A59" s="182">
        <v>50</v>
      </c>
      <c r="B59" s="187" t="s">
        <v>76</v>
      </c>
      <c r="C59" s="186">
        <v>740148</v>
      </c>
      <c r="D59" s="185">
        <v>42203</v>
      </c>
      <c r="E59" s="185">
        <f t="shared" si="9"/>
        <v>782351</v>
      </c>
      <c r="F59" s="185">
        <v>728723</v>
      </c>
      <c r="G59" s="185">
        <v>10513</v>
      </c>
      <c r="H59" s="185">
        <f t="shared" si="10"/>
        <v>739236</v>
      </c>
      <c r="I59" s="184">
        <f t="shared" si="5"/>
        <v>98.45638980312046</v>
      </c>
      <c r="J59" s="184">
        <f t="shared" si="6"/>
        <v>24.91055138260313</v>
      </c>
      <c r="K59" s="183">
        <f t="shared" si="7"/>
        <v>94.48904647658148</v>
      </c>
    </row>
    <row r="60" spans="1:11" s="175" customFormat="1" ht="16.5" customHeight="1">
      <c r="A60" s="182">
        <v>51</v>
      </c>
      <c r="B60" s="187" t="s">
        <v>77</v>
      </c>
      <c r="C60" s="186">
        <v>659193</v>
      </c>
      <c r="D60" s="185">
        <v>81823</v>
      </c>
      <c r="E60" s="185">
        <f t="shared" si="9"/>
        <v>741016</v>
      </c>
      <c r="F60" s="185">
        <v>648117</v>
      </c>
      <c r="G60" s="185">
        <v>8791</v>
      </c>
      <c r="H60" s="185">
        <f t="shared" si="10"/>
        <v>656908</v>
      </c>
      <c r="I60" s="184">
        <f t="shared" si="5"/>
        <v>98.3197637110831</v>
      </c>
      <c r="J60" s="184">
        <f t="shared" si="6"/>
        <v>10.743922857876147</v>
      </c>
      <c r="K60" s="183">
        <f t="shared" si="7"/>
        <v>88.64963779459552</v>
      </c>
    </row>
    <row r="61" spans="1:11" s="175" customFormat="1" ht="16.5" customHeight="1">
      <c r="A61" s="182">
        <v>52</v>
      </c>
      <c r="B61" s="187" t="s">
        <v>78</v>
      </c>
      <c r="C61" s="186">
        <v>593307</v>
      </c>
      <c r="D61" s="185">
        <v>63428</v>
      </c>
      <c r="E61" s="185">
        <f t="shared" si="9"/>
        <v>656735</v>
      </c>
      <c r="F61" s="185">
        <v>584065</v>
      </c>
      <c r="G61" s="185">
        <v>7538</v>
      </c>
      <c r="H61" s="185">
        <f t="shared" si="10"/>
        <v>591603</v>
      </c>
      <c r="I61" s="184">
        <f t="shared" si="5"/>
        <v>98.44229041626005</v>
      </c>
      <c r="J61" s="184">
        <f t="shared" si="6"/>
        <v>11.884341300372075</v>
      </c>
      <c r="K61" s="183">
        <f t="shared" si="7"/>
        <v>90.08245334876321</v>
      </c>
    </row>
    <row r="62" spans="1:11" s="175" customFormat="1" ht="16.5" customHeight="1">
      <c r="A62" s="182">
        <v>53</v>
      </c>
      <c r="B62" s="187" t="s">
        <v>79</v>
      </c>
      <c r="C62" s="186">
        <v>534310</v>
      </c>
      <c r="D62" s="185">
        <v>40969</v>
      </c>
      <c r="E62" s="185">
        <f t="shared" si="9"/>
        <v>575279</v>
      </c>
      <c r="F62" s="185">
        <v>525080</v>
      </c>
      <c r="G62" s="185">
        <v>6977</v>
      </c>
      <c r="H62" s="185">
        <f t="shared" si="10"/>
        <v>532057</v>
      </c>
      <c r="I62" s="184">
        <f t="shared" si="5"/>
        <v>98.27253841402931</v>
      </c>
      <c r="J62" s="184">
        <f t="shared" si="6"/>
        <v>17.02994947399253</v>
      </c>
      <c r="K62" s="183">
        <f t="shared" si="7"/>
        <v>92.48677598174103</v>
      </c>
    </row>
    <row r="63" spans="1:11" s="175" customFormat="1" ht="16.5" customHeight="1">
      <c r="A63" s="182">
        <v>54</v>
      </c>
      <c r="B63" s="187" t="s">
        <v>80</v>
      </c>
      <c r="C63" s="186">
        <v>424090</v>
      </c>
      <c r="D63" s="185">
        <v>39299</v>
      </c>
      <c r="E63" s="185">
        <f t="shared" si="9"/>
        <v>463389</v>
      </c>
      <c r="F63" s="185">
        <v>419515</v>
      </c>
      <c r="G63" s="185">
        <v>8721</v>
      </c>
      <c r="H63" s="185">
        <f t="shared" si="10"/>
        <v>428236</v>
      </c>
      <c r="I63" s="184">
        <f t="shared" si="5"/>
        <v>98.9212195524535</v>
      </c>
      <c r="J63" s="184">
        <f t="shared" si="6"/>
        <v>22.191404361434135</v>
      </c>
      <c r="K63" s="183">
        <f t="shared" si="7"/>
        <v>92.41393300229397</v>
      </c>
    </row>
    <row r="64" spans="1:11" s="175" customFormat="1" ht="16.5" customHeight="1">
      <c r="A64" s="182">
        <v>55</v>
      </c>
      <c r="B64" s="187" t="s">
        <v>81</v>
      </c>
      <c r="C64" s="186">
        <v>648955</v>
      </c>
      <c r="D64" s="185">
        <v>57075</v>
      </c>
      <c r="E64" s="185">
        <f t="shared" si="9"/>
        <v>706030</v>
      </c>
      <c r="F64" s="185">
        <v>640083</v>
      </c>
      <c r="G64" s="185">
        <v>9354</v>
      </c>
      <c r="H64" s="185">
        <f t="shared" si="10"/>
        <v>649437</v>
      </c>
      <c r="I64" s="184">
        <f t="shared" si="5"/>
        <v>98.63287901318273</v>
      </c>
      <c r="J64" s="184">
        <f t="shared" si="6"/>
        <v>16.388961892247043</v>
      </c>
      <c r="K64" s="183">
        <f t="shared" si="7"/>
        <v>91.98433494327438</v>
      </c>
    </row>
    <row r="65" spans="1:11" s="175" customFormat="1" ht="16.5" customHeight="1">
      <c r="A65" s="182">
        <v>56</v>
      </c>
      <c r="B65" s="187" t="s">
        <v>82</v>
      </c>
      <c r="C65" s="186">
        <v>116579</v>
      </c>
      <c r="D65" s="185">
        <v>579</v>
      </c>
      <c r="E65" s="185">
        <f t="shared" si="9"/>
        <v>117158</v>
      </c>
      <c r="F65" s="185">
        <v>116432</v>
      </c>
      <c r="G65" s="185">
        <v>29</v>
      </c>
      <c r="H65" s="185">
        <f t="shared" si="10"/>
        <v>116461</v>
      </c>
      <c r="I65" s="184">
        <f t="shared" si="5"/>
        <v>99.87390524880124</v>
      </c>
      <c r="J65" s="184">
        <f t="shared" si="6"/>
        <v>5.008635578583765</v>
      </c>
      <c r="K65" s="183">
        <f t="shared" si="7"/>
        <v>99.40507690469282</v>
      </c>
    </row>
    <row r="66" spans="1:11" s="175" customFormat="1" ht="16.5" customHeight="1">
      <c r="A66" s="182">
        <v>57</v>
      </c>
      <c r="B66" s="187" t="s">
        <v>83</v>
      </c>
      <c r="C66" s="186">
        <v>979793</v>
      </c>
      <c r="D66" s="185">
        <v>67609</v>
      </c>
      <c r="E66" s="185">
        <f t="shared" si="9"/>
        <v>1047402</v>
      </c>
      <c r="F66" s="185">
        <v>969612</v>
      </c>
      <c r="G66" s="185">
        <v>14938</v>
      </c>
      <c r="H66" s="185">
        <f t="shared" si="10"/>
        <v>984550</v>
      </c>
      <c r="I66" s="184">
        <f t="shared" si="5"/>
        <v>98.96090296623879</v>
      </c>
      <c r="J66" s="184">
        <f t="shared" si="6"/>
        <v>22.094691535150645</v>
      </c>
      <c r="K66" s="183">
        <f t="shared" si="7"/>
        <v>93.99924766231112</v>
      </c>
    </row>
    <row r="67" spans="1:11" s="175" customFormat="1" ht="16.5" customHeight="1">
      <c r="A67" s="182">
        <v>58</v>
      </c>
      <c r="B67" s="187" t="s">
        <v>84</v>
      </c>
      <c r="C67" s="186">
        <v>979803</v>
      </c>
      <c r="D67" s="185">
        <v>81414</v>
      </c>
      <c r="E67" s="185">
        <f t="shared" si="9"/>
        <v>1061217</v>
      </c>
      <c r="F67" s="185">
        <v>964869</v>
      </c>
      <c r="G67" s="185">
        <v>15729</v>
      </c>
      <c r="H67" s="185">
        <f t="shared" si="10"/>
        <v>980598</v>
      </c>
      <c r="I67" s="184">
        <f t="shared" si="5"/>
        <v>98.47581605690124</v>
      </c>
      <c r="J67" s="184">
        <f t="shared" si="6"/>
        <v>19.319773012012675</v>
      </c>
      <c r="K67" s="183">
        <f t="shared" si="7"/>
        <v>92.40315599919715</v>
      </c>
    </row>
    <row r="68" spans="1:11" s="175" customFormat="1" ht="16.5" customHeight="1">
      <c r="A68" s="182">
        <v>59</v>
      </c>
      <c r="B68" s="187" t="s">
        <v>85</v>
      </c>
      <c r="C68" s="186">
        <v>1806346</v>
      </c>
      <c r="D68" s="185">
        <v>180168</v>
      </c>
      <c r="E68" s="185">
        <f t="shared" si="9"/>
        <v>1986514</v>
      </c>
      <c r="F68" s="185">
        <v>1780298</v>
      </c>
      <c r="G68" s="185">
        <v>23813</v>
      </c>
      <c r="H68" s="185">
        <f t="shared" si="10"/>
        <v>1804111</v>
      </c>
      <c r="I68" s="184">
        <f t="shared" si="5"/>
        <v>98.55797283576901</v>
      </c>
      <c r="J68" s="184">
        <f t="shared" si="6"/>
        <v>13.217108476533014</v>
      </c>
      <c r="K68" s="183">
        <f t="shared" si="7"/>
        <v>90.81793533798403</v>
      </c>
    </row>
    <row r="69" spans="1:11" s="175" customFormat="1" ht="16.5" customHeight="1">
      <c r="A69" s="182">
        <v>60</v>
      </c>
      <c r="B69" s="187" t="s">
        <v>86</v>
      </c>
      <c r="C69" s="186">
        <v>3109984</v>
      </c>
      <c r="D69" s="185">
        <v>147672</v>
      </c>
      <c r="E69" s="185">
        <f t="shared" si="9"/>
        <v>3257656</v>
      </c>
      <c r="F69" s="185">
        <v>3074209</v>
      </c>
      <c r="G69" s="185">
        <v>33637</v>
      </c>
      <c r="H69" s="185">
        <f t="shared" si="10"/>
        <v>3107846</v>
      </c>
      <c r="I69" s="184">
        <f t="shared" si="5"/>
        <v>98.84967253850824</v>
      </c>
      <c r="J69" s="184">
        <f t="shared" si="6"/>
        <v>22.778184083644835</v>
      </c>
      <c r="K69" s="183">
        <f t="shared" si="7"/>
        <v>95.40129467322517</v>
      </c>
    </row>
    <row r="70" spans="1:11" s="175" customFormat="1" ht="16.5" customHeight="1">
      <c r="A70" s="182">
        <v>61</v>
      </c>
      <c r="B70" s="187" t="s">
        <v>87</v>
      </c>
      <c r="C70" s="186">
        <v>1428550</v>
      </c>
      <c r="D70" s="185">
        <v>67533</v>
      </c>
      <c r="E70" s="185">
        <f t="shared" si="9"/>
        <v>1496083</v>
      </c>
      <c r="F70" s="185">
        <v>1410495</v>
      </c>
      <c r="G70" s="185">
        <v>17772</v>
      </c>
      <c r="H70" s="185">
        <f t="shared" si="10"/>
        <v>1428267</v>
      </c>
      <c r="I70" s="184">
        <f t="shared" si="5"/>
        <v>98.73613104196562</v>
      </c>
      <c r="J70" s="184">
        <f t="shared" si="6"/>
        <v>26.31602327750877</v>
      </c>
      <c r="K70" s="183">
        <f t="shared" si="7"/>
        <v>95.46709641109484</v>
      </c>
    </row>
    <row r="71" spans="1:11" s="175" customFormat="1" ht="16.5" customHeight="1">
      <c r="A71" s="182">
        <v>62</v>
      </c>
      <c r="B71" s="187" t="s">
        <v>88</v>
      </c>
      <c r="C71" s="186">
        <v>2304404</v>
      </c>
      <c r="D71" s="185">
        <v>164888</v>
      </c>
      <c r="E71" s="185">
        <f t="shared" si="9"/>
        <v>2469292</v>
      </c>
      <c r="F71" s="185">
        <v>2274734</v>
      </c>
      <c r="G71" s="185">
        <v>45813</v>
      </c>
      <c r="H71" s="185">
        <f t="shared" si="10"/>
        <v>2320547</v>
      </c>
      <c r="I71" s="184">
        <f t="shared" si="5"/>
        <v>98.7124653489579</v>
      </c>
      <c r="J71" s="184">
        <f t="shared" si="6"/>
        <v>27.784314201154725</v>
      </c>
      <c r="K71" s="183">
        <f t="shared" si="7"/>
        <v>93.97620856504616</v>
      </c>
    </row>
    <row r="72" spans="1:11" s="175" customFormat="1" ht="16.5" customHeight="1" thickBot="1">
      <c r="A72" s="182">
        <v>63</v>
      </c>
      <c r="B72" s="181" t="s">
        <v>89</v>
      </c>
      <c r="C72" s="180">
        <v>1225873</v>
      </c>
      <c r="D72" s="179">
        <v>153409</v>
      </c>
      <c r="E72" s="178">
        <f t="shared" si="9"/>
        <v>1379282</v>
      </c>
      <c r="F72" s="179">
        <v>1194342</v>
      </c>
      <c r="G72" s="179">
        <v>41788</v>
      </c>
      <c r="H72" s="178">
        <f t="shared" si="10"/>
        <v>1236130</v>
      </c>
      <c r="I72" s="177">
        <f t="shared" si="5"/>
        <v>97.42787384990126</v>
      </c>
      <c r="J72" s="177">
        <f t="shared" si="6"/>
        <v>27.239601327171158</v>
      </c>
      <c r="K72" s="176">
        <f t="shared" si="7"/>
        <v>89.62126671703103</v>
      </c>
    </row>
    <row r="73" spans="1:11" s="168" customFormat="1" ht="18" customHeight="1" thickBot="1" thickTop="1">
      <c r="A73" s="542" t="s">
        <v>155</v>
      </c>
      <c r="B73" s="543"/>
      <c r="C73" s="174">
        <f aca="true" t="shared" si="11" ref="C73:H73">SUM(C50:C72)</f>
        <v>31506602</v>
      </c>
      <c r="D73" s="174">
        <f t="shared" si="11"/>
        <v>2190521</v>
      </c>
      <c r="E73" s="174">
        <f t="shared" si="11"/>
        <v>33697123</v>
      </c>
      <c r="F73" s="174">
        <f t="shared" si="11"/>
        <v>31059368</v>
      </c>
      <c r="G73" s="174">
        <f t="shared" si="11"/>
        <v>512092</v>
      </c>
      <c r="H73" s="174">
        <f t="shared" si="11"/>
        <v>31571460</v>
      </c>
      <c r="I73" s="173">
        <f t="shared" si="5"/>
        <v>98.58050703151041</v>
      </c>
      <c r="J73" s="173">
        <f t="shared" si="6"/>
        <v>23.377634818383388</v>
      </c>
      <c r="K73" s="172">
        <f t="shared" si="7"/>
        <v>93.6918561267085</v>
      </c>
    </row>
    <row r="74" spans="1:11" s="168" customFormat="1" ht="18" customHeight="1" thickBot="1" thickTop="1">
      <c r="A74" s="544" t="s">
        <v>154</v>
      </c>
      <c r="B74" s="545"/>
      <c r="C74" s="171">
        <f aca="true" t="shared" si="12" ref="C74:H74">C49+C73</f>
        <v>439757179</v>
      </c>
      <c r="D74" s="171">
        <f t="shared" si="12"/>
        <v>23541348</v>
      </c>
      <c r="E74" s="171">
        <f t="shared" si="12"/>
        <v>463298527</v>
      </c>
      <c r="F74" s="171">
        <f t="shared" si="12"/>
        <v>434195892</v>
      </c>
      <c r="G74" s="171">
        <f t="shared" si="12"/>
        <v>6539191</v>
      </c>
      <c r="H74" s="171">
        <f t="shared" si="12"/>
        <v>440735083</v>
      </c>
      <c r="I74" s="170">
        <f t="shared" si="5"/>
        <v>98.73537323196263</v>
      </c>
      <c r="J74" s="170">
        <f t="shared" si="6"/>
        <v>27.777470516981438</v>
      </c>
      <c r="K74" s="169">
        <f t="shared" si="7"/>
        <v>95.12982608727353</v>
      </c>
    </row>
    <row r="75" ht="15.75" customHeight="1">
      <c r="A75" s="167" t="s">
        <v>153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17.xml><?xml version="1.0" encoding="utf-8"?>
<worksheet xmlns="http://schemas.openxmlformats.org/spreadsheetml/2006/main" xmlns:r="http://schemas.openxmlformats.org/officeDocument/2006/relationships">
  <sheetPr>
    <tabColor rgb="FFFF0000"/>
  </sheetPr>
  <dimension ref="A1:O44"/>
  <sheetViews>
    <sheetView view="pageBreakPreview" zoomScale="70" zoomScaleSheetLayoutView="70" workbookViewId="0" topLeftCell="A1">
      <selection activeCell="A1" sqref="A1:A33"/>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457">
        <v>13</v>
      </c>
      <c r="B1" s="459" t="s">
        <v>107</v>
      </c>
      <c r="C1" s="460"/>
      <c r="D1" s="460"/>
      <c r="E1" s="460"/>
      <c r="F1" s="460"/>
      <c r="G1" s="460"/>
      <c r="H1" s="460"/>
      <c r="I1" s="460"/>
      <c r="J1" s="460"/>
      <c r="K1" s="460"/>
      <c r="L1" s="460"/>
      <c r="M1" s="460"/>
      <c r="N1" s="460"/>
      <c r="O1" s="460"/>
    </row>
    <row r="2" ht="7.5" customHeight="1" thickBot="1">
      <c r="A2" s="469"/>
    </row>
    <row r="3" spans="1:15" s="9" customFormat="1" ht="18.75" customHeight="1">
      <c r="A3" s="469"/>
      <c r="B3" s="3"/>
      <c r="C3" s="4"/>
      <c r="D3" s="5"/>
      <c r="E3" s="6"/>
      <c r="F3" s="7" t="s">
        <v>0</v>
      </c>
      <c r="G3" s="7" t="s">
        <v>1</v>
      </c>
      <c r="H3" s="7" t="s">
        <v>2</v>
      </c>
      <c r="I3" s="7"/>
      <c r="J3" s="7"/>
      <c r="K3" s="7" t="s">
        <v>3</v>
      </c>
      <c r="L3" s="7" t="s">
        <v>4</v>
      </c>
      <c r="M3" s="8" t="s">
        <v>5</v>
      </c>
      <c r="N3" s="461" t="s">
        <v>6</v>
      </c>
      <c r="O3" s="464" t="s">
        <v>7</v>
      </c>
    </row>
    <row r="4" spans="1:15" s="9" customFormat="1" ht="18.75" customHeight="1">
      <c r="A4" s="469"/>
      <c r="B4" s="10"/>
      <c r="C4" s="11" t="s">
        <v>8</v>
      </c>
      <c r="D4" s="12" t="s">
        <v>9</v>
      </c>
      <c r="E4" s="13" t="s">
        <v>10</v>
      </c>
      <c r="F4" s="13" t="s">
        <v>94</v>
      </c>
      <c r="G4" s="13" t="s">
        <v>12</v>
      </c>
      <c r="H4" s="13" t="s">
        <v>95</v>
      </c>
      <c r="I4" s="13" t="s">
        <v>14</v>
      </c>
      <c r="J4" s="13" t="s">
        <v>4</v>
      </c>
      <c r="K4" s="13" t="s">
        <v>15</v>
      </c>
      <c r="L4" s="13" t="s">
        <v>16</v>
      </c>
      <c r="M4" s="14" t="s">
        <v>96</v>
      </c>
      <c r="N4" s="462"/>
      <c r="O4" s="465"/>
    </row>
    <row r="5" spans="1:15" s="9" customFormat="1" ht="18.75" customHeight="1" thickBot="1">
      <c r="A5" s="469"/>
      <c r="B5" s="15"/>
      <c r="C5" s="16"/>
      <c r="D5" s="17" t="s">
        <v>97</v>
      </c>
      <c r="E5" s="18" t="s">
        <v>98</v>
      </c>
      <c r="F5" s="18" t="s">
        <v>99</v>
      </c>
      <c r="G5" s="18" t="s">
        <v>100</v>
      </c>
      <c r="H5" s="18" t="s">
        <v>101</v>
      </c>
      <c r="I5" s="18" t="s">
        <v>102</v>
      </c>
      <c r="J5" s="18" t="s">
        <v>103</v>
      </c>
      <c r="K5" s="18" t="s">
        <v>104</v>
      </c>
      <c r="L5" s="18" t="s">
        <v>105</v>
      </c>
      <c r="M5" s="19"/>
      <c r="N5" s="463"/>
      <c r="O5" s="466"/>
    </row>
    <row r="6" spans="1:15" s="27" customFormat="1" ht="19.5" customHeight="1">
      <c r="A6" s="469"/>
      <c r="B6" s="20">
        <v>41</v>
      </c>
      <c r="C6" s="21" t="s">
        <v>67</v>
      </c>
      <c r="D6" s="22">
        <v>11758980</v>
      </c>
      <c r="E6" s="23">
        <v>11230034</v>
      </c>
      <c r="F6" s="23">
        <v>528946</v>
      </c>
      <c r="G6" s="23">
        <v>5595</v>
      </c>
      <c r="H6" s="23">
        <v>523351</v>
      </c>
      <c r="I6" s="23">
        <v>-94819</v>
      </c>
      <c r="J6" s="23">
        <v>505</v>
      </c>
      <c r="K6" s="23">
        <v>0</v>
      </c>
      <c r="L6" s="23">
        <v>254175</v>
      </c>
      <c r="M6" s="24">
        <v>-348489</v>
      </c>
      <c r="N6" s="25"/>
      <c r="O6" s="26"/>
    </row>
    <row r="7" spans="1:15" s="27" customFormat="1" ht="19.5" customHeight="1">
      <c r="A7" s="469"/>
      <c r="B7" s="28">
        <v>42</v>
      </c>
      <c r="C7" s="29" t="s">
        <v>68</v>
      </c>
      <c r="D7" s="30">
        <v>15388702</v>
      </c>
      <c r="E7" s="31">
        <v>14779913</v>
      </c>
      <c r="F7" s="31">
        <v>608789</v>
      </c>
      <c r="G7" s="31">
        <v>14612</v>
      </c>
      <c r="H7" s="31">
        <v>594177</v>
      </c>
      <c r="I7" s="31">
        <v>33759</v>
      </c>
      <c r="J7" s="31">
        <v>340632</v>
      </c>
      <c r="K7" s="31">
        <v>0</v>
      </c>
      <c r="L7" s="31">
        <v>489895</v>
      </c>
      <c r="M7" s="32">
        <v>-115504</v>
      </c>
      <c r="N7" s="33"/>
      <c r="O7" s="34"/>
    </row>
    <row r="8" spans="1:15" s="27" customFormat="1" ht="19.5" customHeight="1">
      <c r="A8" s="469"/>
      <c r="B8" s="28">
        <v>43</v>
      </c>
      <c r="C8" s="29" t="s">
        <v>69</v>
      </c>
      <c r="D8" s="30">
        <v>10423776</v>
      </c>
      <c r="E8" s="31">
        <v>10015337</v>
      </c>
      <c r="F8" s="31">
        <v>408439</v>
      </c>
      <c r="G8" s="31">
        <v>100337</v>
      </c>
      <c r="H8" s="31">
        <v>308102</v>
      </c>
      <c r="I8" s="31">
        <v>44077</v>
      </c>
      <c r="J8" s="31">
        <v>299316</v>
      </c>
      <c r="K8" s="31">
        <v>0</v>
      </c>
      <c r="L8" s="31">
        <v>372437</v>
      </c>
      <c r="M8" s="32">
        <v>-29044</v>
      </c>
      <c r="N8" s="33"/>
      <c r="O8" s="34"/>
    </row>
    <row r="9" spans="1:15" s="27" customFormat="1" ht="19.5" customHeight="1">
      <c r="A9" s="469"/>
      <c r="B9" s="28">
        <v>44</v>
      </c>
      <c r="C9" s="29" t="s">
        <v>70</v>
      </c>
      <c r="D9" s="30">
        <v>4205550</v>
      </c>
      <c r="E9" s="31">
        <v>3949585</v>
      </c>
      <c r="F9" s="31">
        <v>255965</v>
      </c>
      <c r="G9" s="31">
        <v>85314</v>
      </c>
      <c r="H9" s="31">
        <v>170651</v>
      </c>
      <c r="I9" s="31">
        <v>-27272</v>
      </c>
      <c r="J9" s="31">
        <v>13</v>
      </c>
      <c r="K9" s="31">
        <v>0</v>
      </c>
      <c r="L9" s="31">
        <v>59349</v>
      </c>
      <c r="M9" s="32">
        <v>-86608</v>
      </c>
      <c r="N9" s="33"/>
      <c r="O9" s="34"/>
    </row>
    <row r="10" spans="1:15" s="27" customFormat="1" ht="19.5" customHeight="1">
      <c r="A10" s="469"/>
      <c r="B10" s="28">
        <v>45</v>
      </c>
      <c r="C10" s="29" t="s">
        <v>71</v>
      </c>
      <c r="D10" s="30">
        <v>6369752</v>
      </c>
      <c r="E10" s="31">
        <v>5955626</v>
      </c>
      <c r="F10" s="31">
        <v>414126</v>
      </c>
      <c r="G10" s="31">
        <v>41411</v>
      </c>
      <c r="H10" s="31">
        <v>372715</v>
      </c>
      <c r="I10" s="31">
        <v>-22270</v>
      </c>
      <c r="J10" s="31">
        <v>455</v>
      </c>
      <c r="K10" s="31">
        <v>0</v>
      </c>
      <c r="L10" s="31">
        <v>200000</v>
      </c>
      <c r="M10" s="32">
        <v>-221815</v>
      </c>
      <c r="N10" s="33"/>
      <c r="O10" s="34"/>
    </row>
    <row r="11" spans="1:15" s="27" customFormat="1" ht="19.5" customHeight="1">
      <c r="A11" s="469"/>
      <c r="B11" s="28">
        <v>46</v>
      </c>
      <c r="C11" s="29" t="s">
        <v>72</v>
      </c>
      <c r="D11" s="30">
        <v>6692142</v>
      </c>
      <c r="E11" s="31">
        <v>6398723</v>
      </c>
      <c r="F11" s="31">
        <v>293419</v>
      </c>
      <c r="G11" s="31">
        <v>10583</v>
      </c>
      <c r="H11" s="31">
        <v>282836</v>
      </c>
      <c r="I11" s="31">
        <v>-40237</v>
      </c>
      <c r="J11" s="31">
        <v>310044</v>
      </c>
      <c r="K11" s="31">
        <v>0</v>
      </c>
      <c r="L11" s="31">
        <v>265000</v>
      </c>
      <c r="M11" s="32">
        <v>4807</v>
      </c>
      <c r="N11" s="33"/>
      <c r="O11" s="34"/>
    </row>
    <row r="12" spans="1:15" s="27" customFormat="1" ht="19.5" customHeight="1">
      <c r="A12" s="469"/>
      <c r="B12" s="28">
        <v>47</v>
      </c>
      <c r="C12" s="29" t="s">
        <v>73</v>
      </c>
      <c r="D12" s="30">
        <v>11081869</v>
      </c>
      <c r="E12" s="31">
        <v>10598154</v>
      </c>
      <c r="F12" s="31">
        <v>483715</v>
      </c>
      <c r="G12" s="31">
        <v>93208</v>
      </c>
      <c r="H12" s="31">
        <v>390507</v>
      </c>
      <c r="I12" s="31">
        <v>-4296</v>
      </c>
      <c r="J12" s="31">
        <v>33</v>
      </c>
      <c r="K12" s="31">
        <v>0</v>
      </c>
      <c r="L12" s="31">
        <v>509583</v>
      </c>
      <c r="M12" s="32">
        <v>-513846</v>
      </c>
      <c r="N12" s="33"/>
      <c r="O12" s="34"/>
    </row>
    <row r="13" spans="1:15" s="27" customFormat="1" ht="19.5" customHeight="1">
      <c r="A13" s="469"/>
      <c r="B13" s="28">
        <v>48</v>
      </c>
      <c r="C13" s="29" t="s">
        <v>74</v>
      </c>
      <c r="D13" s="30">
        <v>7613893</v>
      </c>
      <c r="E13" s="31">
        <v>7266623</v>
      </c>
      <c r="F13" s="31">
        <v>347270</v>
      </c>
      <c r="G13" s="31">
        <v>59702</v>
      </c>
      <c r="H13" s="31">
        <v>287568</v>
      </c>
      <c r="I13" s="31">
        <v>32477</v>
      </c>
      <c r="J13" s="31">
        <v>703</v>
      </c>
      <c r="K13" s="31">
        <v>0</v>
      </c>
      <c r="L13" s="31">
        <v>57742</v>
      </c>
      <c r="M13" s="32">
        <v>-24562</v>
      </c>
      <c r="N13" s="33"/>
      <c r="O13" s="34"/>
    </row>
    <row r="14" spans="1:15" s="27" customFormat="1" ht="19.5" customHeight="1">
      <c r="A14" s="469"/>
      <c r="B14" s="28">
        <v>49</v>
      </c>
      <c r="C14" s="29" t="s">
        <v>75</v>
      </c>
      <c r="D14" s="30">
        <v>6846942</v>
      </c>
      <c r="E14" s="31">
        <v>6368539</v>
      </c>
      <c r="F14" s="31">
        <v>478403</v>
      </c>
      <c r="G14" s="31">
        <v>13494</v>
      </c>
      <c r="H14" s="31">
        <v>464909</v>
      </c>
      <c r="I14" s="31">
        <v>56727</v>
      </c>
      <c r="J14" s="31">
        <v>168759</v>
      </c>
      <c r="K14" s="31">
        <v>410</v>
      </c>
      <c r="L14" s="31">
        <v>0</v>
      </c>
      <c r="M14" s="32">
        <v>225896</v>
      </c>
      <c r="N14" s="33"/>
      <c r="O14" s="34"/>
    </row>
    <row r="15" spans="1:15" s="27" customFormat="1" ht="19.5" customHeight="1">
      <c r="A15" s="469"/>
      <c r="B15" s="28">
        <v>50</v>
      </c>
      <c r="C15" s="29" t="s">
        <v>76</v>
      </c>
      <c r="D15" s="30">
        <v>5480654</v>
      </c>
      <c r="E15" s="31">
        <v>5300850</v>
      </c>
      <c r="F15" s="31">
        <v>179804</v>
      </c>
      <c r="G15" s="31">
        <v>62699</v>
      </c>
      <c r="H15" s="31">
        <v>117105</v>
      </c>
      <c r="I15" s="31">
        <v>16214</v>
      </c>
      <c r="J15" s="31">
        <v>17</v>
      </c>
      <c r="K15" s="31">
        <v>0</v>
      </c>
      <c r="L15" s="31">
        <v>114086</v>
      </c>
      <c r="M15" s="32">
        <v>-97855</v>
      </c>
      <c r="N15" s="33"/>
      <c r="O15" s="34"/>
    </row>
    <row r="16" spans="1:15" s="27" customFormat="1" ht="19.5" customHeight="1">
      <c r="A16" s="469"/>
      <c r="B16" s="28">
        <v>51</v>
      </c>
      <c r="C16" s="29" t="s">
        <v>77</v>
      </c>
      <c r="D16" s="30">
        <v>5396950</v>
      </c>
      <c r="E16" s="31">
        <v>5236445</v>
      </c>
      <c r="F16" s="31">
        <v>160505</v>
      </c>
      <c r="G16" s="31">
        <v>3029</v>
      </c>
      <c r="H16" s="31">
        <v>157476</v>
      </c>
      <c r="I16" s="31">
        <v>-107008</v>
      </c>
      <c r="J16" s="31">
        <v>67148</v>
      </c>
      <c r="K16" s="31">
        <v>0</v>
      </c>
      <c r="L16" s="31">
        <v>0</v>
      </c>
      <c r="M16" s="32">
        <v>-39860</v>
      </c>
      <c r="N16" s="33"/>
      <c r="O16" s="34"/>
    </row>
    <row r="17" spans="1:15" s="27" customFormat="1" ht="19.5" customHeight="1">
      <c r="A17" s="469"/>
      <c r="B17" s="28">
        <v>52</v>
      </c>
      <c r="C17" s="29" t="s">
        <v>78</v>
      </c>
      <c r="D17" s="30">
        <v>4000426</v>
      </c>
      <c r="E17" s="31">
        <v>3715006</v>
      </c>
      <c r="F17" s="31">
        <v>285420</v>
      </c>
      <c r="G17" s="31">
        <v>64753</v>
      </c>
      <c r="H17" s="31">
        <v>220667</v>
      </c>
      <c r="I17" s="31">
        <v>28832</v>
      </c>
      <c r="J17" s="31">
        <v>5300</v>
      </c>
      <c r="K17" s="31">
        <v>0</v>
      </c>
      <c r="L17" s="31">
        <v>50000</v>
      </c>
      <c r="M17" s="32">
        <v>-15868</v>
      </c>
      <c r="N17" s="33"/>
      <c r="O17" s="34"/>
    </row>
    <row r="18" spans="1:15" s="27" customFormat="1" ht="19.5" customHeight="1">
      <c r="A18" s="469"/>
      <c r="B18" s="28">
        <v>53</v>
      </c>
      <c r="C18" s="29" t="s">
        <v>79</v>
      </c>
      <c r="D18" s="30">
        <v>4199040</v>
      </c>
      <c r="E18" s="31">
        <v>3991025</v>
      </c>
      <c r="F18" s="31">
        <v>208015</v>
      </c>
      <c r="G18" s="31">
        <v>98114</v>
      </c>
      <c r="H18" s="31">
        <v>109901</v>
      </c>
      <c r="I18" s="31">
        <v>10722</v>
      </c>
      <c r="J18" s="31">
        <v>12377</v>
      </c>
      <c r="K18" s="31">
        <v>0</v>
      </c>
      <c r="L18" s="31">
        <v>0</v>
      </c>
      <c r="M18" s="32">
        <v>23099</v>
      </c>
      <c r="N18" s="33"/>
      <c r="O18" s="34"/>
    </row>
    <row r="19" spans="1:15" s="27" customFormat="1" ht="19.5" customHeight="1">
      <c r="A19" s="469"/>
      <c r="B19" s="28">
        <v>54</v>
      </c>
      <c r="C19" s="29" t="s">
        <v>80</v>
      </c>
      <c r="D19" s="30">
        <v>3465604</v>
      </c>
      <c r="E19" s="31">
        <v>3373955</v>
      </c>
      <c r="F19" s="31">
        <v>91649</v>
      </c>
      <c r="G19" s="31">
        <v>32845</v>
      </c>
      <c r="H19" s="31">
        <v>58804</v>
      </c>
      <c r="I19" s="31">
        <v>-124672</v>
      </c>
      <c r="J19" s="31">
        <v>268425</v>
      </c>
      <c r="K19" s="31">
        <v>0</v>
      </c>
      <c r="L19" s="31">
        <v>266469</v>
      </c>
      <c r="M19" s="32">
        <v>-122716</v>
      </c>
      <c r="N19" s="33"/>
      <c r="O19" s="34"/>
    </row>
    <row r="20" spans="1:15" s="27" customFormat="1" ht="19.5" customHeight="1">
      <c r="A20" s="469"/>
      <c r="B20" s="28">
        <v>55</v>
      </c>
      <c r="C20" s="29" t="s">
        <v>81</v>
      </c>
      <c r="D20" s="30">
        <v>7622140</v>
      </c>
      <c r="E20" s="31">
        <v>7085807</v>
      </c>
      <c r="F20" s="31">
        <v>536333</v>
      </c>
      <c r="G20" s="31">
        <v>39684</v>
      </c>
      <c r="H20" s="31">
        <v>496649</v>
      </c>
      <c r="I20" s="31">
        <v>25848</v>
      </c>
      <c r="J20" s="31">
        <v>2094</v>
      </c>
      <c r="K20" s="31">
        <v>0</v>
      </c>
      <c r="L20" s="31">
        <v>88909</v>
      </c>
      <c r="M20" s="32">
        <v>-60967</v>
      </c>
      <c r="N20" s="33"/>
      <c r="O20" s="34"/>
    </row>
    <row r="21" spans="1:15" s="27" customFormat="1" ht="19.5" customHeight="1">
      <c r="A21" s="469"/>
      <c r="B21" s="28">
        <v>56</v>
      </c>
      <c r="C21" s="29" t="s">
        <v>82</v>
      </c>
      <c r="D21" s="30">
        <v>2085413</v>
      </c>
      <c r="E21" s="31">
        <v>1980155</v>
      </c>
      <c r="F21" s="31">
        <v>105258</v>
      </c>
      <c r="G21" s="31">
        <v>13029</v>
      </c>
      <c r="H21" s="31">
        <v>92229</v>
      </c>
      <c r="I21" s="31">
        <v>-59919</v>
      </c>
      <c r="J21" s="31">
        <v>121397</v>
      </c>
      <c r="K21" s="31">
        <v>0</v>
      </c>
      <c r="L21" s="31">
        <v>23000</v>
      </c>
      <c r="M21" s="32">
        <v>38478</v>
      </c>
      <c r="N21" s="33"/>
      <c r="O21" s="34"/>
    </row>
    <row r="22" spans="1:15" s="27" customFormat="1" ht="19.5" customHeight="1">
      <c r="A22" s="469"/>
      <c r="B22" s="28">
        <v>57</v>
      </c>
      <c r="C22" s="29" t="s">
        <v>83</v>
      </c>
      <c r="D22" s="30">
        <v>5198387</v>
      </c>
      <c r="E22" s="31">
        <v>4711802</v>
      </c>
      <c r="F22" s="31">
        <v>486585</v>
      </c>
      <c r="G22" s="31">
        <v>150386</v>
      </c>
      <c r="H22" s="31">
        <v>336199</v>
      </c>
      <c r="I22" s="31">
        <v>-34373</v>
      </c>
      <c r="J22" s="31">
        <v>185597</v>
      </c>
      <c r="K22" s="31">
        <v>0</v>
      </c>
      <c r="L22" s="31">
        <v>413829</v>
      </c>
      <c r="M22" s="32">
        <v>-262605</v>
      </c>
      <c r="N22" s="33"/>
      <c r="O22" s="34"/>
    </row>
    <row r="23" spans="1:15" s="27" customFormat="1" ht="19.5" customHeight="1">
      <c r="A23" s="469"/>
      <c r="B23" s="28">
        <v>58</v>
      </c>
      <c r="C23" s="29" t="s">
        <v>84</v>
      </c>
      <c r="D23" s="30">
        <v>6994416</v>
      </c>
      <c r="E23" s="31">
        <v>6378689</v>
      </c>
      <c r="F23" s="31">
        <v>615727</v>
      </c>
      <c r="G23" s="31">
        <v>138773</v>
      </c>
      <c r="H23" s="31">
        <v>476954</v>
      </c>
      <c r="I23" s="31">
        <v>58197</v>
      </c>
      <c r="J23" s="31">
        <v>74148</v>
      </c>
      <c r="K23" s="31">
        <v>0</v>
      </c>
      <c r="L23" s="31">
        <v>1870</v>
      </c>
      <c r="M23" s="32">
        <v>130475</v>
      </c>
      <c r="N23" s="33"/>
      <c r="O23" s="34"/>
    </row>
    <row r="24" spans="1:15" s="27" customFormat="1" ht="19.5" customHeight="1">
      <c r="A24" s="469"/>
      <c r="B24" s="28">
        <v>59</v>
      </c>
      <c r="C24" s="29" t="s">
        <v>85</v>
      </c>
      <c r="D24" s="30">
        <v>9920861</v>
      </c>
      <c r="E24" s="31">
        <v>9342176</v>
      </c>
      <c r="F24" s="31">
        <v>578685</v>
      </c>
      <c r="G24" s="31">
        <v>5278</v>
      </c>
      <c r="H24" s="31">
        <v>573407</v>
      </c>
      <c r="I24" s="31">
        <v>328</v>
      </c>
      <c r="J24" s="31">
        <v>155980</v>
      </c>
      <c r="K24" s="31">
        <v>0</v>
      </c>
      <c r="L24" s="31">
        <v>136446</v>
      </c>
      <c r="M24" s="32">
        <v>19862</v>
      </c>
      <c r="N24" s="33"/>
      <c r="O24" s="34"/>
    </row>
    <row r="25" spans="1:15" s="27" customFormat="1" ht="19.5" customHeight="1">
      <c r="A25" s="469"/>
      <c r="B25" s="28">
        <v>60</v>
      </c>
      <c r="C25" s="29" t="s">
        <v>86</v>
      </c>
      <c r="D25" s="30">
        <v>11689585</v>
      </c>
      <c r="E25" s="31">
        <v>11019549</v>
      </c>
      <c r="F25" s="31">
        <v>670036</v>
      </c>
      <c r="G25" s="31">
        <v>67083</v>
      </c>
      <c r="H25" s="31">
        <v>602953</v>
      </c>
      <c r="I25" s="31">
        <v>77379</v>
      </c>
      <c r="J25" s="31">
        <v>58167</v>
      </c>
      <c r="K25" s="31">
        <v>0</v>
      </c>
      <c r="L25" s="31">
        <v>0</v>
      </c>
      <c r="M25" s="32">
        <v>135546</v>
      </c>
      <c r="N25" s="33"/>
      <c r="O25" s="34"/>
    </row>
    <row r="26" spans="1:15" s="27" customFormat="1" ht="19.5" customHeight="1">
      <c r="A26" s="469"/>
      <c r="B26" s="28">
        <v>61</v>
      </c>
      <c r="C26" s="29" t="s">
        <v>87</v>
      </c>
      <c r="D26" s="30">
        <v>9585473</v>
      </c>
      <c r="E26" s="31">
        <v>9212900</v>
      </c>
      <c r="F26" s="31">
        <v>372573</v>
      </c>
      <c r="G26" s="31">
        <v>114727</v>
      </c>
      <c r="H26" s="31">
        <v>257846</v>
      </c>
      <c r="I26" s="31">
        <v>-156179</v>
      </c>
      <c r="J26" s="31">
        <v>207367</v>
      </c>
      <c r="K26" s="31">
        <v>0</v>
      </c>
      <c r="L26" s="31">
        <v>190000</v>
      </c>
      <c r="M26" s="32">
        <v>-138812</v>
      </c>
      <c r="N26" s="33"/>
      <c r="O26" s="34"/>
    </row>
    <row r="27" spans="1:15" s="27" customFormat="1" ht="19.5" customHeight="1">
      <c r="A27" s="469"/>
      <c r="B27" s="28">
        <v>62</v>
      </c>
      <c r="C27" s="29" t="s">
        <v>88</v>
      </c>
      <c r="D27" s="30">
        <v>13086808</v>
      </c>
      <c r="E27" s="31">
        <v>12173537</v>
      </c>
      <c r="F27" s="31">
        <v>913271</v>
      </c>
      <c r="G27" s="31">
        <v>384192</v>
      </c>
      <c r="H27" s="31">
        <v>529079</v>
      </c>
      <c r="I27" s="31">
        <v>96879</v>
      </c>
      <c r="J27" s="31">
        <v>1580</v>
      </c>
      <c r="K27" s="31">
        <v>0</v>
      </c>
      <c r="L27" s="31">
        <v>769023</v>
      </c>
      <c r="M27" s="32">
        <v>-670564</v>
      </c>
      <c r="N27" s="33"/>
      <c r="O27" s="34"/>
    </row>
    <row r="28" spans="1:15" s="27" customFormat="1" ht="19.5" customHeight="1" thickBot="1">
      <c r="A28" s="469"/>
      <c r="B28" s="35">
        <v>63</v>
      </c>
      <c r="C28" s="36" t="s">
        <v>89</v>
      </c>
      <c r="D28" s="37">
        <v>8602365</v>
      </c>
      <c r="E28" s="38">
        <v>8139220</v>
      </c>
      <c r="F28" s="38">
        <v>463145</v>
      </c>
      <c r="G28" s="38">
        <v>88925</v>
      </c>
      <c r="H28" s="38">
        <v>374220</v>
      </c>
      <c r="I28" s="38">
        <v>-112086</v>
      </c>
      <c r="J28" s="38">
        <v>18509</v>
      </c>
      <c r="K28" s="38">
        <v>0</v>
      </c>
      <c r="L28" s="38">
        <v>0</v>
      </c>
      <c r="M28" s="39">
        <v>-93577</v>
      </c>
      <c r="N28" s="40"/>
      <c r="O28" s="41"/>
    </row>
    <row r="29" spans="1:15" s="47" customFormat="1" ht="19.5" customHeight="1" thickBot="1" thickTop="1">
      <c r="A29" s="469"/>
      <c r="B29" s="470" t="s">
        <v>90</v>
      </c>
      <c r="C29" s="471"/>
      <c r="D29" s="42">
        <f>SUM(D6:D28)</f>
        <v>177709728</v>
      </c>
      <c r="E29" s="43">
        <f aca="true" t="shared" si="0" ref="E29:M29">SUM(E6:E28)</f>
        <v>168223650</v>
      </c>
      <c r="F29" s="43">
        <f t="shared" si="0"/>
        <v>9486078</v>
      </c>
      <c r="G29" s="43">
        <f t="shared" si="0"/>
        <v>1687773</v>
      </c>
      <c r="H29" s="43">
        <f t="shared" si="0"/>
        <v>7798305</v>
      </c>
      <c r="I29" s="43">
        <f t="shared" si="0"/>
        <v>-301692</v>
      </c>
      <c r="J29" s="43">
        <f t="shared" si="0"/>
        <v>2298566</v>
      </c>
      <c r="K29" s="43">
        <f t="shared" si="0"/>
        <v>410</v>
      </c>
      <c r="L29" s="43">
        <f t="shared" si="0"/>
        <v>4261813</v>
      </c>
      <c r="M29" s="44">
        <f t="shared" si="0"/>
        <v>-2264529</v>
      </c>
      <c r="N29" s="45"/>
      <c r="O29" s="46"/>
    </row>
    <row r="30" spans="1:15" s="47" customFormat="1" ht="19.5" customHeight="1" thickBot="1" thickTop="1">
      <c r="A30" s="469"/>
      <c r="B30" s="467" t="s">
        <v>91</v>
      </c>
      <c r="C30" s="468"/>
      <c r="D30" s="48">
        <f>D29+'12 決算（千円）'!D46</f>
        <v>2421433623</v>
      </c>
      <c r="E30" s="48">
        <f>E29+'12 決算（千円）'!E46</f>
        <v>2305728886</v>
      </c>
      <c r="F30" s="48">
        <f>F29+'12 決算（千円）'!F46</f>
        <v>115704737</v>
      </c>
      <c r="G30" s="48">
        <f>G29+'12 決算（千円）'!G46</f>
        <v>22816218</v>
      </c>
      <c r="H30" s="48">
        <f>H29+'12 決算（千円）'!H46</f>
        <v>92888519</v>
      </c>
      <c r="I30" s="48">
        <f>I29+'12 決算（千円）'!I46</f>
        <v>-7006659</v>
      </c>
      <c r="J30" s="48">
        <f>J29+'12 決算（千円）'!J46</f>
        <v>26021816</v>
      </c>
      <c r="K30" s="48">
        <f>K29+'12 決算（千円）'!K46</f>
        <v>787028</v>
      </c>
      <c r="L30" s="48">
        <f>L29+'12 決算（千円）'!L46</f>
        <v>27644370</v>
      </c>
      <c r="M30" s="48">
        <f>M29+'12 決算（千円）'!M46</f>
        <v>-7842185</v>
      </c>
      <c r="N30" s="51"/>
      <c r="O30" s="52"/>
    </row>
    <row r="31" spans="1:15" s="47" customFormat="1" ht="9.75" customHeight="1">
      <c r="A31" s="469"/>
      <c r="B31" s="53"/>
      <c r="C31" s="53"/>
      <c r="D31" s="54"/>
      <c r="E31" s="54"/>
      <c r="F31" s="54"/>
      <c r="G31" s="54"/>
      <c r="H31" s="54"/>
      <c r="I31" s="54"/>
      <c r="J31" s="54"/>
      <c r="K31" s="54"/>
      <c r="L31" s="54"/>
      <c r="M31" s="54"/>
      <c r="N31" s="55"/>
      <c r="O31" s="55"/>
    </row>
    <row r="32" spans="1:15" s="47" customFormat="1" ht="27.75" customHeight="1">
      <c r="A32" s="469"/>
      <c r="B32" s="56" t="s">
        <v>92</v>
      </c>
      <c r="C32" s="53"/>
      <c r="D32" s="54"/>
      <c r="E32" s="54"/>
      <c r="F32" s="54"/>
      <c r="G32" s="54"/>
      <c r="H32" s="54"/>
      <c r="I32" s="54"/>
      <c r="J32" s="54"/>
      <c r="K32" s="54"/>
      <c r="L32" s="54"/>
      <c r="M32" s="54"/>
      <c r="N32" s="55"/>
      <c r="O32" s="55"/>
    </row>
    <row r="33" spans="1:15" s="47" customFormat="1" ht="235.5" customHeight="1">
      <c r="A33" s="469"/>
      <c r="B33" s="53"/>
      <c r="C33" s="53"/>
      <c r="D33" s="54"/>
      <c r="E33" s="54"/>
      <c r="F33" s="54"/>
      <c r="G33" s="54"/>
      <c r="H33" s="54"/>
      <c r="I33" s="54"/>
      <c r="J33" s="54"/>
      <c r="K33" s="54"/>
      <c r="L33" s="54"/>
      <c r="M33" s="54"/>
      <c r="N33" s="54"/>
      <c r="O33" s="55"/>
    </row>
    <row r="34" spans="3:15" s="9" customFormat="1" ht="14.25">
      <c r="C34" s="57"/>
      <c r="D34" s="58" t="b">
        <f>D29+'12 決算（千円）'!D46='13 決算（千円）'!D30</f>
        <v>1</v>
      </c>
      <c r="E34" s="58" t="b">
        <f>E29+'12 決算（千円）'!E46='13 決算（千円）'!E30</f>
        <v>1</v>
      </c>
      <c r="F34" s="58" t="b">
        <f>F29+'12 決算（千円）'!F46='13 決算（千円）'!F30</f>
        <v>1</v>
      </c>
      <c r="G34" s="58" t="b">
        <f>G29+'12 決算（千円）'!G46='13 決算（千円）'!G30</f>
        <v>1</v>
      </c>
      <c r="H34" s="58" t="b">
        <f>H29+'12 決算（千円）'!H46='13 決算（千円）'!H30</f>
        <v>1</v>
      </c>
      <c r="I34" s="58" t="b">
        <f>I29+'12 決算（千円）'!I46='13 決算（千円）'!I30</f>
        <v>1</v>
      </c>
      <c r="J34" s="58" t="b">
        <f>J29+'12 決算（千円）'!J46='13 決算（千円）'!J30</f>
        <v>1</v>
      </c>
      <c r="K34" s="58" t="b">
        <f>K29+'12 決算（千円）'!K46='13 決算（千円）'!K30</f>
        <v>1</v>
      </c>
      <c r="L34" s="58" t="b">
        <f>L29+'12 決算（千円）'!L46='13 決算（千円）'!L30</f>
        <v>1</v>
      </c>
      <c r="M34" s="58" t="b">
        <f>M29+'12 決算（千円）'!M46='13 決算（千円）'!M30</f>
        <v>1</v>
      </c>
      <c r="N34" s="58"/>
      <c r="O34" s="58"/>
    </row>
    <row r="35" spans="3:15" s="9" customFormat="1" ht="14.25">
      <c r="C35" s="57"/>
      <c r="D35" s="58"/>
      <c r="E35" s="58"/>
      <c r="F35" s="58"/>
      <c r="G35" s="58"/>
      <c r="H35" s="58"/>
      <c r="I35" s="58"/>
      <c r="J35" s="58"/>
      <c r="K35" s="58"/>
      <c r="L35" s="58"/>
      <c r="M35" s="58"/>
      <c r="N35" s="58"/>
      <c r="O35" s="58"/>
    </row>
    <row r="36" spans="3:15" s="9" customFormat="1" ht="14.25">
      <c r="C36" s="57"/>
      <c r="D36" s="58"/>
      <c r="E36" s="58"/>
      <c r="F36" s="58"/>
      <c r="G36" s="58"/>
      <c r="H36" s="58"/>
      <c r="I36" s="58"/>
      <c r="J36" s="58"/>
      <c r="K36" s="58"/>
      <c r="L36" s="58"/>
      <c r="M36" s="58"/>
      <c r="N36" s="58"/>
      <c r="O36" s="58"/>
    </row>
    <row r="37" s="9" customFormat="1" ht="14.25">
      <c r="C37" s="59"/>
    </row>
    <row r="38" s="9" customFormat="1" ht="14.25">
      <c r="C38" s="59"/>
    </row>
    <row r="39" s="9" customFormat="1" ht="14.25">
      <c r="C39" s="59"/>
    </row>
    <row r="40" s="9" customFormat="1" ht="14.25">
      <c r="C40" s="59"/>
    </row>
    <row r="41" s="9" customFormat="1" ht="14.25">
      <c r="C41" s="59"/>
    </row>
    <row r="42" s="9" customFormat="1" ht="14.25">
      <c r="C42" s="59"/>
    </row>
    <row r="43" s="9" customFormat="1" ht="14.25">
      <c r="C43" s="59"/>
    </row>
    <row r="44" s="9" customFormat="1" ht="14.25">
      <c r="C44" s="59"/>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2.xml><?xml version="1.0" encoding="utf-8"?>
<worksheet xmlns="http://schemas.openxmlformats.org/spreadsheetml/2006/main" xmlns:r="http://schemas.openxmlformats.org/officeDocument/2006/relationships">
  <sheetPr>
    <tabColor rgb="FFFF0000"/>
  </sheetPr>
  <dimension ref="A1:O60"/>
  <sheetViews>
    <sheetView view="pageBreakPreview" zoomScale="70" zoomScaleSheetLayoutView="70" workbookViewId="0" topLeftCell="A22">
      <selection activeCell="D51" sqref="D5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457">
        <v>12</v>
      </c>
      <c r="B1" s="459" t="s">
        <v>106</v>
      </c>
      <c r="C1" s="460"/>
      <c r="D1" s="460"/>
      <c r="E1" s="460"/>
      <c r="F1" s="460"/>
      <c r="G1" s="460"/>
      <c r="H1" s="460"/>
      <c r="I1" s="460"/>
      <c r="J1" s="460"/>
      <c r="K1" s="460"/>
      <c r="L1" s="460"/>
      <c r="M1" s="460"/>
      <c r="N1" s="460"/>
      <c r="O1" s="460"/>
    </row>
    <row r="2" ht="7.5" customHeight="1" thickBot="1">
      <c r="A2" s="458"/>
    </row>
    <row r="3" spans="1:15" s="9" customFormat="1" ht="18.75" customHeight="1">
      <c r="A3" s="458"/>
      <c r="B3" s="3"/>
      <c r="C3" s="4"/>
      <c r="D3" s="5"/>
      <c r="E3" s="6"/>
      <c r="F3" s="7" t="s">
        <v>0</v>
      </c>
      <c r="G3" s="7" t="s">
        <v>1</v>
      </c>
      <c r="H3" s="7" t="s">
        <v>2</v>
      </c>
      <c r="I3" s="7"/>
      <c r="J3" s="7"/>
      <c r="K3" s="7" t="s">
        <v>3</v>
      </c>
      <c r="L3" s="7" t="s">
        <v>4</v>
      </c>
      <c r="M3" s="8" t="s">
        <v>5</v>
      </c>
      <c r="N3" s="461" t="s">
        <v>6</v>
      </c>
      <c r="O3" s="464" t="s">
        <v>7</v>
      </c>
    </row>
    <row r="4" spans="1:15" s="9" customFormat="1" ht="18.75" customHeight="1">
      <c r="A4" s="458"/>
      <c r="B4" s="10"/>
      <c r="C4" s="11" t="s">
        <v>8</v>
      </c>
      <c r="D4" s="12" t="s">
        <v>9</v>
      </c>
      <c r="E4" s="13" t="s">
        <v>10</v>
      </c>
      <c r="F4" s="13" t="s">
        <v>11</v>
      </c>
      <c r="G4" s="13" t="s">
        <v>12</v>
      </c>
      <c r="H4" s="13" t="s">
        <v>13</v>
      </c>
      <c r="I4" s="13" t="s">
        <v>14</v>
      </c>
      <c r="J4" s="13" t="s">
        <v>4</v>
      </c>
      <c r="K4" s="13" t="s">
        <v>15</v>
      </c>
      <c r="L4" s="13" t="s">
        <v>16</v>
      </c>
      <c r="M4" s="14" t="s">
        <v>17</v>
      </c>
      <c r="N4" s="462"/>
      <c r="O4" s="465"/>
    </row>
    <row r="5" spans="1:15" s="9" customFormat="1" ht="18.75" customHeight="1" thickBot="1">
      <c r="A5" s="458"/>
      <c r="B5" s="15"/>
      <c r="C5" s="16"/>
      <c r="D5" s="17" t="s">
        <v>18</v>
      </c>
      <c r="E5" s="18" t="s">
        <v>19</v>
      </c>
      <c r="F5" s="18" t="s">
        <v>20</v>
      </c>
      <c r="G5" s="18" t="s">
        <v>21</v>
      </c>
      <c r="H5" s="18" t="s">
        <v>22</v>
      </c>
      <c r="I5" s="18" t="s">
        <v>23</v>
      </c>
      <c r="J5" s="18" t="s">
        <v>24</v>
      </c>
      <c r="K5" s="18" t="s">
        <v>25</v>
      </c>
      <c r="L5" s="18" t="s">
        <v>26</v>
      </c>
      <c r="M5" s="19"/>
      <c r="N5" s="463"/>
      <c r="O5" s="466"/>
    </row>
    <row r="6" spans="1:15" s="27" customFormat="1" ht="18.75" customHeight="1">
      <c r="A6" s="458"/>
      <c r="B6" s="60">
        <v>1</v>
      </c>
      <c r="C6" s="61" t="s">
        <v>27</v>
      </c>
      <c r="D6" s="22">
        <v>464258924</v>
      </c>
      <c r="E6" s="23">
        <v>452417154</v>
      </c>
      <c r="F6" s="23">
        <v>11841770</v>
      </c>
      <c r="G6" s="23">
        <v>6002467</v>
      </c>
      <c r="H6" s="23">
        <v>5839303</v>
      </c>
      <c r="I6" s="23">
        <v>-249776</v>
      </c>
      <c r="J6" s="23">
        <v>21566</v>
      </c>
      <c r="K6" s="23">
        <v>547984</v>
      </c>
      <c r="L6" s="23">
        <v>0</v>
      </c>
      <c r="M6" s="24">
        <v>319774</v>
      </c>
      <c r="N6" s="25"/>
      <c r="O6" s="26"/>
    </row>
    <row r="7" spans="1:15" s="27" customFormat="1" ht="18.75" customHeight="1">
      <c r="A7" s="458"/>
      <c r="B7" s="62">
        <v>2</v>
      </c>
      <c r="C7" s="63" t="s">
        <v>28</v>
      </c>
      <c r="D7" s="30">
        <v>114331507</v>
      </c>
      <c r="E7" s="31">
        <v>108546093</v>
      </c>
      <c r="F7" s="31">
        <v>5785414</v>
      </c>
      <c r="G7" s="31">
        <v>669857</v>
      </c>
      <c r="H7" s="31">
        <v>5115557</v>
      </c>
      <c r="I7" s="31">
        <v>263573</v>
      </c>
      <c r="J7" s="31">
        <v>691672</v>
      </c>
      <c r="K7" s="31">
        <v>0</v>
      </c>
      <c r="L7" s="31">
        <v>0</v>
      </c>
      <c r="M7" s="32">
        <v>955245</v>
      </c>
      <c r="N7" s="33"/>
      <c r="O7" s="34"/>
    </row>
    <row r="8" spans="1:15" s="27" customFormat="1" ht="18.75" customHeight="1">
      <c r="A8" s="458"/>
      <c r="B8" s="62">
        <v>3</v>
      </c>
      <c r="C8" s="63" t="s">
        <v>29</v>
      </c>
      <c r="D8" s="30">
        <v>67459661</v>
      </c>
      <c r="E8" s="31">
        <v>64048204</v>
      </c>
      <c r="F8" s="31">
        <v>3411457</v>
      </c>
      <c r="G8" s="31">
        <v>415287</v>
      </c>
      <c r="H8" s="31">
        <v>2996170</v>
      </c>
      <c r="I8" s="31">
        <v>-1401808</v>
      </c>
      <c r="J8" s="31">
        <v>325942</v>
      </c>
      <c r="K8" s="31">
        <v>0</v>
      </c>
      <c r="L8" s="31">
        <v>0</v>
      </c>
      <c r="M8" s="32">
        <v>-1075866</v>
      </c>
      <c r="N8" s="33"/>
      <c r="O8" s="34"/>
    </row>
    <row r="9" spans="1:15" s="27" customFormat="1" ht="18.75" customHeight="1">
      <c r="A9" s="458"/>
      <c r="B9" s="62">
        <v>4</v>
      </c>
      <c r="C9" s="63" t="s">
        <v>30</v>
      </c>
      <c r="D9" s="30">
        <v>194059791</v>
      </c>
      <c r="E9" s="31">
        <v>179235059</v>
      </c>
      <c r="F9" s="31">
        <v>14824732</v>
      </c>
      <c r="G9" s="31">
        <v>1807540</v>
      </c>
      <c r="H9" s="31">
        <v>13017192</v>
      </c>
      <c r="I9" s="31">
        <v>-2089199</v>
      </c>
      <c r="J9" s="31">
        <v>1145531</v>
      </c>
      <c r="K9" s="31">
        <v>0</v>
      </c>
      <c r="L9" s="31">
        <v>99615</v>
      </c>
      <c r="M9" s="32">
        <v>-1043283</v>
      </c>
      <c r="N9" s="33"/>
      <c r="O9" s="34"/>
    </row>
    <row r="10" spans="1:15" s="27" customFormat="1" ht="18.75" customHeight="1">
      <c r="A10" s="458"/>
      <c r="B10" s="62">
        <v>5</v>
      </c>
      <c r="C10" s="63" t="s">
        <v>31</v>
      </c>
      <c r="D10" s="30">
        <v>28563095</v>
      </c>
      <c r="E10" s="31">
        <v>27350340</v>
      </c>
      <c r="F10" s="31">
        <v>1212755</v>
      </c>
      <c r="G10" s="31">
        <v>187487</v>
      </c>
      <c r="H10" s="31">
        <v>1025268</v>
      </c>
      <c r="I10" s="31">
        <v>-408213</v>
      </c>
      <c r="J10" s="31">
        <v>202740</v>
      </c>
      <c r="K10" s="31">
        <v>0</v>
      </c>
      <c r="L10" s="31">
        <v>0</v>
      </c>
      <c r="M10" s="32">
        <v>-205473</v>
      </c>
      <c r="N10" s="33"/>
      <c r="O10" s="34"/>
    </row>
    <row r="11" spans="1:15" s="27" customFormat="1" ht="18.75" customHeight="1">
      <c r="A11" s="458"/>
      <c r="B11" s="62">
        <v>6</v>
      </c>
      <c r="C11" s="63" t="s">
        <v>32</v>
      </c>
      <c r="D11" s="30">
        <v>30144028</v>
      </c>
      <c r="E11" s="31">
        <v>27935828</v>
      </c>
      <c r="F11" s="31">
        <v>2208200</v>
      </c>
      <c r="G11" s="31">
        <v>181412</v>
      </c>
      <c r="H11" s="31">
        <v>2026788</v>
      </c>
      <c r="I11" s="31">
        <v>524050</v>
      </c>
      <c r="J11" s="31">
        <v>422174</v>
      </c>
      <c r="K11" s="31">
        <v>0</v>
      </c>
      <c r="L11" s="31">
        <v>419700</v>
      </c>
      <c r="M11" s="32">
        <v>526524</v>
      </c>
      <c r="N11" s="33"/>
      <c r="O11" s="34"/>
    </row>
    <row r="12" spans="1:15" s="27" customFormat="1" ht="18.75" customHeight="1">
      <c r="A12" s="458"/>
      <c r="B12" s="62">
        <v>7</v>
      </c>
      <c r="C12" s="63" t="s">
        <v>33</v>
      </c>
      <c r="D12" s="30">
        <v>101397388</v>
      </c>
      <c r="E12" s="31">
        <v>97293396</v>
      </c>
      <c r="F12" s="31">
        <v>4103992</v>
      </c>
      <c r="G12" s="31">
        <v>544674</v>
      </c>
      <c r="H12" s="31">
        <v>3559318</v>
      </c>
      <c r="I12" s="31">
        <v>-161392</v>
      </c>
      <c r="J12" s="31">
        <v>2064138</v>
      </c>
      <c r="K12" s="31">
        <v>0</v>
      </c>
      <c r="L12" s="31">
        <v>2739995</v>
      </c>
      <c r="M12" s="32">
        <v>-837249</v>
      </c>
      <c r="N12" s="33"/>
      <c r="O12" s="34"/>
    </row>
    <row r="13" spans="1:15" s="27" customFormat="1" ht="18.75" customHeight="1">
      <c r="A13" s="458"/>
      <c r="B13" s="62">
        <v>8</v>
      </c>
      <c r="C13" s="63" t="s">
        <v>34</v>
      </c>
      <c r="D13" s="30">
        <v>29084646</v>
      </c>
      <c r="E13" s="31">
        <v>27494924</v>
      </c>
      <c r="F13" s="31">
        <v>1589722</v>
      </c>
      <c r="G13" s="31">
        <v>201347</v>
      </c>
      <c r="H13" s="31">
        <v>1388375</v>
      </c>
      <c r="I13" s="31">
        <v>-239907</v>
      </c>
      <c r="J13" s="31">
        <v>310328</v>
      </c>
      <c r="K13" s="31">
        <v>0</v>
      </c>
      <c r="L13" s="31">
        <v>52000</v>
      </c>
      <c r="M13" s="32">
        <v>18421</v>
      </c>
      <c r="N13" s="33"/>
      <c r="O13" s="34"/>
    </row>
    <row r="14" spans="1:15" s="27" customFormat="1" ht="18.75" customHeight="1">
      <c r="A14" s="458"/>
      <c r="B14" s="62">
        <v>9</v>
      </c>
      <c r="C14" s="63" t="s">
        <v>35</v>
      </c>
      <c r="D14" s="30">
        <v>40616370</v>
      </c>
      <c r="E14" s="31">
        <v>37391187</v>
      </c>
      <c r="F14" s="31">
        <v>3225183</v>
      </c>
      <c r="G14" s="31">
        <v>589299</v>
      </c>
      <c r="H14" s="31">
        <v>2635884</v>
      </c>
      <c r="I14" s="31">
        <v>324728</v>
      </c>
      <c r="J14" s="31">
        <v>5246</v>
      </c>
      <c r="K14" s="31">
        <v>10206</v>
      </c>
      <c r="L14" s="31">
        <v>0</v>
      </c>
      <c r="M14" s="32">
        <v>340180</v>
      </c>
      <c r="N14" s="33"/>
      <c r="O14" s="34"/>
    </row>
    <row r="15" spans="1:15" s="27" customFormat="1" ht="18.75" customHeight="1">
      <c r="A15" s="458"/>
      <c r="B15" s="62">
        <v>10</v>
      </c>
      <c r="C15" s="63" t="s">
        <v>36</v>
      </c>
      <c r="D15" s="30">
        <v>34859166</v>
      </c>
      <c r="E15" s="31">
        <v>31651570</v>
      </c>
      <c r="F15" s="31">
        <v>3207596</v>
      </c>
      <c r="G15" s="31">
        <v>999156</v>
      </c>
      <c r="H15" s="31">
        <v>2208440</v>
      </c>
      <c r="I15" s="31">
        <v>-168765</v>
      </c>
      <c r="J15" s="31">
        <v>101807</v>
      </c>
      <c r="K15" s="31">
        <v>0</v>
      </c>
      <c r="L15" s="31">
        <v>0</v>
      </c>
      <c r="M15" s="32">
        <v>-66958</v>
      </c>
      <c r="N15" s="33"/>
      <c r="O15" s="34"/>
    </row>
    <row r="16" spans="1:15" s="27" customFormat="1" ht="18.75" customHeight="1">
      <c r="A16" s="458"/>
      <c r="B16" s="62">
        <v>11</v>
      </c>
      <c r="C16" s="63" t="s">
        <v>37</v>
      </c>
      <c r="D16" s="30">
        <v>31132883</v>
      </c>
      <c r="E16" s="31">
        <v>29190930</v>
      </c>
      <c r="F16" s="31">
        <v>1941953</v>
      </c>
      <c r="G16" s="31">
        <v>736059</v>
      </c>
      <c r="H16" s="31">
        <v>1205894</v>
      </c>
      <c r="I16" s="31">
        <v>-19258</v>
      </c>
      <c r="J16" s="31">
        <v>1303313</v>
      </c>
      <c r="K16" s="31">
        <v>0</v>
      </c>
      <c r="L16" s="31">
        <v>1424822</v>
      </c>
      <c r="M16" s="32">
        <v>-140767</v>
      </c>
      <c r="N16" s="33"/>
      <c r="O16" s="34"/>
    </row>
    <row r="17" spans="1:15" s="27" customFormat="1" ht="18.75" customHeight="1">
      <c r="A17" s="458"/>
      <c r="B17" s="62">
        <v>12</v>
      </c>
      <c r="C17" s="63" t="s">
        <v>38</v>
      </c>
      <c r="D17" s="30">
        <v>69947802</v>
      </c>
      <c r="E17" s="31">
        <v>67362058</v>
      </c>
      <c r="F17" s="31">
        <v>2585744</v>
      </c>
      <c r="G17" s="31">
        <v>368653</v>
      </c>
      <c r="H17" s="31">
        <v>2217091</v>
      </c>
      <c r="I17" s="31">
        <v>-288658</v>
      </c>
      <c r="J17" s="31">
        <v>462434</v>
      </c>
      <c r="K17" s="31">
        <v>0</v>
      </c>
      <c r="L17" s="31">
        <v>0</v>
      </c>
      <c r="M17" s="32">
        <v>173776</v>
      </c>
      <c r="N17" s="33"/>
      <c r="O17" s="34"/>
    </row>
    <row r="18" spans="1:15" s="27" customFormat="1" ht="18.75" customHeight="1">
      <c r="A18" s="458"/>
      <c r="B18" s="62">
        <v>13</v>
      </c>
      <c r="C18" s="63" t="s">
        <v>39</v>
      </c>
      <c r="D18" s="30">
        <v>47999370</v>
      </c>
      <c r="E18" s="31">
        <v>45700422</v>
      </c>
      <c r="F18" s="31">
        <v>2298948</v>
      </c>
      <c r="G18" s="31">
        <v>378002</v>
      </c>
      <c r="H18" s="31">
        <v>1920946</v>
      </c>
      <c r="I18" s="31">
        <v>-322006</v>
      </c>
      <c r="J18" s="31">
        <v>1089031</v>
      </c>
      <c r="K18" s="31">
        <v>0</v>
      </c>
      <c r="L18" s="31">
        <v>1000000</v>
      </c>
      <c r="M18" s="32">
        <v>-232975</v>
      </c>
      <c r="N18" s="33"/>
      <c r="O18" s="34"/>
    </row>
    <row r="19" spans="1:15" s="27" customFormat="1" ht="18.75" customHeight="1">
      <c r="A19" s="458"/>
      <c r="B19" s="62">
        <v>14</v>
      </c>
      <c r="C19" s="63" t="s">
        <v>40</v>
      </c>
      <c r="D19" s="30">
        <v>19246843</v>
      </c>
      <c r="E19" s="31">
        <v>18077642</v>
      </c>
      <c r="F19" s="31">
        <v>1169201</v>
      </c>
      <c r="G19" s="31">
        <v>93470</v>
      </c>
      <c r="H19" s="31">
        <v>1075731</v>
      </c>
      <c r="I19" s="31">
        <v>-131300</v>
      </c>
      <c r="J19" s="31">
        <v>500446</v>
      </c>
      <c r="K19" s="31">
        <v>0</v>
      </c>
      <c r="L19" s="31">
        <v>500000</v>
      </c>
      <c r="M19" s="32">
        <v>-130854</v>
      </c>
      <c r="N19" s="33"/>
      <c r="O19" s="34"/>
    </row>
    <row r="20" spans="1:15" s="27" customFormat="1" ht="18.75" customHeight="1">
      <c r="A20" s="458"/>
      <c r="B20" s="62">
        <v>15</v>
      </c>
      <c r="C20" s="63" t="s">
        <v>41</v>
      </c>
      <c r="D20" s="30">
        <v>41578043</v>
      </c>
      <c r="E20" s="31">
        <v>39635853</v>
      </c>
      <c r="F20" s="31">
        <v>1942190</v>
      </c>
      <c r="G20" s="31">
        <v>243135</v>
      </c>
      <c r="H20" s="31">
        <v>1699055</v>
      </c>
      <c r="I20" s="31">
        <v>-263118</v>
      </c>
      <c r="J20" s="31">
        <v>34046</v>
      </c>
      <c r="K20" s="31">
        <v>219600</v>
      </c>
      <c r="L20" s="31">
        <v>430000</v>
      </c>
      <c r="M20" s="32">
        <v>-439472</v>
      </c>
      <c r="N20" s="33"/>
      <c r="O20" s="34"/>
    </row>
    <row r="21" spans="1:15" s="27" customFormat="1" ht="18.75" customHeight="1">
      <c r="A21" s="458"/>
      <c r="B21" s="62">
        <v>16</v>
      </c>
      <c r="C21" s="63" t="s">
        <v>42</v>
      </c>
      <c r="D21" s="30">
        <v>58976998</v>
      </c>
      <c r="E21" s="31">
        <v>53999579</v>
      </c>
      <c r="F21" s="31">
        <v>4977419</v>
      </c>
      <c r="G21" s="31">
        <v>1917860</v>
      </c>
      <c r="H21" s="31">
        <v>3059559</v>
      </c>
      <c r="I21" s="31">
        <v>-348958</v>
      </c>
      <c r="J21" s="31">
        <v>1708420</v>
      </c>
      <c r="K21" s="31">
        <v>0</v>
      </c>
      <c r="L21" s="31">
        <v>2582901</v>
      </c>
      <c r="M21" s="32">
        <v>-1223439</v>
      </c>
      <c r="N21" s="33"/>
      <c r="O21" s="34"/>
    </row>
    <row r="22" spans="1:15" s="27" customFormat="1" ht="18.75" customHeight="1">
      <c r="A22" s="458"/>
      <c r="B22" s="62">
        <v>17</v>
      </c>
      <c r="C22" s="63" t="s">
        <v>43</v>
      </c>
      <c r="D22" s="30">
        <v>59574533</v>
      </c>
      <c r="E22" s="31">
        <v>57141229</v>
      </c>
      <c r="F22" s="31">
        <v>2433304</v>
      </c>
      <c r="G22" s="31">
        <v>342574</v>
      </c>
      <c r="H22" s="31">
        <v>2090730</v>
      </c>
      <c r="I22" s="31">
        <v>7354</v>
      </c>
      <c r="J22" s="31">
        <v>308170</v>
      </c>
      <c r="K22" s="31">
        <v>0</v>
      </c>
      <c r="L22" s="31">
        <v>0</v>
      </c>
      <c r="M22" s="32">
        <v>315524</v>
      </c>
      <c r="N22" s="33"/>
      <c r="O22" s="34"/>
    </row>
    <row r="23" spans="1:15" s="27" customFormat="1" ht="18.75" customHeight="1">
      <c r="A23" s="458"/>
      <c r="B23" s="62">
        <v>18</v>
      </c>
      <c r="C23" s="63" t="s">
        <v>44</v>
      </c>
      <c r="D23" s="30">
        <v>70450992</v>
      </c>
      <c r="E23" s="31">
        <v>65752774</v>
      </c>
      <c r="F23" s="31">
        <v>4698218</v>
      </c>
      <c r="G23" s="31">
        <v>262577</v>
      </c>
      <c r="H23" s="31">
        <v>4435641</v>
      </c>
      <c r="I23" s="31">
        <v>55337</v>
      </c>
      <c r="J23" s="31">
        <v>337438</v>
      </c>
      <c r="K23" s="31">
        <v>0</v>
      </c>
      <c r="L23" s="31">
        <v>0</v>
      </c>
      <c r="M23" s="32">
        <v>392775</v>
      </c>
      <c r="N23" s="33"/>
      <c r="O23" s="34"/>
    </row>
    <row r="24" spans="1:15" s="27" customFormat="1" ht="18.75" customHeight="1">
      <c r="A24" s="458"/>
      <c r="B24" s="62">
        <v>19</v>
      </c>
      <c r="C24" s="63" t="s">
        <v>45</v>
      </c>
      <c r="D24" s="30">
        <v>95157290</v>
      </c>
      <c r="E24" s="31">
        <v>91669187</v>
      </c>
      <c r="F24" s="31">
        <v>3488103</v>
      </c>
      <c r="G24" s="31">
        <v>47402</v>
      </c>
      <c r="H24" s="31">
        <v>3440701</v>
      </c>
      <c r="I24" s="31">
        <v>-862619</v>
      </c>
      <c r="J24" s="31">
        <v>1532300</v>
      </c>
      <c r="K24" s="31">
        <v>0</v>
      </c>
      <c r="L24" s="31">
        <v>2095000</v>
      </c>
      <c r="M24" s="32">
        <v>-1425319</v>
      </c>
      <c r="N24" s="33"/>
      <c r="O24" s="34"/>
    </row>
    <row r="25" spans="1:15" s="27" customFormat="1" ht="18.75" customHeight="1">
      <c r="A25" s="458"/>
      <c r="B25" s="62">
        <v>20</v>
      </c>
      <c r="C25" s="63" t="s">
        <v>46</v>
      </c>
      <c r="D25" s="30">
        <v>23188251</v>
      </c>
      <c r="E25" s="31">
        <v>22069697</v>
      </c>
      <c r="F25" s="31">
        <v>1118554</v>
      </c>
      <c r="G25" s="31">
        <v>29964</v>
      </c>
      <c r="H25" s="31">
        <v>1088590</v>
      </c>
      <c r="I25" s="31">
        <v>-175179</v>
      </c>
      <c r="J25" s="31">
        <v>3661</v>
      </c>
      <c r="K25" s="31">
        <v>0</v>
      </c>
      <c r="L25" s="31">
        <v>0</v>
      </c>
      <c r="M25" s="32">
        <v>-171518</v>
      </c>
      <c r="N25" s="33"/>
      <c r="O25" s="34"/>
    </row>
    <row r="26" spans="1:15" s="27" customFormat="1" ht="18.75" customHeight="1">
      <c r="A26" s="458"/>
      <c r="B26" s="62">
        <v>21</v>
      </c>
      <c r="C26" s="63" t="s">
        <v>47</v>
      </c>
      <c r="D26" s="30">
        <v>54440696</v>
      </c>
      <c r="E26" s="31">
        <v>52189031</v>
      </c>
      <c r="F26" s="31">
        <v>2251665</v>
      </c>
      <c r="G26" s="31">
        <v>475637</v>
      </c>
      <c r="H26" s="31">
        <v>1776028</v>
      </c>
      <c r="I26" s="31">
        <v>-220948</v>
      </c>
      <c r="J26" s="31">
        <v>1101581</v>
      </c>
      <c r="K26" s="31">
        <v>0</v>
      </c>
      <c r="L26" s="31">
        <v>1181000</v>
      </c>
      <c r="M26" s="32">
        <v>-300367</v>
      </c>
      <c r="N26" s="33"/>
      <c r="O26" s="34"/>
    </row>
    <row r="27" spans="1:15" s="27" customFormat="1" ht="18.75" customHeight="1">
      <c r="A27" s="458"/>
      <c r="B27" s="62">
        <v>22</v>
      </c>
      <c r="C27" s="63" t="s">
        <v>48</v>
      </c>
      <c r="D27" s="30">
        <v>39599117</v>
      </c>
      <c r="E27" s="31">
        <v>38349313</v>
      </c>
      <c r="F27" s="31">
        <v>1249804</v>
      </c>
      <c r="G27" s="31">
        <v>146627</v>
      </c>
      <c r="H27" s="31">
        <v>1103177</v>
      </c>
      <c r="I27" s="31">
        <v>-261202</v>
      </c>
      <c r="J27" s="31">
        <v>312390</v>
      </c>
      <c r="K27" s="31">
        <v>0</v>
      </c>
      <c r="L27" s="31">
        <v>0</v>
      </c>
      <c r="M27" s="32">
        <v>51188</v>
      </c>
      <c r="N27" s="33"/>
      <c r="O27" s="34"/>
    </row>
    <row r="28" spans="1:15" s="27" customFormat="1" ht="18.75" customHeight="1">
      <c r="A28" s="458"/>
      <c r="B28" s="62">
        <v>23</v>
      </c>
      <c r="C28" s="63" t="s">
        <v>49</v>
      </c>
      <c r="D28" s="30">
        <v>37526533</v>
      </c>
      <c r="E28" s="31">
        <v>36579003</v>
      </c>
      <c r="F28" s="31">
        <v>947530</v>
      </c>
      <c r="G28" s="31">
        <v>43753</v>
      </c>
      <c r="H28" s="31">
        <v>903777</v>
      </c>
      <c r="I28" s="31">
        <v>-412918</v>
      </c>
      <c r="J28" s="31">
        <v>658835</v>
      </c>
      <c r="K28" s="31">
        <v>0</v>
      </c>
      <c r="L28" s="31">
        <v>279453</v>
      </c>
      <c r="M28" s="32">
        <v>-33536</v>
      </c>
      <c r="N28" s="33"/>
      <c r="O28" s="34"/>
    </row>
    <row r="29" spans="1:15" s="27" customFormat="1" ht="18.75" customHeight="1">
      <c r="A29" s="458"/>
      <c r="B29" s="62">
        <v>24</v>
      </c>
      <c r="C29" s="63" t="s">
        <v>50</v>
      </c>
      <c r="D29" s="30">
        <v>23024515</v>
      </c>
      <c r="E29" s="31">
        <v>21548619</v>
      </c>
      <c r="F29" s="31">
        <v>1475896</v>
      </c>
      <c r="G29" s="31">
        <v>19671</v>
      </c>
      <c r="H29" s="31">
        <v>1456225</v>
      </c>
      <c r="I29" s="31">
        <v>230710</v>
      </c>
      <c r="J29" s="31">
        <v>360656</v>
      </c>
      <c r="K29" s="31">
        <v>0</v>
      </c>
      <c r="L29" s="31">
        <v>0</v>
      </c>
      <c r="M29" s="32">
        <v>591366</v>
      </c>
      <c r="N29" s="33"/>
      <c r="O29" s="34"/>
    </row>
    <row r="30" spans="1:15" s="27" customFormat="1" ht="18.75" customHeight="1">
      <c r="A30" s="458"/>
      <c r="B30" s="62">
        <v>25</v>
      </c>
      <c r="C30" s="63" t="s">
        <v>51</v>
      </c>
      <c r="D30" s="30">
        <v>24753587</v>
      </c>
      <c r="E30" s="31">
        <v>23331073</v>
      </c>
      <c r="F30" s="31">
        <v>1422514</v>
      </c>
      <c r="G30" s="31">
        <v>157350</v>
      </c>
      <c r="H30" s="31">
        <v>1265164</v>
      </c>
      <c r="I30" s="31">
        <v>186263</v>
      </c>
      <c r="J30" s="31">
        <v>720570</v>
      </c>
      <c r="K30" s="31">
        <v>0</v>
      </c>
      <c r="L30" s="31">
        <v>396239</v>
      </c>
      <c r="M30" s="32">
        <v>510594</v>
      </c>
      <c r="N30" s="33"/>
      <c r="O30" s="34"/>
    </row>
    <row r="31" spans="1:15" s="27" customFormat="1" ht="18.75" customHeight="1">
      <c r="A31" s="458"/>
      <c r="B31" s="62">
        <v>26</v>
      </c>
      <c r="C31" s="63" t="s">
        <v>52</v>
      </c>
      <c r="D31" s="30">
        <v>54037664</v>
      </c>
      <c r="E31" s="31">
        <v>52525636</v>
      </c>
      <c r="F31" s="31">
        <v>1512028</v>
      </c>
      <c r="G31" s="31">
        <v>235626</v>
      </c>
      <c r="H31" s="31">
        <v>1276402</v>
      </c>
      <c r="I31" s="31">
        <v>-318134</v>
      </c>
      <c r="J31" s="31">
        <v>2365981</v>
      </c>
      <c r="K31" s="31">
        <v>0</v>
      </c>
      <c r="L31" s="31">
        <v>2910240</v>
      </c>
      <c r="M31" s="32">
        <v>-862393</v>
      </c>
      <c r="N31" s="33"/>
      <c r="O31" s="34"/>
    </row>
    <row r="32" spans="1:15" s="27" customFormat="1" ht="18.75" customHeight="1">
      <c r="A32" s="458"/>
      <c r="B32" s="62">
        <v>27</v>
      </c>
      <c r="C32" s="63" t="s">
        <v>53</v>
      </c>
      <c r="D32" s="30">
        <v>22838285</v>
      </c>
      <c r="E32" s="31">
        <v>22112187</v>
      </c>
      <c r="F32" s="31">
        <v>726098</v>
      </c>
      <c r="G32" s="31">
        <v>91245</v>
      </c>
      <c r="H32" s="31">
        <v>634853</v>
      </c>
      <c r="I32" s="31">
        <v>63536</v>
      </c>
      <c r="J32" s="31">
        <v>1211</v>
      </c>
      <c r="K32" s="31">
        <v>0</v>
      </c>
      <c r="L32" s="31">
        <v>494880</v>
      </c>
      <c r="M32" s="32">
        <v>-430133</v>
      </c>
      <c r="N32" s="33"/>
      <c r="O32" s="34"/>
    </row>
    <row r="33" spans="1:15" s="27" customFormat="1" ht="18.75" customHeight="1">
      <c r="A33" s="458"/>
      <c r="B33" s="62">
        <v>28</v>
      </c>
      <c r="C33" s="63" t="s">
        <v>54</v>
      </c>
      <c r="D33" s="30">
        <v>49778453</v>
      </c>
      <c r="E33" s="31">
        <v>47541668</v>
      </c>
      <c r="F33" s="31">
        <v>2236785</v>
      </c>
      <c r="G33" s="31">
        <v>678615</v>
      </c>
      <c r="H33" s="31">
        <v>1558170</v>
      </c>
      <c r="I33" s="31">
        <v>-128966</v>
      </c>
      <c r="J33" s="31">
        <v>2097</v>
      </c>
      <c r="K33" s="31">
        <v>8828</v>
      </c>
      <c r="L33" s="31">
        <v>719283</v>
      </c>
      <c r="M33" s="32">
        <v>-837324</v>
      </c>
      <c r="N33" s="33"/>
      <c r="O33" s="34"/>
    </row>
    <row r="34" spans="1:15" s="27" customFormat="1" ht="18.75" customHeight="1">
      <c r="A34" s="458"/>
      <c r="B34" s="62">
        <v>29</v>
      </c>
      <c r="C34" s="63" t="s">
        <v>55</v>
      </c>
      <c r="D34" s="30">
        <v>22062412</v>
      </c>
      <c r="E34" s="31">
        <v>21112279</v>
      </c>
      <c r="F34" s="31">
        <v>950133</v>
      </c>
      <c r="G34" s="31">
        <v>52100</v>
      </c>
      <c r="H34" s="31">
        <v>898033</v>
      </c>
      <c r="I34" s="31">
        <v>82428</v>
      </c>
      <c r="J34" s="31">
        <v>245890</v>
      </c>
      <c r="K34" s="31">
        <v>0</v>
      </c>
      <c r="L34" s="31">
        <v>0</v>
      </c>
      <c r="M34" s="32">
        <v>328318</v>
      </c>
      <c r="N34" s="33"/>
      <c r="O34" s="34"/>
    </row>
    <row r="35" spans="1:15" s="27" customFormat="1" ht="18.75" customHeight="1">
      <c r="A35" s="458"/>
      <c r="B35" s="62">
        <v>30</v>
      </c>
      <c r="C35" s="63" t="s">
        <v>56</v>
      </c>
      <c r="D35" s="30">
        <v>31712588</v>
      </c>
      <c r="E35" s="31">
        <v>30088478</v>
      </c>
      <c r="F35" s="31">
        <v>1624110</v>
      </c>
      <c r="G35" s="31">
        <v>112486</v>
      </c>
      <c r="H35" s="31">
        <v>1511624</v>
      </c>
      <c r="I35" s="31">
        <v>-19928</v>
      </c>
      <c r="J35" s="31">
        <v>552595</v>
      </c>
      <c r="K35" s="31">
        <v>0</v>
      </c>
      <c r="L35" s="31">
        <v>459025</v>
      </c>
      <c r="M35" s="32">
        <v>73642</v>
      </c>
      <c r="N35" s="33"/>
      <c r="O35" s="34"/>
    </row>
    <row r="36" spans="1:15" s="27" customFormat="1" ht="18.75" customHeight="1">
      <c r="A36" s="458"/>
      <c r="B36" s="62">
        <v>31</v>
      </c>
      <c r="C36" s="63" t="s">
        <v>57</v>
      </c>
      <c r="D36" s="30">
        <v>34302470</v>
      </c>
      <c r="E36" s="31">
        <v>32868266</v>
      </c>
      <c r="F36" s="31">
        <v>1434204</v>
      </c>
      <c r="G36" s="31">
        <v>624928</v>
      </c>
      <c r="H36" s="31">
        <v>809276</v>
      </c>
      <c r="I36" s="31">
        <v>136554</v>
      </c>
      <c r="J36" s="31">
        <v>2490</v>
      </c>
      <c r="K36" s="31">
        <v>0</v>
      </c>
      <c r="L36" s="31">
        <v>500000</v>
      </c>
      <c r="M36" s="32">
        <v>-360956</v>
      </c>
      <c r="N36" s="33"/>
      <c r="O36" s="34"/>
    </row>
    <row r="37" spans="1:15" s="27" customFormat="1" ht="18.75" customHeight="1">
      <c r="A37" s="458"/>
      <c r="B37" s="62">
        <v>32</v>
      </c>
      <c r="C37" s="63" t="s">
        <v>58</v>
      </c>
      <c r="D37" s="30">
        <v>46984406</v>
      </c>
      <c r="E37" s="31">
        <v>43536206</v>
      </c>
      <c r="F37" s="31">
        <v>3448200</v>
      </c>
      <c r="G37" s="31">
        <v>233990</v>
      </c>
      <c r="H37" s="31">
        <v>3214210</v>
      </c>
      <c r="I37" s="31">
        <v>579594</v>
      </c>
      <c r="J37" s="31">
        <v>1596640</v>
      </c>
      <c r="K37" s="31">
        <v>0</v>
      </c>
      <c r="L37" s="31">
        <v>1444863</v>
      </c>
      <c r="M37" s="32">
        <v>731371</v>
      </c>
      <c r="N37" s="33"/>
      <c r="O37" s="34"/>
    </row>
    <row r="38" spans="1:15" s="27" customFormat="1" ht="18.75" customHeight="1">
      <c r="A38" s="458"/>
      <c r="B38" s="62">
        <v>33</v>
      </c>
      <c r="C38" s="63" t="s">
        <v>59</v>
      </c>
      <c r="D38" s="30">
        <v>18879032</v>
      </c>
      <c r="E38" s="31">
        <v>17914831</v>
      </c>
      <c r="F38" s="31">
        <v>964201</v>
      </c>
      <c r="G38" s="31">
        <v>293191</v>
      </c>
      <c r="H38" s="31">
        <v>671010</v>
      </c>
      <c r="I38" s="31">
        <v>-36980</v>
      </c>
      <c r="J38" s="31">
        <v>379073</v>
      </c>
      <c r="K38" s="31">
        <v>0</v>
      </c>
      <c r="L38" s="31">
        <v>382592</v>
      </c>
      <c r="M38" s="32">
        <v>-40499</v>
      </c>
      <c r="N38" s="33"/>
      <c r="O38" s="34"/>
    </row>
    <row r="39" spans="1:15" s="27" customFormat="1" ht="18.75" customHeight="1">
      <c r="A39" s="458"/>
      <c r="B39" s="62">
        <v>34</v>
      </c>
      <c r="C39" s="63" t="s">
        <v>60</v>
      </c>
      <c r="D39" s="30">
        <v>28592323</v>
      </c>
      <c r="E39" s="31">
        <v>27078255</v>
      </c>
      <c r="F39" s="31">
        <v>1514068</v>
      </c>
      <c r="G39" s="31">
        <v>227928</v>
      </c>
      <c r="H39" s="31">
        <v>1286140</v>
      </c>
      <c r="I39" s="31">
        <v>117068</v>
      </c>
      <c r="J39" s="31">
        <v>825410</v>
      </c>
      <c r="K39" s="31">
        <v>0</v>
      </c>
      <c r="L39" s="31">
        <v>635028</v>
      </c>
      <c r="M39" s="32">
        <v>307450</v>
      </c>
      <c r="N39" s="33"/>
      <c r="O39" s="34"/>
    </row>
    <row r="40" spans="1:15" s="27" customFormat="1" ht="18.75" customHeight="1">
      <c r="A40" s="458"/>
      <c r="B40" s="62">
        <v>35</v>
      </c>
      <c r="C40" s="63" t="s">
        <v>61</v>
      </c>
      <c r="D40" s="30">
        <v>17710066</v>
      </c>
      <c r="E40" s="31">
        <v>16918749</v>
      </c>
      <c r="F40" s="31">
        <v>791317</v>
      </c>
      <c r="G40" s="31">
        <v>43534</v>
      </c>
      <c r="H40" s="31">
        <v>747783</v>
      </c>
      <c r="I40" s="31">
        <v>-421438</v>
      </c>
      <c r="J40" s="31">
        <v>511191</v>
      </c>
      <c r="K40" s="31">
        <v>0</v>
      </c>
      <c r="L40" s="31">
        <v>480000</v>
      </c>
      <c r="M40" s="32">
        <v>-390247</v>
      </c>
      <c r="N40" s="33"/>
      <c r="O40" s="34"/>
    </row>
    <row r="41" spans="1:15" s="27" customFormat="1" ht="18.75" customHeight="1">
      <c r="A41" s="458"/>
      <c r="B41" s="62">
        <v>36</v>
      </c>
      <c r="C41" s="63" t="s">
        <v>62</v>
      </c>
      <c r="D41" s="30">
        <v>21349922</v>
      </c>
      <c r="E41" s="31">
        <v>20450338</v>
      </c>
      <c r="F41" s="31">
        <v>899584</v>
      </c>
      <c r="G41" s="31">
        <v>89683</v>
      </c>
      <c r="H41" s="31">
        <v>809901</v>
      </c>
      <c r="I41" s="31">
        <v>-169553</v>
      </c>
      <c r="J41" s="31">
        <v>500183</v>
      </c>
      <c r="K41" s="31">
        <v>0</v>
      </c>
      <c r="L41" s="31">
        <v>821866</v>
      </c>
      <c r="M41" s="32">
        <v>-491236</v>
      </c>
      <c r="N41" s="33"/>
      <c r="O41" s="34"/>
    </row>
    <row r="42" spans="1:15" s="27" customFormat="1" ht="18.75" customHeight="1">
      <c r="A42" s="458"/>
      <c r="B42" s="62">
        <v>37</v>
      </c>
      <c r="C42" s="63" t="s">
        <v>63</v>
      </c>
      <c r="D42" s="30">
        <v>20060376</v>
      </c>
      <c r="E42" s="31">
        <v>18943425</v>
      </c>
      <c r="F42" s="31">
        <v>1116951</v>
      </c>
      <c r="G42" s="31">
        <v>273389</v>
      </c>
      <c r="H42" s="31">
        <v>843562</v>
      </c>
      <c r="I42" s="31">
        <v>-27459</v>
      </c>
      <c r="J42" s="31">
        <v>436315</v>
      </c>
      <c r="K42" s="31">
        <v>0</v>
      </c>
      <c r="L42" s="31">
        <v>500000</v>
      </c>
      <c r="M42" s="32">
        <v>-91144</v>
      </c>
      <c r="N42" s="33"/>
      <c r="O42" s="34"/>
    </row>
    <row r="43" spans="1:15" s="27" customFormat="1" ht="18.75" customHeight="1">
      <c r="A43" s="458"/>
      <c r="B43" s="62">
        <v>38</v>
      </c>
      <c r="C43" s="63" t="s">
        <v>64</v>
      </c>
      <c r="D43" s="30">
        <v>19837973</v>
      </c>
      <c r="E43" s="31">
        <v>19178819</v>
      </c>
      <c r="F43" s="31">
        <v>659154</v>
      </c>
      <c r="G43" s="31">
        <v>31662</v>
      </c>
      <c r="H43" s="31">
        <v>627492</v>
      </c>
      <c r="I43" s="31">
        <v>5454</v>
      </c>
      <c r="J43" s="31">
        <v>555893</v>
      </c>
      <c r="K43" s="31">
        <v>0</v>
      </c>
      <c r="L43" s="31">
        <v>834055</v>
      </c>
      <c r="M43" s="32">
        <v>-272708</v>
      </c>
      <c r="N43" s="33"/>
      <c r="O43" s="34"/>
    </row>
    <row r="44" spans="1:15" s="27" customFormat="1" ht="18.75" customHeight="1">
      <c r="A44" s="458"/>
      <c r="B44" s="62">
        <v>39</v>
      </c>
      <c r="C44" s="63" t="s">
        <v>65</v>
      </c>
      <c r="D44" s="30">
        <v>40766377</v>
      </c>
      <c r="E44" s="31">
        <v>38385337</v>
      </c>
      <c r="F44" s="31">
        <v>2381040</v>
      </c>
      <c r="G44" s="31">
        <v>1153709</v>
      </c>
      <c r="H44" s="31">
        <v>1227331</v>
      </c>
      <c r="I44" s="31">
        <v>-13678</v>
      </c>
      <c r="J44" s="31">
        <v>7994</v>
      </c>
      <c r="K44" s="31">
        <v>0</v>
      </c>
      <c r="L44" s="31">
        <v>0</v>
      </c>
      <c r="M44" s="32">
        <v>-5684</v>
      </c>
      <c r="N44" s="33"/>
      <c r="O44" s="34"/>
    </row>
    <row r="45" spans="1:15" s="27" customFormat="1" ht="18.75" customHeight="1" thickBot="1">
      <c r="A45" s="458"/>
      <c r="B45" s="64">
        <v>40</v>
      </c>
      <c r="C45" s="65" t="s">
        <v>93</v>
      </c>
      <c r="D45" s="66">
        <v>13439519</v>
      </c>
      <c r="E45" s="67">
        <v>12890597</v>
      </c>
      <c r="F45" s="67">
        <v>548922</v>
      </c>
      <c r="G45" s="67">
        <v>125099</v>
      </c>
      <c r="H45" s="67">
        <v>423823</v>
      </c>
      <c r="I45" s="67">
        <v>-120256</v>
      </c>
      <c r="J45" s="67">
        <v>15852</v>
      </c>
      <c r="K45" s="67">
        <v>0</v>
      </c>
      <c r="L45" s="67">
        <v>0</v>
      </c>
      <c r="M45" s="68">
        <v>-104404</v>
      </c>
      <c r="N45" s="69"/>
      <c r="O45" s="70"/>
    </row>
    <row r="46" spans="1:15" s="47" customFormat="1" ht="21" customHeight="1" thickBot="1" thickTop="1">
      <c r="A46" s="458"/>
      <c r="B46" s="467" t="s">
        <v>66</v>
      </c>
      <c r="C46" s="468"/>
      <c r="D46" s="48">
        <f>SUM(D6:D45)</f>
        <v>2243723895</v>
      </c>
      <c r="E46" s="49">
        <f aca="true" t="shared" si="0" ref="E46:M46">SUM(E6:E45)</f>
        <v>2137505236</v>
      </c>
      <c r="F46" s="49">
        <f t="shared" si="0"/>
        <v>106218659</v>
      </c>
      <c r="G46" s="49">
        <f t="shared" si="0"/>
        <v>21128445</v>
      </c>
      <c r="H46" s="49">
        <f t="shared" si="0"/>
        <v>85090214</v>
      </c>
      <c r="I46" s="49">
        <f t="shared" si="0"/>
        <v>-6704967</v>
      </c>
      <c r="J46" s="49">
        <f t="shared" si="0"/>
        <v>23723250</v>
      </c>
      <c r="K46" s="49">
        <f t="shared" si="0"/>
        <v>786618</v>
      </c>
      <c r="L46" s="49">
        <f t="shared" si="0"/>
        <v>23382557</v>
      </c>
      <c r="M46" s="50">
        <f t="shared" si="0"/>
        <v>-5577656</v>
      </c>
      <c r="N46" s="51"/>
      <c r="O46" s="52"/>
    </row>
    <row r="47" spans="4:14" ht="13.5">
      <c r="D47" s="71"/>
      <c r="E47" s="71"/>
      <c r="F47" s="71"/>
      <c r="G47" s="71"/>
      <c r="H47" s="71"/>
      <c r="I47" s="71"/>
      <c r="J47" s="71"/>
      <c r="K47" s="71"/>
      <c r="L47" s="71"/>
      <c r="M47" s="71"/>
      <c r="N47" s="71"/>
    </row>
    <row r="48" spans="4:14" ht="13.5">
      <c r="D48" s="71"/>
      <c r="E48" s="71"/>
      <c r="F48" s="71"/>
      <c r="G48" s="71"/>
      <c r="H48" s="71"/>
      <c r="I48" s="71"/>
      <c r="J48" s="71"/>
      <c r="K48" s="71"/>
      <c r="L48" s="71"/>
      <c r="M48" s="71"/>
      <c r="N48" s="71"/>
    </row>
    <row r="49" spans="4:14" ht="13.5">
      <c r="D49" s="71"/>
      <c r="E49" s="71"/>
      <c r="F49" s="71"/>
      <c r="G49" s="71"/>
      <c r="H49" s="71"/>
      <c r="I49" s="71"/>
      <c r="J49" s="71"/>
      <c r="K49" s="71"/>
      <c r="L49" s="71"/>
      <c r="M49" s="71"/>
      <c r="N49" s="71"/>
    </row>
    <row r="50" spans="4:14" ht="13.5">
      <c r="D50" s="71"/>
      <c r="E50" s="71"/>
      <c r="F50" s="71"/>
      <c r="G50" s="71"/>
      <c r="H50" s="71"/>
      <c r="I50" s="71"/>
      <c r="J50" s="71"/>
      <c r="K50" s="71"/>
      <c r="L50" s="71"/>
      <c r="M50" s="71"/>
      <c r="N50" s="71"/>
    </row>
    <row r="51" spans="4:14" ht="13.5">
      <c r="D51" s="71"/>
      <c r="E51" s="71"/>
      <c r="F51" s="71"/>
      <c r="G51" s="71"/>
      <c r="H51" s="71"/>
      <c r="I51" s="71"/>
      <c r="J51" s="71"/>
      <c r="K51" s="71"/>
      <c r="L51" s="71"/>
      <c r="M51" s="71"/>
      <c r="N51" s="71"/>
    </row>
    <row r="52" spans="4:14" ht="13.5">
      <c r="D52" s="71"/>
      <c r="E52" s="71"/>
      <c r="F52" s="71"/>
      <c r="G52" s="71"/>
      <c r="H52" s="71"/>
      <c r="I52" s="71"/>
      <c r="J52" s="71"/>
      <c r="K52" s="71"/>
      <c r="L52" s="71"/>
      <c r="M52" s="71"/>
      <c r="N52" s="71"/>
    </row>
    <row r="53" spans="4:14" ht="13.5">
      <c r="D53" s="71"/>
      <c r="E53" s="71"/>
      <c r="F53" s="71"/>
      <c r="G53" s="71"/>
      <c r="H53" s="71"/>
      <c r="I53" s="71"/>
      <c r="J53" s="71"/>
      <c r="K53" s="71"/>
      <c r="L53" s="71"/>
      <c r="M53" s="71"/>
      <c r="N53" s="71"/>
    </row>
    <row r="54" spans="4:14" ht="13.5">
      <c r="D54" s="71"/>
      <c r="E54" s="71"/>
      <c r="F54" s="71"/>
      <c r="G54" s="71"/>
      <c r="H54" s="71"/>
      <c r="I54" s="71"/>
      <c r="J54" s="71"/>
      <c r="K54" s="71"/>
      <c r="L54" s="71"/>
      <c r="M54" s="71"/>
      <c r="N54" s="71"/>
    </row>
    <row r="55" spans="4:14" ht="13.5">
      <c r="D55" s="71"/>
      <c r="E55" s="71"/>
      <c r="F55" s="71"/>
      <c r="G55" s="71"/>
      <c r="H55" s="71"/>
      <c r="I55" s="71"/>
      <c r="J55" s="71"/>
      <c r="K55" s="71"/>
      <c r="L55" s="71"/>
      <c r="M55" s="71"/>
      <c r="N55" s="71"/>
    </row>
    <row r="56" spans="4:14" ht="13.5">
      <c r="D56" s="71"/>
      <c r="E56" s="71"/>
      <c r="F56" s="71"/>
      <c r="G56" s="71"/>
      <c r="H56" s="71"/>
      <c r="I56" s="71"/>
      <c r="J56" s="71"/>
      <c r="K56" s="71"/>
      <c r="L56" s="71"/>
      <c r="M56" s="71"/>
      <c r="N56" s="71"/>
    </row>
    <row r="57" spans="4:14" ht="13.5">
      <c r="D57" s="71"/>
      <c r="E57" s="71"/>
      <c r="F57" s="71"/>
      <c r="G57" s="71"/>
      <c r="H57" s="71"/>
      <c r="I57" s="71"/>
      <c r="J57" s="71"/>
      <c r="K57" s="71"/>
      <c r="L57" s="71"/>
      <c r="M57" s="71"/>
      <c r="N57" s="71"/>
    </row>
    <row r="58" spans="4:14" ht="13.5">
      <c r="D58" s="71"/>
      <c r="E58" s="71"/>
      <c r="F58" s="71"/>
      <c r="G58" s="71"/>
      <c r="H58" s="71"/>
      <c r="I58" s="71"/>
      <c r="J58" s="71"/>
      <c r="K58" s="71"/>
      <c r="L58" s="71"/>
      <c r="M58" s="71"/>
      <c r="N58" s="71"/>
    </row>
    <row r="59" spans="4:14" ht="13.5">
      <c r="D59" s="71"/>
      <c r="E59" s="71"/>
      <c r="F59" s="71"/>
      <c r="G59" s="71"/>
      <c r="H59" s="71"/>
      <c r="I59" s="71"/>
      <c r="J59" s="71"/>
      <c r="K59" s="71"/>
      <c r="L59" s="71"/>
      <c r="M59" s="71"/>
      <c r="N59" s="71"/>
    </row>
    <row r="60" spans="4:14" ht="13.5">
      <c r="D60" s="71"/>
      <c r="E60" s="71"/>
      <c r="F60" s="71"/>
      <c r="G60" s="71"/>
      <c r="H60" s="71"/>
      <c r="I60" s="71"/>
      <c r="J60" s="71"/>
      <c r="K60" s="71"/>
      <c r="L60" s="71"/>
      <c r="M60" s="71"/>
      <c r="N60" s="71"/>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3.xml><?xml version="1.0" encoding="utf-8"?>
<worksheet xmlns="http://schemas.openxmlformats.org/spreadsheetml/2006/main" xmlns:r="http://schemas.openxmlformats.org/officeDocument/2006/relationships">
  <dimension ref="A1:O44"/>
  <sheetViews>
    <sheetView view="pageBreakPreview" zoomScale="70" zoomScaleSheetLayoutView="70" workbookViewId="0" topLeftCell="A1">
      <selection activeCell="A1" sqref="A1:A33"/>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457">
        <v>13</v>
      </c>
      <c r="B1" s="459" t="s">
        <v>109</v>
      </c>
      <c r="C1" s="460"/>
      <c r="D1" s="460"/>
      <c r="E1" s="460"/>
      <c r="F1" s="460"/>
      <c r="G1" s="460"/>
      <c r="H1" s="460"/>
      <c r="I1" s="460"/>
      <c r="J1" s="460"/>
      <c r="K1" s="460"/>
      <c r="L1" s="460"/>
      <c r="M1" s="460"/>
      <c r="N1" s="460"/>
      <c r="O1" s="460"/>
    </row>
    <row r="2" ht="7.5" customHeight="1" thickBot="1">
      <c r="A2" s="469"/>
    </row>
    <row r="3" spans="1:15" s="9" customFormat="1" ht="18.75" customHeight="1">
      <c r="A3" s="469"/>
      <c r="B3" s="3"/>
      <c r="C3" s="4"/>
      <c r="D3" s="5"/>
      <c r="E3" s="6"/>
      <c r="F3" s="7" t="s">
        <v>0</v>
      </c>
      <c r="G3" s="7" t="s">
        <v>1</v>
      </c>
      <c r="H3" s="7" t="s">
        <v>2</v>
      </c>
      <c r="I3" s="7"/>
      <c r="J3" s="7"/>
      <c r="K3" s="7" t="s">
        <v>3</v>
      </c>
      <c r="L3" s="7" t="s">
        <v>4</v>
      </c>
      <c r="M3" s="8" t="s">
        <v>5</v>
      </c>
      <c r="N3" s="461" t="s">
        <v>6</v>
      </c>
      <c r="O3" s="464" t="s">
        <v>7</v>
      </c>
    </row>
    <row r="4" spans="1:15" s="9" customFormat="1" ht="18.75" customHeight="1">
      <c r="A4" s="469"/>
      <c r="B4" s="10"/>
      <c r="C4" s="11" t="s">
        <v>8</v>
      </c>
      <c r="D4" s="12" t="s">
        <v>9</v>
      </c>
      <c r="E4" s="13" t="s">
        <v>10</v>
      </c>
      <c r="F4" s="13" t="s">
        <v>11</v>
      </c>
      <c r="G4" s="13" t="s">
        <v>12</v>
      </c>
      <c r="H4" s="13" t="s">
        <v>13</v>
      </c>
      <c r="I4" s="13" t="s">
        <v>14</v>
      </c>
      <c r="J4" s="13" t="s">
        <v>4</v>
      </c>
      <c r="K4" s="13" t="s">
        <v>15</v>
      </c>
      <c r="L4" s="13" t="s">
        <v>16</v>
      </c>
      <c r="M4" s="14" t="s">
        <v>17</v>
      </c>
      <c r="N4" s="462"/>
      <c r="O4" s="465"/>
    </row>
    <row r="5" spans="1:15" s="9" customFormat="1" ht="18.75" customHeight="1" thickBot="1">
      <c r="A5" s="469"/>
      <c r="B5" s="15"/>
      <c r="C5" s="16"/>
      <c r="D5" s="17" t="s">
        <v>18</v>
      </c>
      <c r="E5" s="18" t="s">
        <v>19</v>
      </c>
      <c r="F5" s="18" t="s">
        <v>20</v>
      </c>
      <c r="G5" s="18" t="s">
        <v>21</v>
      </c>
      <c r="H5" s="18" t="s">
        <v>22</v>
      </c>
      <c r="I5" s="18" t="s">
        <v>23</v>
      </c>
      <c r="J5" s="18" t="s">
        <v>24</v>
      </c>
      <c r="K5" s="18" t="s">
        <v>25</v>
      </c>
      <c r="L5" s="18" t="s">
        <v>26</v>
      </c>
      <c r="M5" s="19"/>
      <c r="N5" s="463"/>
      <c r="O5" s="466"/>
    </row>
    <row r="6" spans="1:15" s="27" customFormat="1" ht="19.5" customHeight="1">
      <c r="A6" s="469"/>
      <c r="B6" s="20">
        <v>41</v>
      </c>
      <c r="C6" s="21" t="s">
        <v>67</v>
      </c>
      <c r="D6" s="22">
        <v>11759</v>
      </c>
      <c r="E6" s="23">
        <v>11230</v>
      </c>
      <c r="F6" s="23">
        <v>529</v>
      </c>
      <c r="G6" s="23">
        <v>6</v>
      </c>
      <c r="H6" s="23">
        <v>523</v>
      </c>
      <c r="I6" s="23">
        <v>-95</v>
      </c>
      <c r="J6" s="23">
        <v>1</v>
      </c>
      <c r="K6" s="23">
        <v>0</v>
      </c>
      <c r="L6" s="23">
        <v>254</v>
      </c>
      <c r="M6" s="24">
        <v>-348</v>
      </c>
      <c r="N6" s="25">
        <v>7.020488223148479</v>
      </c>
      <c r="O6" s="26">
        <v>92.82335504602011</v>
      </c>
    </row>
    <row r="7" spans="1:15" s="27" customFormat="1" ht="19.5" customHeight="1">
      <c r="A7" s="469"/>
      <c r="B7" s="28">
        <v>42</v>
      </c>
      <c r="C7" s="29" t="s">
        <v>68</v>
      </c>
      <c r="D7" s="30">
        <v>15389</v>
      </c>
      <c r="E7" s="31">
        <v>14780</v>
      </c>
      <c r="F7" s="31">
        <v>609</v>
      </c>
      <c r="G7" s="31">
        <v>15</v>
      </c>
      <c r="H7" s="31">
        <v>594</v>
      </c>
      <c r="I7" s="31">
        <v>34</v>
      </c>
      <c r="J7" s="31">
        <v>341</v>
      </c>
      <c r="K7" s="31">
        <v>0</v>
      </c>
      <c r="L7" s="31">
        <v>490</v>
      </c>
      <c r="M7" s="32">
        <v>-116</v>
      </c>
      <c r="N7" s="33">
        <v>7.53635206653961</v>
      </c>
      <c r="O7" s="34">
        <v>96.54589538546409</v>
      </c>
    </row>
    <row r="8" spans="1:15" s="27" customFormat="1" ht="19.5" customHeight="1">
      <c r="A8" s="469"/>
      <c r="B8" s="28">
        <v>43</v>
      </c>
      <c r="C8" s="29" t="s">
        <v>69</v>
      </c>
      <c r="D8" s="30">
        <v>10424</v>
      </c>
      <c r="E8" s="31">
        <v>10015</v>
      </c>
      <c r="F8" s="31">
        <v>408</v>
      </c>
      <c r="G8" s="31">
        <v>100</v>
      </c>
      <c r="H8" s="31">
        <v>308</v>
      </c>
      <c r="I8" s="31">
        <v>44</v>
      </c>
      <c r="J8" s="31">
        <v>299</v>
      </c>
      <c r="K8" s="31">
        <v>0</v>
      </c>
      <c r="L8" s="31">
        <v>372</v>
      </c>
      <c r="M8" s="32">
        <v>-29</v>
      </c>
      <c r="N8" s="33">
        <v>4.692616571393411</v>
      </c>
      <c r="O8" s="34">
        <v>87.56470408269921</v>
      </c>
    </row>
    <row r="9" spans="1:15" s="27" customFormat="1" ht="19.5" customHeight="1">
      <c r="A9" s="469"/>
      <c r="B9" s="28">
        <v>44</v>
      </c>
      <c r="C9" s="29" t="s">
        <v>70</v>
      </c>
      <c r="D9" s="30">
        <v>4206</v>
      </c>
      <c r="E9" s="31">
        <v>3950</v>
      </c>
      <c r="F9" s="31">
        <v>256</v>
      </c>
      <c r="G9" s="31">
        <v>85</v>
      </c>
      <c r="H9" s="31">
        <v>171</v>
      </c>
      <c r="I9" s="31">
        <v>-27</v>
      </c>
      <c r="J9" s="31">
        <v>0</v>
      </c>
      <c r="K9" s="31">
        <v>0</v>
      </c>
      <c r="L9" s="31">
        <v>59</v>
      </c>
      <c r="M9" s="32">
        <v>-87</v>
      </c>
      <c r="N9" s="33">
        <v>5.973190280960563</v>
      </c>
      <c r="O9" s="34">
        <v>91.2055750759368</v>
      </c>
    </row>
    <row r="10" spans="1:15" s="27" customFormat="1" ht="19.5" customHeight="1">
      <c r="A10" s="469"/>
      <c r="B10" s="28">
        <v>45</v>
      </c>
      <c r="C10" s="29" t="s">
        <v>71</v>
      </c>
      <c r="D10" s="30">
        <v>6370</v>
      </c>
      <c r="E10" s="31">
        <v>5956</v>
      </c>
      <c r="F10" s="31">
        <v>414</v>
      </c>
      <c r="G10" s="31">
        <v>41</v>
      </c>
      <c r="H10" s="31">
        <v>373</v>
      </c>
      <c r="I10" s="31">
        <v>-22</v>
      </c>
      <c r="J10" s="31">
        <v>0</v>
      </c>
      <c r="K10" s="31">
        <v>0</v>
      </c>
      <c r="L10" s="31">
        <v>200</v>
      </c>
      <c r="M10" s="32">
        <v>-222</v>
      </c>
      <c r="N10" s="33">
        <v>9.264007114630205</v>
      </c>
      <c r="O10" s="34">
        <v>89.54613903195695</v>
      </c>
    </row>
    <row r="11" spans="1:15" s="27" customFormat="1" ht="19.5" customHeight="1">
      <c r="A11" s="469"/>
      <c r="B11" s="28">
        <v>46</v>
      </c>
      <c r="C11" s="29" t="s">
        <v>72</v>
      </c>
      <c r="D11" s="30">
        <v>6692</v>
      </c>
      <c r="E11" s="31">
        <v>6399</v>
      </c>
      <c r="F11" s="31">
        <v>293</v>
      </c>
      <c r="G11" s="31">
        <v>11</v>
      </c>
      <c r="H11" s="31">
        <v>283</v>
      </c>
      <c r="I11" s="31">
        <v>-40</v>
      </c>
      <c r="J11" s="31">
        <v>310</v>
      </c>
      <c r="K11" s="31">
        <v>0</v>
      </c>
      <c r="L11" s="31">
        <v>265</v>
      </c>
      <c r="M11" s="32">
        <v>5</v>
      </c>
      <c r="N11" s="33">
        <v>6.789424057427183</v>
      </c>
      <c r="O11" s="34">
        <v>87.82215267917063</v>
      </c>
    </row>
    <row r="12" spans="1:15" s="27" customFormat="1" ht="19.5" customHeight="1">
      <c r="A12" s="469"/>
      <c r="B12" s="28">
        <v>47</v>
      </c>
      <c r="C12" s="29" t="s">
        <v>73</v>
      </c>
      <c r="D12" s="30">
        <v>11082</v>
      </c>
      <c r="E12" s="31">
        <v>10598</v>
      </c>
      <c r="F12" s="31">
        <v>484</v>
      </c>
      <c r="G12" s="31">
        <v>93</v>
      </c>
      <c r="H12" s="31">
        <v>391</v>
      </c>
      <c r="I12" s="31">
        <v>-4</v>
      </c>
      <c r="J12" s="31">
        <v>0</v>
      </c>
      <c r="K12" s="31">
        <v>0</v>
      </c>
      <c r="L12" s="31">
        <v>510</v>
      </c>
      <c r="M12" s="32">
        <v>-514</v>
      </c>
      <c r="N12" s="33">
        <v>6.254099925432606</v>
      </c>
      <c r="O12" s="34">
        <v>92.54339473737878</v>
      </c>
    </row>
    <row r="13" spans="1:15" s="27" customFormat="1" ht="19.5" customHeight="1">
      <c r="A13" s="469"/>
      <c r="B13" s="28">
        <v>48</v>
      </c>
      <c r="C13" s="29" t="s">
        <v>74</v>
      </c>
      <c r="D13" s="30">
        <v>7614</v>
      </c>
      <c r="E13" s="31">
        <v>7267</v>
      </c>
      <c r="F13" s="31">
        <v>347</v>
      </c>
      <c r="G13" s="31">
        <v>60</v>
      </c>
      <c r="H13" s="31">
        <v>288</v>
      </c>
      <c r="I13" s="31">
        <v>32</v>
      </c>
      <c r="J13" s="31">
        <v>1</v>
      </c>
      <c r="K13" s="31">
        <v>0</v>
      </c>
      <c r="L13" s="31">
        <v>58</v>
      </c>
      <c r="M13" s="32">
        <v>-25</v>
      </c>
      <c r="N13" s="33">
        <v>5.7286162477730915</v>
      </c>
      <c r="O13" s="34">
        <v>82.9429317218922</v>
      </c>
    </row>
    <row r="14" spans="1:15" s="27" customFormat="1" ht="19.5" customHeight="1">
      <c r="A14" s="469"/>
      <c r="B14" s="28">
        <v>49</v>
      </c>
      <c r="C14" s="29" t="s">
        <v>75</v>
      </c>
      <c r="D14" s="30">
        <v>6847</v>
      </c>
      <c r="E14" s="31">
        <v>6369</v>
      </c>
      <c r="F14" s="31">
        <v>478</v>
      </c>
      <c r="G14" s="31">
        <v>13</v>
      </c>
      <c r="H14" s="31">
        <v>465</v>
      </c>
      <c r="I14" s="31">
        <v>57</v>
      </c>
      <c r="J14" s="31">
        <v>169</v>
      </c>
      <c r="K14" s="31">
        <v>0</v>
      </c>
      <c r="L14" s="31">
        <v>0</v>
      </c>
      <c r="M14" s="32">
        <v>226</v>
      </c>
      <c r="N14" s="33">
        <v>10.15729187240119</v>
      </c>
      <c r="O14" s="34">
        <v>86.96495760349038</v>
      </c>
    </row>
    <row r="15" spans="1:15" s="27" customFormat="1" ht="19.5" customHeight="1">
      <c r="A15" s="469"/>
      <c r="B15" s="28">
        <v>50</v>
      </c>
      <c r="C15" s="29" t="s">
        <v>76</v>
      </c>
      <c r="D15" s="30">
        <v>5481</v>
      </c>
      <c r="E15" s="31">
        <v>5301</v>
      </c>
      <c r="F15" s="31">
        <v>180</v>
      </c>
      <c r="G15" s="31">
        <v>63</v>
      </c>
      <c r="H15" s="31">
        <v>117</v>
      </c>
      <c r="I15" s="31">
        <v>16</v>
      </c>
      <c r="J15" s="31">
        <v>0</v>
      </c>
      <c r="K15" s="31">
        <v>0</v>
      </c>
      <c r="L15" s="31">
        <v>114</v>
      </c>
      <c r="M15" s="32">
        <v>-98</v>
      </c>
      <c r="N15" s="33">
        <v>3.459672458933285</v>
      </c>
      <c r="O15" s="34">
        <v>93.90554725503158</v>
      </c>
    </row>
    <row r="16" spans="1:15" s="27" customFormat="1" ht="19.5" customHeight="1">
      <c r="A16" s="469"/>
      <c r="B16" s="28">
        <v>51</v>
      </c>
      <c r="C16" s="29" t="s">
        <v>77</v>
      </c>
      <c r="D16" s="30">
        <v>5397</v>
      </c>
      <c r="E16" s="31">
        <v>5236</v>
      </c>
      <c r="F16" s="31">
        <v>161</v>
      </c>
      <c r="G16" s="31">
        <v>3</v>
      </c>
      <c r="H16" s="31">
        <v>157</v>
      </c>
      <c r="I16" s="31">
        <v>-107</v>
      </c>
      <c r="J16" s="31">
        <v>67</v>
      </c>
      <c r="K16" s="31">
        <v>0</v>
      </c>
      <c r="L16" s="31">
        <v>0</v>
      </c>
      <c r="M16" s="32">
        <v>-40</v>
      </c>
      <c r="N16" s="33">
        <v>4.299394880565084</v>
      </c>
      <c r="O16" s="34">
        <v>92.2199011385351</v>
      </c>
    </row>
    <row r="17" spans="1:15" s="27" customFormat="1" ht="19.5" customHeight="1">
      <c r="A17" s="469"/>
      <c r="B17" s="28">
        <v>52</v>
      </c>
      <c r="C17" s="29" t="s">
        <v>78</v>
      </c>
      <c r="D17" s="30">
        <v>4000</v>
      </c>
      <c r="E17" s="31">
        <v>3715</v>
      </c>
      <c r="F17" s="31">
        <v>285</v>
      </c>
      <c r="G17" s="31">
        <v>65</v>
      </c>
      <c r="H17" s="31">
        <v>221</v>
      </c>
      <c r="I17" s="31">
        <v>29</v>
      </c>
      <c r="J17" s="31">
        <v>5</v>
      </c>
      <c r="K17" s="31">
        <v>0</v>
      </c>
      <c r="L17" s="31">
        <v>50</v>
      </c>
      <c r="M17" s="32">
        <v>-16</v>
      </c>
      <c r="N17" s="33">
        <v>9.700189856752443</v>
      </c>
      <c r="O17" s="34">
        <v>87.46258527077822</v>
      </c>
    </row>
    <row r="18" spans="1:15" s="27" customFormat="1" ht="19.5" customHeight="1">
      <c r="A18" s="469"/>
      <c r="B18" s="28">
        <v>53</v>
      </c>
      <c r="C18" s="29" t="s">
        <v>79</v>
      </c>
      <c r="D18" s="30">
        <v>4199</v>
      </c>
      <c r="E18" s="31">
        <v>3991</v>
      </c>
      <c r="F18" s="31">
        <v>208</v>
      </c>
      <c r="G18" s="31">
        <v>98</v>
      </c>
      <c r="H18" s="31">
        <v>110</v>
      </c>
      <c r="I18" s="31">
        <v>11</v>
      </c>
      <c r="J18" s="31">
        <v>12</v>
      </c>
      <c r="K18" s="31">
        <v>0</v>
      </c>
      <c r="L18" s="31">
        <v>0</v>
      </c>
      <c r="M18" s="32">
        <v>23</v>
      </c>
      <c r="N18" s="33">
        <v>3.805193851915252</v>
      </c>
      <c r="O18" s="34">
        <v>79.99407988430245</v>
      </c>
    </row>
    <row r="19" spans="1:15" s="27" customFormat="1" ht="19.5" customHeight="1">
      <c r="A19" s="469"/>
      <c r="B19" s="28">
        <v>54</v>
      </c>
      <c r="C19" s="29" t="s">
        <v>80</v>
      </c>
      <c r="D19" s="30">
        <v>3466</v>
      </c>
      <c r="E19" s="31">
        <v>3374</v>
      </c>
      <c r="F19" s="31">
        <v>92</v>
      </c>
      <c r="G19" s="31">
        <v>33</v>
      </c>
      <c r="H19" s="31">
        <v>59</v>
      </c>
      <c r="I19" s="31">
        <v>-125</v>
      </c>
      <c r="J19" s="31">
        <v>268</v>
      </c>
      <c r="K19" s="31">
        <v>0</v>
      </c>
      <c r="L19" s="31">
        <v>266</v>
      </c>
      <c r="M19" s="32">
        <v>-123</v>
      </c>
      <c r="N19" s="33">
        <v>2.650134796156304</v>
      </c>
      <c r="O19" s="34">
        <v>91.96802316995567</v>
      </c>
    </row>
    <row r="20" spans="1:15" s="27" customFormat="1" ht="19.5" customHeight="1">
      <c r="A20" s="469"/>
      <c r="B20" s="28">
        <v>55</v>
      </c>
      <c r="C20" s="29" t="s">
        <v>81</v>
      </c>
      <c r="D20" s="30">
        <v>7622</v>
      </c>
      <c r="E20" s="31">
        <v>7086</v>
      </c>
      <c r="F20" s="31">
        <v>536</v>
      </c>
      <c r="G20" s="31">
        <v>40</v>
      </c>
      <c r="H20" s="31">
        <v>497</v>
      </c>
      <c r="I20" s="31">
        <v>26</v>
      </c>
      <c r="J20" s="31">
        <v>2</v>
      </c>
      <c r="K20" s="31">
        <v>0</v>
      </c>
      <c r="L20" s="31">
        <v>89</v>
      </c>
      <c r="M20" s="32">
        <v>-61</v>
      </c>
      <c r="N20" s="33">
        <v>11.519295235272192</v>
      </c>
      <c r="O20" s="34">
        <v>82.47702018638849</v>
      </c>
    </row>
    <row r="21" spans="1:15" s="27" customFormat="1" ht="19.5" customHeight="1">
      <c r="A21" s="469"/>
      <c r="B21" s="28">
        <v>56</v>
      </c>
      <c r="C21" s="29" t="s">
        <v>82</v>
      </c>
      <c r="D21" s="30">
        <v>2085</v>
      </c>
      <c r="E21" s="31">
        <v>1980</v>
      </c>
      <c r="F21" s="31">
        <v>105</v>
      </c>
      <c r="G21" s="31">
        <v>13</v>
      </c>
      <c r="H21" s="31">
        <v>92</v>
      </c>
      <c r="I21" s="31">
        <v>-60</v>
      </c>
      <c r="J21" s="31">
        <v>121</v>
      </c>
      <c r="K21" s="31">
        <v>0</v>
      </c>
      <c r="L21" s="31">
        <v>23</v>
      </c>
      <c r="M21" s="32">
        <v>38</v>
      </c>
      <c r="N21" s="33">
        <v>6.943820173962538</v>
      </c>
      <c r="O21" s="34">
        <v>88.58609187713557</v>
      </c>
    </row>
    <row r="22" spans="1:15" s="27" customFormat="1" ht="19.5" customHeight="1">
      <c r="A22" s="469"/>
      <c r="B22" s="28">
        <v>57</v>
      </c>
      <c r="C22" s="29" t="s">
        <v>83</v>
      </c>
      <c r="D22" s="30">
        <v>5198</v>
      </c>
      <c r="E22" s="31">
        <v>4712</v>
      </c>
      <c r="F22" s="31">
        <v>487</v>
      </c>
      <c r="G22" s="31">
        <v>150</v>
      </c>
      <c r="H22" s="31">
        <v>336</v>
      </c>
      <c r="I22" s="31">
        <v>-34</v>
      </c>
      <c r="J22" s="31">
        <v>186</v>
      </c>
      <c r="K22" s="31">
        <v>0</v>
      </c>
      <c r="L22" s="31">
        <v>414</v>
      </c>
      <c r="M22" s="32">
        <v>-263</v>
      </c>
      <c r="N22" s="33">
        <v>10.755005555063265</v>
      </c>
      <c r="O22" s="34">
        <v>84.52482365185213</v>
      </c>
    </row>
    <row r="23" spans="1:15" s="27" customFormat="1" ht="19.5" customHeight="1">
      <c r="A23" s="469"/>
      <c r="B23" s="28">
        <v>58</v>
      </c>
      <c r="C23" s="29" t="s">
        <v>84</v>
      </c>
      <c r="D23" s="30">
        <v>6994</v>
      </c>
      <c r="E23" s="31">
        <v>6379</v>
      </c>
      <c r="F23" s="31">
        <v>616</v>
      </c>
      <c r="G23" s="31">
        <v>139</v>
      </c>
      <c r="H23" s="31">
        <v>477</v>
      </c>
      <c r="I23" s="31">
        <v>58</v>
      </c>
      <c r="J23" s="31">
        <v>74</v>
      </c>
      <c r="K23" s="31">
        <v>0</v>
      </c>
      <c r="L23" s="31">
        <v>2</v>
      </c>
      <c r="M23" s="32">
        <v>130</v>
      </c>
      <c r="N23" s="33">
        <v>12.135258335462085</v>
      </c>
      <c r="O23" s="34">
        <v>80.36574038898391</v>
      </c>
    </row>
    <row r="24" spans="1:15" s="27" customFormat="1" ht="19.5" customHeight="1">
      <c r="A24" s="469"/>
      <c r="B24" s="28">
        <v>59</v>
      </c>
      <c r="C24" s="29" t="s">
        <v>85</v>
      </c>
      <c r="D24" s="30">
        <v>9921</v>
      </c>
      <c r="E24" s="31">
        <v>9342</v>
      </c>
      <c r="F24" s="31">
        <v>579</v>
      </c>
      <c r="G24" s="31">
        <v>5</v>
      </c>
      <c r="H24" s="31">
        <v>573</v>
      </c>
      <c r="I24" s="31">
        <v>0</v>
      </c>
      <c r="J24" s="31">
        <v>156</v>
      </c>
      <c r="K24" s="31">
        <v>0</v>
      </c>
      <c r="L24" s="31">
        <v>136</v>
      </c>
      <c r="M24" s="32">
        <v>20</v>
      </c>
      <c r="N24" s="33">
        <v>9.764809581725894</v>
      </c>
      <c r="O24" s="34">
        <v>79.91100008362044</v>
      </c>
    </row>
    <row r="25" spans="1:15" s="27" customFormat="1" ht="19.5" customHeight="1">
      <c r="A25" s="469"/>
      <c r="B25" s="28">
        <v>60</v>
      </c>
      <c r="C25" s="29" t="s">
        <v>86</v>
      </c>
      <c r="D25" s="30">
        <v>11690</v>
      </c>
      <c r="E25" s="31">
        <v>11020</v>
      </c>
      <c r="F25" s="31">
        <v>670</v>
      </c>
      <c r="G25" s="31">
        <v>67</v>
      </c>
      <c r="H25" s="31">
        <v>603</v>
      </c>
      <c r="I25" s="31">
        <v>77</v>
      </c>
      <c r="J25" s="31">
        <v>58</v>
      </c>
      <c r="K25" s="31">
        <v>0</v>
      </c>
      <c r="L25" s="31">
        <v>0</v>
      </c>
      <c r="M25" s="32">
        <v>136</v>
      </c>
      <c r="N25" s="33">
        <v>8.260460709337075</v>
      </c>
      <c r="O25" s="34">
        <v>82.49989870219797</v>
      </c>
    </row>
    <row r="26" spans="1:15" s="27" customFormat="1" ht="19.5" customHeight="1">
      <c r="A26" s="469"/>
      <c r="B26" s="28">
        <v>61</v>
      </c>
      <c r="C26" s="29" t="s">
        <v>87</v>
      </c>
      <c r="D26" s="30">
        <v>9585</v>
      </c>
      <c r="E26" s="31">
        <v>9213</v>
      </c>
      <c r="F26" s="31">
        <v>373</v>
      </c>
      <c r="G26" s="31">
        <v>115</v>
      </c>
      <c r="H26" s="31">
        <v>258</v>
      </c>
      <c r="I26" s="31">
        <v>-156</v>
      </c>
      <c r="J26" s="31">
        <v>207</v>
      </c>
      <c r="K26" s="31">
        <v>0</v>
      </c>
      <c r="L26" s="31">
        <v>190</v>
      </c>
      <c r="M26" s="32">
        <v>-139</v>
      </c>
      <c r="N26" s="33">
        <v>4.099956209212475</v>
      </c>
      <c r="O26" s="34">
        <v>94.61069282710788</v>
      </c>
    </row>
    <row r="27" spans="1:15" s="27" customFormat="1" ht="19.5" customHeight="1">
      <c r="A27" s="469"/>
      <c r="B27" s="28">
        <v>62</v>
      </c>
      <c r="C27" s="29" t="s">
        <v>88</v>
      </c>
      <c r="D27" s="30">
        <v>13087</v>
      </c>
      <c r="E27" s="31">
        <v>12174</v>
      </c>
      <c r="F27" s="31">
        <v>913</v>
      </c>
      <c r="G27" s="31">
        <v>384</v>
      </c>
      <c r="H27" s="31">
        <v>529</v>
      </c>
      <c r="I27" s="31">
        <v>97</v>
      </c>
      <c r="J27" s="31">
        <v>2</v>
      </c>
      <c r="K27" s="31">
        <v>0</v>
      </c>
      <c r="L27" s="31">
        <v>769</v>
      </c>
      <c r="M27" s="32">
        <v>-671</v>
      </c>
      <c r="N27" s="33">
        <v>6.257474732565423</v>
      </c>
      <c r="O27" s="34">
        <v>93.80562864813294</v>
      </c>
    </row>
    <row r="28" spans="1:15" s="27" customFormat="1" ht="19.5" customHeight="1" thickBot="1">
      <c r="A28" s="469"/>
      <c r="B28" s="35">
        <v>63</v>
      </c>
      <c r="C28" s="36" t="s">
        <v>89</v>
      </c>
      <c r="D28" s="37">
        <v>8602</v>
      </c>
      <c r="E28" s="38">
        <v>8139</v>
      </c>
      <c r="F28" s="38">
        <v>463</v>
      </c>
      <c r="G28" s="38">
        <v>89</v>
      </c>
      <c r="H28" s="38">
        <v>374</v>
      </c>
      <c r="I28" s="38">
        <v>-112</v>
      </c>
      <c r="J28" s="38">
        <v>19</v>
      </c>
      <c r="K28" s="38">
        <v>0</v>
      </c>
      <c r="L28" s="38">
        <v>0</v>
      </c>
      <c r="M28" s="39">
        <v>-94</v>
      </c>
      <c r="N28" s="40">
        <v>6.64951720723831</v>
      </c>
      <c r="O28" s="41">
        <v>88.53289595316035</v>
      </c>
    </row>
    <row r="29" spans="1:15" s="47" customFormat="1" ht="19.5" customHeight="1" thickBot="1" thickTop="1">
      <c r="A29" s="469"/>
      <c r="B29" s="470" t="s">
        <v>90</v>
      </c>
      <c r="C29" s="471"/>
      <c r="D29" s="42">
        <v>177710</v>
      </c>
      <c r="E29" s="43">
        <v>168224</v>
      </c>
      <c r="F29" s="43">
        <v>9486</v>
      </c>
      <c r="G29" s="43">
        <v>1688</v>
      </c>
      <c r="H29" s="43">
        <v>7798</v>
      </c>
      <c r="I29" s="43">
        <v>-302</v>
      </c>
      <c r="J29" s="43">
        <v>2299</v>
      </c>
      <c r="K29" s="43">
        <v>0</v>
      </c>
      <c r="L29" s="43">
        <v>4262</v>
      </c>
      <c r="M29" s="44">
        <v>-2265</v>
      </c>
      <c r="N29" s="45">
        <v>7.124319575523367</v>
      </c>
      <c r="O29" s="46">
        <v>88.71698259844723</v>
      </c>
    </row>
    <row r="30" spans="1:15" s="47" customFormat="1" ht="19.5" customHeight="1" thickBot="1" thickTop="1">
      <c r="A30" s="469"/>
      <c r="B30" s="467" t="s">
        <v>91</v>
      </c>
      <c r="C30" s="468"/>
      <c r="D30" s="48">
        <v>2421434</v>
      </c>
      <c r="E30" s="49">
        <v>2305729</v>
      </c>
      <c r="F30" s="49">
        <v>115705</v>
      </c>
      <c r="G30" s="49">
        <v>22816</v>
      </c>
      <c r="H30" s="49">
        <v>92889</v>
      </c>
      <c r="I30" s="49">
        <v>-7007</v>
      </c>
      <c r="J30" s="49">
        <v>26022</v>
      </c>
      <c r="K30" s="49">
        <v>787</v>
      </c>
      <c r="L30" s="49">
        <v>27644</v>
      </c>
      <c r="M30" s="50">
        <v>-7842</v>
      </c>
      <c r="N30" s="51">
        <v>6.846798868640179</v>
      </c>
      <c r="O30" s="52">
        <v>92.08775530484132</v>
      </c>
    </row>
    <row r="31" spans="1:15" s="47" customFormat="1" ht="9.75" customHeight="1">
      <c r="A31" s="469"/>
      <c r="B31" s="53"/>
      <c r="C31" s="53"/>
      <c r="D31" s="54"/>
      <c r="E31" s="54"/>
      <c r="F31" s="54"/>
      <c r="G31" s="54"/>
      <c r="H31" s="54"/>
      <c r="I31" s="54"/>
      <c r="J31" s="54"/>
      <c r="K31" s="54"/>
      <c r="L31" s="54"/>
      <c r="M31" s="54"/>
      <c r="N31" s="55"/>
      <c r="O31" s="55"/>
    </row>
    <row r="32" spans="1:15" s="47" customFormat="1" ht="27.75" customHeight="1">
      <c r="A32" s="469"/>
      <c r="B32" s="56" t="s">
        <v>92</v>
      </c>
      <c r="C32" s="53"/>
      <c r="D32" s="54"/>
      <c r="E32" s="54"/>
      <c r="F32" s="54"/>
      <c r="G32" s="54"/>
      <c r="H32" s="54"/>
      <c r="I32" s="54"/>
      <c r="J32" s="54"/>
      <c r="K32" s="54"/>
      <c r="L32" s="54"/>
      <c r="M32" s="54"/>
      <c r="N32" s="55"/>
      <c r="O32" s="55"/>
    </row>
    <row r="33" spans="1:15" s="47" customFormat="1" ht="235.5" customHeight="1">
      <c r="A33" s="469"/>
      <c r="B33" s="53"/>
      <c r="C33" s="53"/>
      <c r="D33" s="54"/>
      <c r="E33" s="54"/>
      <c r="F33" s="54"/>
      <c r="G33" s="54"/>
      <c r="H33" s="54"/>
      <c r="I33" s="54"/>
      <c r="J33" s="54"/>
      <c r="K33" s="54"/>
      <c r="L33" s="54"/>
      <c r="M33" s="54"/>
      <c r="N33" s="54"/>
      <c r="O33" s="55"/>
    </row>
    <row r="34" spans="3:15" s="9" customFormat="1" ht="14.25">
      <c r="C34" s="57"/>
      <c r="D34" s="58" t="b">
        <v>0</v>
      </c>
      <c r="E34" s="58" t="b">
        <v>0</v>
      </c>
      <c r="F34" s="58" t="b">
        <v>0</v>
      </c>
      <c r="G34" s="58" t="b">
        <v>0</v>
      </c>
      <c r="H34" s="58" t="b">
        <v>0</v>
      </c>
      <c r="I34" s="58" t="b">
        <v>0</v>
      </c>
      <c r="J34" s="58" t="b">
        <v>0</v>
      </c>
      <c r="K34" s="58" t="b">
        <v>0</v>
      </c>
      <c r="L34" s="58" t="b">
        <v>0</v>
      </c>
      <c r="M34" s="58" t="b">
        <v>0</v>
      </c>
      <c r="N34" s="58"/>
      <c r="O34" s="58"/>
    </row>
    <row r="35" spans="3:15" s="9" customFormat="1" ht="14.25">
      <c r="C35" s="57"/>
      <c r="D35" s="58"/>
      <c r="E35" s="58"/>
      <c r="F35" s="58"/>
      <c r="G35" s="58"/>
      <c r="H35" s="58"/>
      <c r="I35" s="58"/>
      <c r="J35" s="58"/>
      <c r="K35" s="58"/>
      <c r="L35" s="58"/>
      <c r="M35" s="58"/>
      <c r="N35" s="58"/>
      <c r="O35" s="58"/>
    </row>
    <row r="36" spans="3:15" s="9" customFormat="1" ht="14.25">
      <c r="C36" s="57"/>
      <c r="D36" s="58"/>
      <c r="E36" s="58"/>
      <c r="F36" s="58"/>
      <c r="G36" s="58"/>
      <c r="H36" s="58"/>
      <c r="I36" s="58"/>
      <c r="J36" s="58"/>
      <c r="K36" s="58"/>
      <c r="L36" s="58"/>
      <c r="M36" s="58"/>
      <c r="N36" s="58"/>
      <c r="O36" s="58"/>
    </row>
    <row r="37" s="9" customFormat="1" ht="14.25">
      <c r="C37" s="59"/>
    </row>
    <row r="38" s="9" customFormat="1" ht="14.25">
      <c r="C38" s="59"/>
    </row>
    <row r="39" s="9" customFormat="1" ht="14.25">
      <c r="C39" s="59"/>
    </row>
    <row r="40" s="9" customFormat="1" ht="14.25">
      <c r="C40" s="59"/>
    </row>
    <row r="41" s="9" customFormat="1" ht="14.25">
      <c r="C41" s="59"/>
    </row>
    <row r="42" s="9" customFormat="1" ht="14.25">
      <c r="C42" s="59"/>
    </row>
    <row r="43" s="9" customFormat="1" ht="14.25">
      <c r="C43" s="59"/>
    </row>
    <row r="44" s="9" customFormat="1" ht="14.25">
      <c r="C44" s="59"/>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4.xml><?xml version="1.0" encoding="utf-8"?>
<worksheet xmlns="http://schemas.openxmlformats.org/spreadsheetml/2006/main" xmlns:r="http://schemas.openxmlformats.org/officeDocument/2006/relationships">
  <dimension ref="A1:I35"/>
  <sheetViews>
    <sheetView view="pageBreakPreview" zoomScale="85" zoomScaleSheetLayoutView="85" zoomScalePageLayoutView="0" workbookViewId="0" topLeftCell="A1">
      <pane xSplit="3" ySplit="4" topLeftCell="D5" activePane="bottomRight" state="frozen"/>
      <selection pane="topLeft" activeCell="I36" sqref="I36"/>
      <selection pane="topRight" activeCell="I36" sqref="I36"/>
      <selection pane="bottomLeft" activeCell="I36" sqref="I36"/>
      <selection pane="bottomRight" activeCell="A1" sqref="A1:A34"/>
    </sheetView>
  </sheetViews>
  <sheetFormatPr defaultColWidth="9.00390625" defaultRowHeight="19.5" customHeight="1"/>
  <cols>
    <col min="1" max="1" width="7.125" style="225" customWidth="1"/>
    <col min="2" max="2" width="4.00390625" style="225" customWidth="1"/>
    <col min="3" max="3" width="33.75390625" style="225" customWidth="1"/>
    <col min="4" max="4" width="25.75390625" style="225" customWidth="1"/>
    <col min="5" max="5" width="12.00390625" style="225" customWidth="1"/>
    <col min="6" max="6" width="25.625" style="225" customWidth="1"/>
    <col min="7" max="7" width="12.125" style="225" customWidth="1"/>
    <col min="8" max="8" width="25.625" style="225" customWidth="1"/>
    <col min="9" max="9" width="17.625" style="225" customWidth="1"/>
    <col min="10" max="16384" width="9.00390625" style="225" customWidth="1"/>
  </cols>
  <sheetData>
    <row r="1" spans="1:9" ht="17.25">
      <c r="A1" s="472">
        <v>14</v>
      </c>
      <c r="B1" s="275" t="s">
        <v>229</v>
      </c>
      <c r="C1" s="227"/>
      <c r="D1" s="227"/>
      <c r="E1" s="227"/>
      <c r="F1" s="227"/>
      <c r="G1" s="227"/>
      <c r="H1" s="227"/>
      <c r="I1" s="227"/>
    </row>
    <row r="2" spans="1:9" ht="18" customHeight="1" thickBot="1">
      <c r="A2" s="472"/>
      <c r="B2" s="227"/>
      <c r="C2" s="227"/>
      <c r="D2" s="227"/>
      <c r="E2" s="227"/>
      <c r="F2" s="227"/>
      <c r="G2" s="227"/>
      <c r="H2" s="227"/>
      <c r="I2" s="274" t="s">
        <v>150</v>
      </c>
    </row>
    <row r="3" spans="1:9" ht="22.5" customHeight="1">
      <c r="A3" s="472"/>
      <c r="B3" s="473" t="s">
        <v>149</v>
      </c>
      <c r="C3" s="474"/>
      <c r="D3" s="477" t="s">
        <v>126</v>
      </c>
      <c r="E3" s="478"/>
      <c r="F3" s="478" t="s">
        <v>228</v>
      </c>
      <c r="G3" s="478"/>
      <c r="H3" s="479" t="s">
        <v>125</v>
      </c>
      <c r="I3" s="480"/>
    </row>
    <row r="4" spans="1:9" ht="22.5" customHeight="1" thickBot="1">
      <c r="A4" s="472"/>
      <c r="B4" s="475"/>
      <c r="C4" s="476"/>
      <c r="D4" s="273" t="s">
        <v>148</v>
      </c>
      <c r="E4" s="272" t="s">
        <v>124</v>
      </c>
      <c r="F4" s="273" t="s">
        <v>147</v>
      </c>
      <c r="G4" s="272" t="s">
        <v>124</v>
      </c>
      <c r="H4" s="271" t="s">
        <v>146</v>
      </c>
      <c r="I4" s="270" t="s">
        <v>145</v>
      </c>
    </row>
    <row r="5" spans="1:9" ht="22.5" customHeight="1">
      <c r="A5" s="472"/>
      <c r="B5" s="257" t="s">
        <v>227</v>
      </c>
      <c r="C5" s="269"/>
      <c r="D5" s="268">
        <v>1094179</v>
      </c>
      <c r="E5" s="267">
        <v>45.18723202862436</v>
      </c>
      <c r="F5" s="314">
        <v>1071959</v>
      </c>
      <c r="G5" s="315">
        <v>45.26970500506981</v>
      </c>
      <c r="H5" s="334">
        <v>22219</v>
      </c>
      <c r="I5" s="335">
        <v>2.0727841336622017</v>
      </c>
    </row>
    <row r="6" spans="1:9" ht="22.5" customHeight="1">
      <c r="A6" s="472"/>
      <c r="B6" s="247"/>
      <c r="C6" s="266" t="s">
        <v>226</v>
      </c>
      <c r="D6" s="245">
        <v>432384</v>
      </c>
      <c r="E6" s="244">
        <v>17.85652633935098</v>
      </c>
      <c r="F6" s="320">
        <v>427176</v>
      </c>
      <c r="G6" s="321">
        <v>18.039991739652077</v>
      </c>
      <c r="H6" s="336">
        <v>5209</v>
      </c>
      <c r="I6" s="337">
        <v>1.2193286298389254</v>
      </c>
    </row>
    <row r="7" spans="1:9" ht="22.5" customHeight="1">
      <c r="A7" s="472"/>
      <c r="B7" s="247"/>
      <c r="C7" s="265" t="s">
        <v>225</v>
      </c>
      <c r="D7" s="264">
        <v>86164</v>
      </c>
      <c r="E7" s="263">
        <v>3.5583873027305306</v>
      </c>
      <c r="F7" s="322">
        <v>78089</v>
      </c>
      <c r="G7" s="323">
        <v>3.29776231566776</v>
      </c>
      <c r="H7" s="338">
        <v>8075</v>
      </c>
      <c r="I7" s="339">
        <v>10.340913554078165</v>
      </c>
    </row>
    <row r="8" spans="1:9" ht="22.5" customHeight="1">
      <c r="A8" s="472"/>
      <c r="B8" s="243"/>
      <c r="C8" s="262" t="s">
        <v>224</v>
      </c>
      <c r="D8" s="241">
        <v>440735</v>
      </c>
      <c r="E8" s="240">
        <v>18.201404622219727</v>
      </c>
      <c r="F8" s="324">
        <v>431842</v>
      </c>
      <c r="G8" s="325">
        <v>18.237040734579736</v>
      </c>
      <c r="H8" s="340">
        <v>8893</v>
      </c>
      <c r="I8" s="341">
        <v>2.0592358237221755</v>
      </c>
    </row>
    <row r="9" spans="1:9" ht="22.5" customHeight="1">
      <c r="A9" s="472"/>
      <c r="B9" s="261" t="s">
        <v>223</v>
      </c>
      <c r="C9" s="260"/>
      <c r="D9" s="259">
        <v>16595</v>
      </c>
      <c r="E9" s="258">
        <v>0.6853376965880549</v>
      </c>
      <c r="F9" s="326">
        <v>17394</v>
      </c>
      <c r="G9" s="327">
        <v>0.7345628413569776</v>
      </c>
      <c r="H9" s="342">
        <v>-799</v>
      </c>
      <c r="I9" s="343">
        <v>-4.594719658913415</v>
      </c>
    </row>
    <row r="10" spans="1:9" ht="22.5" customHeight="1">
      <c r="A10" s="472"/>
      <c r="B10" s="239" t="s">
        <v>222</v>
      </c>
      <c r="C10" s="249"/>
      <c r="D10" s="237">
        <v>71069</v>
      </c>
      <c r="E10" s="236">
        <v>2.9349963699196424</v>
      </c>
      <c r="F10" s="318">
        <v>58667</v>
      </c>
      <c r="G10" s="319">
        <v>2.47755537621535</v>
      </c>
      <c r="H10" s="342">
        <v>12402</v>
      </c>
      <c r="I10" s="343">
        <v>21.139805543880023</v>
      </c>
    </row>
    <row r="11" spans="1:9" ht="22.5" customHeight="1">
      <c r="A11" s="472"/>
      <c r="B11" s="239" t="s">
        <v>221</v>
      </c>
      <c r="C11" s="249"/>
      <c r="D11" s="237">
        <v>27993</v>
      </c>
      <c r="E11" s="236">
        <v>1.156050505609486</v>
      </c>
      <c r="F11" s="318">
        <v>30443</v>
      </c>
      <c r="G11" s="319">
        <v>1.2856327802363152</v>
      </c>
      <c r="H11" s="342">
        <v>-2450</v>
      </c>
      <c r="I11" s="343">
        <v>-8.046725691111813</v>
      </c>
    </row>
    <row r="12" spans="1:9" ht="22.5" customHeight="1">
      <c r="A12" s="472"/>
      <c r="B12" s="239" t="s">
        <v>220</v>
      </c>
      <c r="C12" s="249"/>
      <c r="D12" s="237">
        <v>5443</v>
      </c>
      <c r="E12" s="236">
        <v>0.22478415682607908</v>
      </c>
      <c r="F12" s="318">
        <v>5964</v>
      </c>
      <c r="G12" s="319">
        <v>0.2518645961741413</v>
      </c>
      <c r="H12" s="342">
        <v>-521</v>
      </c>
      <c r="I12" s="343">
        <v>-8.728364455540921</v>
      </c>
    </row>
    <row r="13" spans="1:9" ht="22.5" customHeight="1">
      <c r="A13" s="472"/>
      <c r="B13" s="235" t="s">
        <v>219</v>
      </c>
      <c r="C13" s="248"/>
      <c r="D13" s="233">
        <v>158001</v>
      </c>
      <c r="E13" s="232">
        <v>6.525100415704083</v>
      </c>
      <c r="F13" s="316">
        <v>162610</v>
      </c>
      <c r="G13" s="317">
        <v>6.867153250147069</v>
      </c>
      <c r="H13" s="342">
        <v>-4608</v>
      </c>
      <c r="I13" s="343">
        <v>-2.8340347475222556</v>
      </c>
    </row>
    <row r="14" spans="1:9" ht="22.5" customHeight="1">
      <c r="A14" s="472"/>
      <c r="B14" s="247"/>
      <c r="C14" s="246" t="s">
        <v>218</v>
      </c>
      <c r="D14" s="245">
        <v>136651</v>
      </c>
      <c r="E14" s="244">
        <v>5.6433914779424095</v>
      </c>
      <c r="F14" s="320">
        <v>141207</v>
      </c>
      <c r="G14" s="321">
        <v>5.963287061026488</v>
      </c>
      <c r="H14" s="336">
        <v>-4557</v>
      </c>
      <c r="I14" s="337">
        <v>-3.226845257696178</v>
      </c>
    </row>
    <row r="15" spans="1:9" ht="22.5" customHeight="1">
      <c r="A15" s="472"/>
      <c r="B15" s="257"/>
      <c r="C15" s="256" t="s">
        <v>217</v>
      </c>
      <c r="D15" s="255">
        <v>20837</v>
      </c>
      <c r="E15" s="254">
        <v>0.8605231445498825</v>
      </c>
      <c r="F15" s="328">
        <v>20747</v>
      </c>
      <c r="G15" s="329">
        <v>0.8761627727741297</v>
      </c>
      <c r="H15" s="344">
        <v>89</v>
      </c>
      <c r="I15" s="345">
        <v>0.429947579488585</v>
      </c>
    </row>
    <row r="16" spans="1:9" ht="22.5" customHeight="1" thickBot="1">
      <c r="A16" s="472"/>
      <c r="B16" s="253"/>
      <c r="C16" s="252" t="s">
        <v>216</v>
      </c>
      <c r="D16" s="251">
        <v>514</v>
      </c>
      <c r="E16" s="250">
        <v>0.02122709105430914</v>
      </c>
      <c r="F16" s="330">
        <v>655</v>
      </c>
      <c r="G16" s="331">
        <v>0.027661185528850194</v>
      </c>
      <c r="H16" s="346">
        <v>-141</v>
      </c>
      <c r="I16" s="347">
        <v>-21.54492528742654</v>
      </c>
    </row>
    <row r="17" spans="1:9" ht="22.5" customHeight="1" thickBot="1" thickTop="1">
      <c r="A17" s="472"/>
      <c r="B17" s="231" t="s">
        <v>215</v>
      </c>
      <c r="C17" s="230"/>
      <c r="D17" s="229">
        <v>1373281</v>
      </c>
      <c r="E17" s="228">
        <v>56.71354247111422</v>
      </c>
      <c r="F17" s="332">
        <v>1347037</v>
      </c>
      <c r="G17" s="333">
        <v>56.88647384919966</v>
      </c>
      <c r="H17" s="348">
        <v>26244</v>
      </c>
      <c r="I17" s="349">
        <v>1.9482556355486247</v>
      </c>
    </row>
    <row r="18" spans="1:9" ht="22.5" customHeight="1">
      <c r="A18" s="472"/>
      <c r="B18" s="239" t="s">
        <v>214</v>
      </c>
      <c r="C18" s="249"/>
      <c r="D18" s="237">
        <v>354216</v>
      </c>
      <c r="E18" s="236">
        <v>14.628356585395267</v>
      </c>
      <c r="F18" s="318">
        <v>339844</v>
      </c>
      <c r="G18" s="319">
        <v>14.35188997689552</v>
      </c>
      <c r="H18" s="350">
        <v>14372</v>
      </c>
      <c r="I18" s="351">
        <v>4.2289577048968825</v>
      </c>
    </row>
    <row r="19" spans="1:9" ht="22.5" customHeight="1">
      <c r="A19" s="472"/>
      <c r="B19" s="239" t="s">
        <v>213</v>
      </c>
      <c r="C19" s="249"/>
      <c r="D19" s="237">
        <v>129249</v>
      </c>
      <c r="E19" s="236">
        <v>5.337704847623351</v>
      </c>
      <c r="F19" s="318">
        <v>111613</v>
      </c>
      <c r="G19" s="319">
        <v>4.713508244933674</v>
      </c>
      <c r="H19" s="350">
        <v>17635</v>
      </c>
      <c r="I19" s="351">
        <v>15.800479744550527</v>
      </c>
    </row>
    <row r="20" spans="1:9" ht="22.5" customHeight="1">
      <c r="A20" s="472"/>
      <c r="B20" s="235" t="s">
        <v>212</v>
      </c>
      <c r="C20" s="248"/>
      <c r="D20" s="233">
        <v>238722</v>
      </c>
      <c r="E20" s="232">
        <v>9.858703561608534</v>
      </c>
      <c r="F20" s="316">
        <v>257368</v>
      </c>
      <c r="G20" s="317">
        <v>10.868861064410865</v>
      </c>
      <c r="H20" s="352">
        <v>-18645</v>
      </c>
      <c r="I20" s="351">
        <v>-7.244676775393464</v>
      </c>
    </row>
    <row r="21" spans="1:9" ht="22.5" customHeight="1">
      <c r="A21" s="472"/>
      <c r="B21" s="247"/>
      <c r="C21" s="246" t="s">
        <v>211</v>
      </c>
      <c r="D21" s="245">
        <v>100163</v>
      </c>
      <c r="E21" s="244">
        <v>4.136515800141569</v>
      </c>
      <c r="F21" s="320">
        <v>106559</v>
      </c>
      <c r="G21" s="321">
        <v>4.500073692776714</v>
      </c>
      <c r="H21" s="336">
        <v>-6396</v>
      </c>
      <c r="I21" s="337">
        <v>-6.002178365453754</v>
      </c>
    </row>
    <row r="22" spans="1:9" ht="22.5" customHeight="1">
      <c r="A22" s="472"/>
      <c r="B22" s="243"/>
      <c r="C22" s="242" t="s">
        <v>210</v>
      </c>
      <c r="D22" s="241">
        <v>138560</v>
      </c>
      <c r="E22" s="240">
        <v>5.722229059309483</v>
      </c>
      <c r="F22" s="324">
        <v>150809</v>
      </c>
      <c r="G22" s="325">
        <v>6.36878737163415</v>
      </c>
      <c r="H22" s="340">
        <v>-12250</v>
      </c>
      <c r="I22" s="341">
        <v>-8.122601997723944</v>
      </c>
    </row>
    <row r="23" spans="1:9" ht="22.5" customHeight="1">
      <c r="A23" s="472"/>
      <c r="B23" s="239" t="s">
        <v>209</v>
      </c>
      <c r="C23" s="238"/>
      <c r="D23" s="237">
        <v>20210</v>
      </c>
      <c r="E23" s="236">
        <v>0.8346293972910267</v>
      </c>
      <c r="F23" s="318">
        <v>18555</v>
      </c>
      <c r="G23" s="319">
        <v>0.7835928205920846</v>
      </c>
      <c r="H23" s="350">
        <v>1655</v>
      </c>
      <c r="I23" s="351">
        <v>8.919038448251387</v>
      </c>
    </row>
    <row r="24" spans="1:9" ht="22.5" customHeight="1">
      <c r="A24" s="472"/>
      <c r="B24" s="239" t="s">
        <v>208</v>
      </c>
      <c r="C24" s="238"/>
      <c r="D24" s="237">
        <v>42546</v>
      </c>
      <c r="E24" s="236">
        <v>1.7570580077755578</v>
      </c>
      <c r="F24" s="318">
        <v>41845</v>
      </c>
      <c r="G24" s="319">
        <v>1.767148562526315</v>
      </c>
      <c r="H24" s="350">
        <v>700</v>
      </c>
      <c r="I24" s="351">
        <v>1.6732031741727171</v>
      </c>
    </row>
    <row r="25" spans="1:9" ht="22.5" customHeight="1">
      <c r="A25" s="472"/>
      <c r="B25" s="239" t="s">
        <v>207</v>
      </c>
      <c r="C25" s="238"/>
      <c r="D25" s="237">
        <v>13197</v>
      </c>
      <c r="E25" s="236">
        <v>0.5450076277115131</v>
      </c>
      <c r="F25" s="318">
        <v>13883</v>
      </c>
      <c r="G25" s="319">
        <v>0.5862904407588202</v>
      </c>
      <c r="H25" s="350">
        <v>-686</v>
      </c>
      <c r="I25" s="351">
        <v>-4.9432358296304875</v>
      </c>
    </row>
    <row r="26" spans="1:9" ht="22.5" customHeight="1">
      <c r="A26" s="472"/>
      <c r="B26" s="239" t="s">
        <v>206</v>
      </c>
      <c r="C26" s="238"/>
      <c r="D26" s="237">
        <v>860</v>
      </c>
      <c r="E26" s="236">
        <v>0.03551614456557561</v>
      </c>
      <c r="F26" s="318">
        <v>1205</v>
      </c>
      <c r="G26" s="319">
        <v>0.05088813520956409</v>
      </c>
      <c r="H26" s="350">
        <v>-345</v>
      </c>
      <c r="I26" s="351">
        <v>-28.659753618980467</v>
      </c>
    </row>
    <row r="27" spans="1:9" ht="22.5" customHeight="1">
      <c r="A27" s="472"/>
      <c r="B27" s="239" t="s">
        <v>205</v>
      </c>
      <c r="C27" s="238"/>
      <c r="D27" s="237">
        <v>48867</v>
      </c>
      <c r="E27" s="236">
        <v>2.0181016703325385</v>
      </c>
      <c r="F27" s="318">
        <v>41659</v>
      </c>
      <c r="G27" s="319">
        <v>1.7592936304524736</v>
      </c>
      <c r="H27" s="350">
        <v>7208</v>
      </c>
      <c r="I27" s="351">
        <v>17.302430892090594</v>
      </c>
    </row>
    <row r="28" spans="1:9" ht="22.5" customHeight="1">
      <c r="A28" s="472"/>
      <c r="B28" s="239" t="s">
        <v>204</v>
      </c>
      <c r="C28" s="238"/>
      <c r="D28" s="237">
        <v>120280</v>
      </c>
      <c r="E28" s="236">
        <v>4.967304498078411</v>
      </c>
      <c r="F28" s="318">
        <v>115641</v>
      </c>
      <c r="G28" s="319">
        <v>4.883613978231702</v>
      </c>
      <c r="H28" s="350">
        <v>4639</v>
      </c>
      <c r="I28" s="351">
        <v>4.011214223910943</v>
      </c>
    </row>
    <row r="29" spans="1:9" ht="22.5" customHeight="1" thickBot="1">
      <c r="A29" s="472"/>
      <c r="B29" s="235" t="s">
        <v>203</v>
      </c>
      <c r="C29" s="234"/>
      <c r="D29" s="233">
        <v>80007</v>
      </c>
      <c r="E29" s="232">
        <v>3.30411648634652</v>
      </c>
      <c r="F29" s="316">
        <v>79288</v>
      </c>
      <c r="G29" s="317">
        <v>3.3483970659717164</v>
      </c>
      <c r="H29" s="352">
        <v>719</v>
      </c>
      <c r="I29" s="353">
        <v>0.906464996255129</v>
      </c>
    </row>
    <row r="30" spans="1:9" ht="22.5" customHeight="1" thickBot="1" thickTop="1">
      <c r="A30" s="472"/>
      <c r="B30" s="231" t="s">
        <v>202</v>
      </c>
      <c r="C30" s="230"/>
      <c r="D30" s="229">
        <v>1048152</v>
      </c>
      <c r="E30" s="228">
        <v>43.286416231043255</v>
      </c>
      <c r="F30" s="332">
        <v>1020902</v>
      </c>
      <c r="G30" s="333">
        <v>43.11352615080033</v>
      </c>
      <c r="H30" s="348">
        <v>27251</v>
      </c>
      <c r="I30" s="349">
        <v>2.6692578053829785</v>
      </c>
    </row>
    <row r="31" spans="1:9" ht="22.5" customHeight="1" thickBot="1" thickTop="1">
      <c r="A31" s="472"/>
      <c r="B31" s="231" t="s">
        <v>201</v>
      </c>
      <c r="C31" s="230"/>
      <c r="D31" s="229">
        <v>2421434</v>
      </c>
      <c r="E31" s="228">
        <v>100</v>
      </c>
      <c r="F31" s="332">
        <v>2367939</v>
      </c>
      <c r="G31" s="333">
        <v>100</v>
      </c>
      <c r="H31" s="348">
        <v>53494</v>
      </c>
      <c r="I31" s="349">
        <v>2.259105040393591</v>
      </c>
    </row>
    <row r="32" spans="1:9" ht="7.5" customHeight="1">
      <c r="A32" s="472"/>
      <c r="B32" s="227"/>
      <c r="C32" s="227"/>
      <c r="D32" s="227"/>
      <c r="E32" s="227"/>
      <c r="F32" s="227"/>
      <c r="G32" s="227"/>
      <c r="H32" s="227"/>
      <c r="I32" s="227"/>
    </row>
    <row r="33" spans="1:9" ht="15.75" customHeight="1">
      <c r="A33" s="472"/>
      <c r="B33" s="481" t="s">
        <v>200</v>
      </c>
      <c r="C33" s="481"/>
      <c r="D33" s="481"/>
      <c r="E33" s="481"/>
      <c r="F33" s="481"/>
      <c r="G33" s="481"/>
      <c r="H33" s="481"/>
      <c r="I33" s="481"/>
    </row>
    <row r="34" spans="1:9" ht="30.75" customHeight="1">
      <c r="A34" s="472"/>
      <c r="B34" s="482" t="s">
        <v>199</v>
      </c>
      <c r="C34" s="482"/>
      <c r="D34" s="482"/>
      <c r="E34" s="482"/>
      <c r="F34" s="482"/>
      <c r="G34" s="482"/>
      <c r="H34" s="482"/>
      <c r="I34" s="482"/>
    </row>
    <row r="35" spans="5:7" ht="19.5" customHeight="1">
      <c r="E35" s="226"/>
      <c r="G35" s="226"/>
    </row>
  </sheetData>
  <sheetProtection/>
  <mergeCells count="7">
    <mergeCell ref="A1:A34"/>
    <mergeCell ref="B3:C4"/>
    <mergeCell ref="D3:E3"/>
    <mergeCell ref="F3:G3"/>
    <mergeCell ref="H3:I3"/>
    <mergeCell ref="B33:I33"/>
    <mergeCell ref="B34:I34"/>
  </mergeCells>
  <printOptions/>
  <pageMargins left="0.5905511811023623" right="0.31496062992125984" top="0.5905511811023623" bottom="0.2362204724409449" header="0.31496062992125984" footer="0.31496062992125984"/>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rgb="FFFF0000"/>
  </sheetPr>
  <dimension ref="A1:I35"/>
  <sheetViews>
    <sheetView view="pageBreakPreview" zoomScale="83" zoomScaleSheetLayoutView="83" zoomScalePageLayoutView="0" workbookViewId="0" topLeftCell="A1">
      <pane xSplit="3" ySplit="4" topLeftCell="D5" activePane="bottomRight" state="frozen"/>
      <selection pane="topLeft" activeCell="A1" sqref="A1:A46"/>
      <selection pane="topRight" activeCell="A1" sqref="A1:A46"/>
      <selection pane="bottomLeft" activeCell="A1" sqref="A1:A46"/>
      <selection pane="bottomRight" activeCell="I27" sqref="I27"/>
    </sheetView>
  </sheetViews>
  <sheetFormatPr defaultColWidth="9.00390625" defaultRowHeight="19.5" customHeight="1"/>
  <cols>
    <col min="1" max="1" width="7.125" style="225" customWidth="1"/>
    <col min="2" max="2" width="4.00390625" style="225" customWidth="1"/>
    <col min="3" max="3" width="33.75390625" style="225" customWidth="1"/>
    <col min="4" max="4" width="25.75390625" style="225" customWidth="1"/>
    <col min="5" max="5" width="12.00390625" style="225" customWidth="1"/>
    <col min="6" max="6" width="25.625" style="225" customWidth="1"/>
    <col min="7" max="7" width="12.125" style="225" customWidth="1"/>
    <col min="8" max="8" width="25.625" style="225" customWidth="1"/>
    <col min="9" max="9" width="17.625" style="225" customWidth="1"/>
    <col min="10" max="16384" width="9.00390625" style="225" customWidth="1"/>
  </cols>
  <sheetData>
    <row r="1" spans="1:9" ht="17.25">
      <c r="A1" s="472">
        <v>14</v>
      </c>
      <c r="B1" s="275" t="s">
        <v>229</v>
      </c>
      <c r="C1" s="227"/>
      <c r="D1" s="227"/>
      <c r="E1" s="227"/>
      <c r="F1" s="227"/>
      <c r="G1" s="227"/>
      <c r="H1" s="227"/>
      <c r="I1" s="227"/>
    </row>
    <row r="2" spans="1:9" ht="18" customHeight="1" thickBot="1">
      <c r="A2" s="472"/>
      <c r="B2" s="227"/>
      <c r="C2" s="227"/>
      <c r="D2" s="227"/>
      <c r="E2" s="227"/>
      <c r="F2" s="227"/>
      <c r="G2" s="227"/>
      <c r="H2" s="227"/>
      <c r="I2" s="274" t="s">
        <v>274</v>
      </c>
    </row>
    <row r="3" spans="1:9" ht="22.5" customHeight="1">
      <c r="A3" s="472"/>
      <c r="B3" s="473" t="s">
        <v>149</v>
      </c>
      <c r="C3" s="474"/>
      <c r="D3" s="477" t="s">
        <v>126</v>
      </c>
      <c r="E3" s="478"/>
      <c r="F3" s="478" t="s">
        <v>228</v>
      </c>
      <c r="G3" s="478"/>
      <c r="H3" s="479" t="s">
        <v>125</v>
      </c>
      <c r="I3" s="480"/>
    </row>
    <row r="4" spans="1:9" ht="22.5" customHeight="1" thickBot="1">
      <c r="A4" s="472"/>
      <c r="B4" s="475"/>
      <c r="C4" s="476"/>
      <c r="D4" s="273" t="s">
        <v>148</v>
      </c>
      <c r="E4" s="272" t="s">
        <v>124</v>
      </c>
      <c r="F4" s="273" t="s">
        <v>147</v>
      </c>
      <c r="G4" s="272" t="s">
        <v>124</v>
      </c>
      <c r="H4" s="271" t="s">
        <v>146</v>
      </c>
      <c r="I4" s="270" t="s">
        <v>145</v>
      </c>
    </row>
    <row r="5" spans="1:9" ht="22.5" customHeight="1">
      <c r="A5" s="472"/>
      <c r="B5" s="257" t="s">
        <v>227</v>
      </c>
      <c r="C5" s="269"/>
      <c r="D5" s="268">
        <v>1094178885</v>
      </c>
      <c r="E5" s="267">
        <f aca="true" t="shared" si="0" ref="E5:E30">D5/$D$31*100</f>
        <v>45.1872343147025</v>
      </c>
      <c r="F5" s="268">
        <v>1071959479</v>
      </c>
      <c r="G5" s="267">
        <v>46.54548835170764</v>
      </c>
      <c r="H5" s="431">
        <f>D5-F5</f>
        <v>22219406</v>
      </c>
      <c r="I5" s="432">
        <f>H5/F5*100</f>
        <v>2.0727841336622017</v>
      </c>
    </row>
    <row r="6" spans="1:9" ht="22.5" customHeight="1">
      <c r="A6" s="472"/>
      <c r="B6" s="247"/>
      <c r="C6" s="266" t="s">
        <v>226</v>
      </c>
      <c r="D6" s="245">
        <v>432384408</v>
      </c>
      <c r="E6" s="244">
        <f t="shared" si="0"/>
        <v>17.856545969007552</v>
      </c>
      <c r="F6" s="245">
        <v>427175732</v>
      </c>
      <c r="G6" s="244">
        <v>18.59175341203459</v>
      </c>
      <c r="H6" s="433">
        <f>D6-F6</f>
        <v>5208676</v>
      </c>
      <c r="I6" s="434">
        <f aca="true" t="shared" si="1" ref="I6:I29">H6/F6*100</f>
        <v>1.2193286298389254</v>
      </c>
    </row>
    <row r="7" spans="1:9" ht="22.5" customHeight="1">
      <c r="A7" s="472"/>
      <c r="B7" s="247"/>
      <c r="C7" s="265" t="s">
        <v>225</v>
      </c>
      <c r="D7" s="264">
        <v>86163700</v>
      </c>
      <c r="E7" s="263">
        <f t="shared" si="0"/>
        <v>3.558375467391451</v>
      </c>
      <c r="F7" s="264">
        <v>78088623</v>
      </c>
      <c r="G7" s="263">
        <v>3.647554689389358</v>
      </c>
      <c r="H7" s="435">
        <f>D7-F7</f>
        <v>8075077</v>
      </c>
      <c r="I7" s="436">
        <f t="shared" si="1"/>
        <v>10.340913554078165</v>
      </c>
    </row>
    <row r="8" spans="1:9" ht="22.5" customHeight="1">
      <c r="A8" s="472"/>
      <c r="B8" s="243"/>
      <c r="C8" s="262" t="s">
        <v>224</v>
      </c>
      <c r="D8" s="241">
        <v>440735083</v>
      </c>
      <c r="E8" s="240">
        <f t="shared" si="0"/>
        <v>18.201410883770485</v>
      </c>
      <c r="F8" s="241">
        <v>431842429</v>
      </c>
      <c r="G8" s="240">
        <v>18.67177082172222</v>
      </c>
      <c r="H8" s="437">
        <f aca="true" t="shared" si="2" ref="H8:H30">D8-F8</f>
        <v>8892654</v>
      </c>
      <c r="I8" s="438">
        <f t="shared" si="1"/>
        <v>2.0592358237221755</v>
      </c>
    </row>
    <row r="9" spans="1:9" ht="22.5" customHeight="1">
      <c r="A9" s="472"/>
      <c r="B9" s="261" t="s">
        <v>223</v>
      </c>
      <c r="C9" s="260"/>
      <c r="D9" s="259">
        <v>16595074</v>
      </c>
      <c r="E9" s="258">
        <f t="shared" si="0"/>
        <v>0.685340859331084</v>
      </c>
      <c r="F9" s="259">
        <v>17394293</v>
      </c>
      <c r="G9" s="258">
        <v>0.7983473667340627</v>
      </c>
      <c r="H9" s="439">
        <f t="shared" si="2"/>
        <v>-799219</v>
      </c>
      <c r="I9" s="440">
        <f t="shared" si="1"/>
        <v>-4.594719658913415</v>
      </c>
    </row>
    <row r="10" spans="1:9" ht="22.5" customHeight="1">
      <c r="A10" s="472"/>
      <c r="B10" s="239" t="s">
        <v>222</v>
      </c>
      <c r="C10" s="249"/>
      <c r="D10" s="237">
        <v>71069481</v>
      </c>
      <c r="E10" s="236">
        <f t="shared" si="0"/>
        <v>2.9350166911430553</v>
      </c>
      <c r="F10" s="237">
        <v>58667323</v>
      </c>
      <c r="G10" s="236">
        <v>2.5875708336554153</v>
      </c>
      <c r="H10" s="441">
        <f t="shared" si="2"/>
        <v>12402158</v>
      </c>
      <c r="I10" s="442">
        <f t="shared" si="1"/>
        <v>21.139805543880023</v>
      </c>
    </row>
    <row r="11" spans="1:9" ht="22.5" customHeight="1">
      <c r="A11" s="472"/>
      <c r="B11" s="239" t="s">
        <v>221</v>
      </c>
      <c r="C11" s="249"/>
      <c r="D11" s="237">
        <v>27993213</v>
      </c>
      <c r="E11" s="236">
        <f t="shared" si="0"/>
        <v>1.1560594820401566</v>
      </c>
      <c r="F11" s="237">
        <v>30442867</v>
      </c>
      <c r="G11" s="236">
        <v>1.0276122105252925</v>
      </c>
      <c r="H11" s="441">
        <f t="shared" si="2"/>
        <v>-2449654</v>
      </c>
      <c r="I11" s="442">
        <f t="shared" si="1"/>
        <v>-8.046725691111813</v>
      </c>
    </row>
    <row r="12" spans="1:9" ht="22.5" customHeight="1">
      <c r="A12" s="472"/>
      <c r="B12" s="239" t="s">
        <v>220</v>
      </c>
      <c r="C12" s="249"/>
      <c r="D12" s="237">
        <v>5443308</v>
      </c>
      <c r="E12" s="236">
        <f t="shared" si="0"/>
        <v>0.2247969115608502</v>
      </c>
      <c r="F12" s="237">
        <v>5963855</v>
      </c>
      <c r="G12" s="236">
        <v>0.26504060125406875</v>
      </c>
      <c r="H12" s="441">
        <f t="shared" si="2"/>
        <v>-520547</v>
      </c>
      <c r="I12" s="442">
        <f t="shared" si="1"/>
        <v>-8.728364455540921</v>
      </c>
    </row>
    <row r="13" spans="1:9" ht="22.5" customHeight="1">
      <c r="A13" s="472"/>
      <c r="B13" s="235" t="s">
        <v>219</v>
      </c>
      <c r="C13" s="248"/>
      <c r="D13" s="233">
        <v>158001168</v>
      </c>
      <c r="E13" s="232">
        <f t="shared" si="0"/>
        <v>6.5251083696544505</v>
      </c>
      <c r="F13" s="233">
        <v>162609580</v>
      </c>
      <c r="G13" s="232">
        <v>7.4243987376531635</v>
      </c>
      <c r="H13" s="443">
        <f>D13-F13</f>
        <v>-4608412</v>
      </c>
      <c r="I13" s="444">
        <f t="shared" si="1"/>
        <v>-2.8340347475222556</v>
      </c>
    </row>
    <row r="14" spans="1:9" ht="22.5" customHeight="1">
      <c r="A14" s="472"/>
      <c r="B14" s="247"/>
      <c r="C14" s="246" t="s">
        <v>218</v>
      </c>
      <c r="D14" s="245">
        <v>136650847</v>
      </c>
      <c r="E14" s="244">
        <f t="shared" si="0"/>
        <v>5.643386038007452</v>
      </c>
      <c r="F14" s="245">
        <v>141207391</v>
      </c>
      <c r="G14" s="244">
        <v>6.470481901609347</v>
      </c>
      <c r="H14" s="433">
        <f>D14-F14</f>
        <v>-4556544</v>
      </c>
      <c r="I14" s="434">
        <f t="shared" si="1"/>
        <v>-3.226845257696178</v>
      </c>
    </row>
    <row r="15" spans="1:9" ht="22.5" customHeight="1">
      <c r="A15" s="472"/>
      <c r="B15" s="257"/>
      <c r="C15" s="256" t="s">
        <v>217</v>
      </c>
      <c r="D15" s="255">
        <v>20836616</v>
      </c>
      <c r="E15" s="254">
        <f t="shared" si="0"/>
        <v>0.8605074201532222</v>
      </c>
      <c r="F15" s="255">
        <v>20747413</v>
      </c>
      <c r="G15" s="254">
        <v>0.9115893300806526</v>
      </c>
      <c r="H15" s="445">
        <f>D15-F15</f>
        <v>89203</v>
      </c>
      <c r="I15" s="446">
        <f t="shared" si="1"/>
        <v>0.429947579488585</v>
      </c>
    </row>
    <row r="16" spans="1:9" ht="22.5" customHeight="1" thickBot="1">
      <c r="A16" s="472"/>
      <c r="B16" s="253"/>
      <c r="C16" s="252" t="s">
        <v>216</v>
      </c>
      <c r="D16" s="447">
        <v>513705</v>
      </c>
      <c r="E16" s="250">
        <f t="shared" si="0"/>
        <v>0.021214911493776675</v>
      </c>
      <c r="F16" s="251">
        <v>654776</v>
      </c>
      <c r="G16" s="250">
        <v>0.04232750596316339</v>
      </c>
      <c r="H16" s="448">
        <f>D16-F16</f>
        <v>-141071</v>
      </c>
      <c r="I16" s="449">
        <f t="shared" si="1"/>
        <v>-21.54492528742654</v>
      </c>
    </row>
    <row r="17" spans="1:9" ht="22.5" customHeight="1" thickBot="1" thickTop="1">
      <c r="A17" s="472"/>
      <c r="B17" s="231" t="s">
        <v>215</v>
      </c>
      <c r="C17" s="230"/>
      <c r="D17" s="229">
        <f>D5+D9+D10+D11+D12+D13</f>
        <v>1373281129</v>
      </c>
      <c r="E17" s="228">
        <f t="shared" si="0"/>
        <v>56.713556628432094</v>
      </c>
      <c r="F17" s="229">
        <v>1347037397</v>
      </c>
      <c r="G17" s="228">
        <v>58.64845810152964</v>
      </c>
      <c r="H17" s="450">
        <f>D17-F17</f>
        <v>26243732</v>
      </c>
      <c r="I17" s="451">
        <f>H17/F17*100</f>
        <v>1.9482556355486247</v>
      </c>
    </row>
    <row r="18" spans="1:9" ht="22.5" customHeight="1">
      <c r="A18" s="472"/>
      <c r="B18" s="239" t="s">
        <v>214</v>
      </c>
      <c r="C18" s="249"/>
      <c r="D18" s="237">
        <v>354215612</v>
      </c>
      <c r="E18" s="236">
        <f t="shared" si="0"/>
        <v>14.628342839360995</v>
      </c>
      <c r="F18" s="237">
        <v>339843763</v>
      </c>
      <c r="G18" s="236">
        <v>13.762790509904224</v>
      </c>
      <c r="H18" s="441">
        <f t="shared" si="2"/>
        <v>14371849</v>
      </c>
      <c r="I18" s="442">
        <f t="shared" si="1"/>
        <v>4.2289577048968825</v>
      </c>
    </row>
    <row r="19" spans="1:9" ht="22.5" customHeight="1">
      <c r="A19" s="472"/>
      <c r="B19" s="239" t="s">
        <v>213</v>
      </c>
      <c r="C19" s="249"/>
      <c r="D19" s="237">
        <v>129248562</v>
      </c>
      <c r="E19" s="236">
        <f t="shared" si="0"/>
        <v>5.337687590208208</v>
      </c>
      <c r="F19" s="237">
        <v>111613149</v>
      </c>
      <c r="G19" s="236">
        <v>5.011461565146951</v>
      </c>
      <c r="H19" s="441">
        <f>D19-F19</f>
        <v>17635413</v>
      </c>
      <c r="I19" s="442">
        <f t="shared" si="1"/>
        <v>15.800479744550527</v>
      </c>
    </row>
    <row r="20" spans="1:9" ht="22.5" customHeight="1">
      <c r="A20" s="472"/>
      <c r="B20" s="235" t="s">
        <v>212</v>
      </c>
      <c r="C20" s="248"/>
      <c r="D20" s="233">
        <v>238722447</v>
      </c>
      <c r="E20" s="232">
        <f t="shared" si="0"/>
        <v>9.858723556677068</v>
      </c>
      <c r="F20" s="233">
        <v>257367921</v>
      </c>
      <c r="G20" s="232">
        <v>9.491953904205968</v>
      </c>
      <c r="H20" s="443">
        <f>D20-F20</f>
        <v>-18645474</v>
      </c>
      <c r="I20" s="444">
        <f t="shared" si="1"/>
        <v>-7.244676775393464</v>
      </c>
    </row>
    <row r="21" spans="1:9" ht="22.5" customHeight="1">
      <c r="A21" s="472"/>
      <c r="B21" s="247"/>
      <c r="C21" s="246" t="s">
        <v>211</v>
      </c>
      <c r="D21" s="245">
        <v>100162947</v>
      </c>
      <c r="E21" s="244">
        <f t="shared" si="0"/>
        <v>4.136514255381677</v>
      </c>
      <c r="F21" s="245">
        <v>106558796</v>
      </c>
      <c r="G21" s="244">
        <v>4.686641938251386</v>
      </c>
      <c r="H21" s="433">
        <f t="shared" si="2"/>
        <v>-6395849</v>
      </c>
      <c r="I21" s="434">
        <f t="shared" si="1"/>
        <v>-6.002178365453754</v>
      </c>
    </row>
    <row r="22" spans="1:9" ht="22.5" customHeight="1">
      <c r="A22" s="472"/>
      <c r="B22" s="243"/>
      <c r="C22" s="242" t="s">
        <v>210</v>
      </c>
      <c r="D22" s="241">
        <f>D20-D21</f>
        <v>138559500</v>
      </c>
      <c r="E22" s="240">
        <f t="shared" si="0"/>
        <v>5.7222093012953925</v>
      </c>
      <c r="F22" s="241">
        <v>150809125</v>
      </c>
      <c r="G22" s="240">
        <v>4.805311965954581</v>
      </c>
      <c r="H22" s="437">
        <f t="shared" si="2"/>
        <v>-12249625</v>
      </c>
      <c r="I22" s="438">
        <f t="shared" si="1"/>
        <v>-8.122601997723944</v>
      </c>
    </row>
    <row r="23" spans="1:9" ht="22.5" customHeight="1">
      <c r="A23" s="472"/>
      <c r="B23" s="239" t="s">
        <v>209</v>
      </c>
      <c r="C23" s="238"/>
      <c r="D23" s="237">
        <v>20209664</v>
      </c>
      <c r="E23" s="236">
        <f t="shared" si="0"/>
        <v>0.8346156511596435</v>
      </c>
      <c r="F23" s="237">
        <v>18554758</v>
      </c>
      <c r="G23" s="236">
        <v>0.7775403624777477</v>
      </c>
      <c r="H23" s="441">
        <f t="shared" si="2"/>
        <v>1654906</v>
      </c>
      <c r="I23" s="442">
        <f t="shared" si="1"/>
        <v>8.919038448251387</v>
      </c>
    </row>
    <row r="24" spans="1:9" ht="22.5" customHeight="1">
      <c r="A24" s="472"/>
      <c r="B24" s="239" t="s">
        <v>208</v>
      </c>
      <c r="C24" s="238"/>
      <c r="D24" s="237">
        <v>42545646</v>
      </c>
      <c r="E24" s="236">
        <f t="shared" si="0"/>
        <v>1.7570436618984702</v>
      </c>
      <c r="F24" s="237">
        <v>41845486</v>
      </c>
      <c r="G24" s="236">
        <v>1.81174079226052</v>
      </c>
      <c r="H24" s="441">
        <f t="shared" si="2"/>
        <v>700160</v>
      </c>
      <c r="I24" s="442">
        <f t="shared" si="1"/>
        <v>1.6732031741727171</v>
      </c>
    </row>
    <row r="25" spans="1:9" ht="22.5" customHeight="1">
      <c r="A25" s="472"/>
      <c r="B25" s="239" t="s">
        <v>207</v>
      </c>
      <c r="C25" s="238"/>
      <c r="D25" s="237">
        <v>13196530</v>
      </c>
      <c r="E25" s="236">
        <f t="shared" si="0"/>
        <v>0.5449883025763205</v>
      </c>
      <c r="F25" s="237">
        <v>13882789</v>
      </c>
      <c r="G25" s="236">
        <v>0.44330725708306074</v>
      </c>
      <c r="H25" s="441">
        <f t="shared" si="2"/>
        <v>-686259</v>
      </c>
      <c r="I25" s="442">
        <f t="shared" si="1"/>
        <v>-4.9432358296304875</v>
      </c>
    </row>
    <row r="26" spans="1:9" ht="22.5" customHeight="1">
      <c r="A26" s="472"/>
      <c r="B26" s="239" t="s">
        <v>206</v>
      </c>
      <c r="C26" s="238"/>
      <c r="D26" s="237">
        <v>859971</v>
      </c>
      <c r="E26" s="236">
        <f t="shared" si="0"/>
        <v>0.03551495245756733</v>
      </c>
      <c r="F26" s="237">
        <v>1205450</v>
      </c>
      <c r="G26" s="236">
        <v>0.022490081596112443</v>
      </c>
      <c r="H26" s="441">
        <f t="shared" si="2"/>
        <v>-345479</v>
      </c>
      <c r="I26" s="442">
        <f t="shared" si="1"/>
        <v>-28.659753618980467</v>
      </c>
    </row>
    <row r="27" spans="1:9" ht="22.5" customHeight="1">
      <c r="A27" s="472"/>
      <c r="B27" s="239" t="s">
        <v>205</v>
      </c>
      <c r="C27" s="238"/>
      <c r="D27" s="237">
        <v>48867293</v>
      </c>
      <c r="E27" s="236">
        <f t="shared" si="0"/>
        <v>2.0181140848063626</v>
      </c>
      <c r="F27" s="237">
        <v>41659233</v>
      </c>
      <c r="G27" s="236">
        <v>1.5548260418743538</v>
      </c>
      <c r="H27" s="441">
        <f t="shared" si="2"/>
        <v>7208060</v>
      </c>
      <c r="I27" s="442">
        <f t="shared" si="1"/>
        <v>17.302430892090594</v>
      </c>
    </row>
    <row r="28" spans="1:9" ht="22.5" customHeight="1">
      <c r="A28" s="472"/>
      <c r="B28" s="239" t="s">
        <v>204</v>
      </c>
      <c r="C28" s="238"/>
      <c r="D28" s="237">
        <v>120279602</v>
      </c>
      <c r="E28" s="236">
        <f t="shared" si="0"/>
        <v>4.967288834908526</v>
      </c>
      <c r="F28" s="237">
        <v>115640994</v>
      </c>
      <c r="G28" s="236">
        <v>4.735400716772472</v>
      </c>
      <c r="H28" s="441">
        <f t="shared" si="2"/>
        <v>4638608</v>
      </c>
      <c r="I28" s="442">
        <f t="shared" si="1"/>
        <v>4.011214223910943</v>
      </c>
    </row>
    <row r="29" spans="1:9" ht="22.5" customHeight="1" thickBot="1">
      <c r="A29" s="472"/>
      <c r="B29" s="235" t="s">
        <v>203</v>
      </c>
      <c r="C29" s="234"/>
      <c r="D29" s="233">
        <v>80007167</v>
      </c>
      <c r="E29" s="232">
        <f t="shared" si="0"/>
        <v>3.304123897514741</v>
      </c>
      <c r="F29" s="233">
        <v>79288445</v>
      </c>
      <c r="G29" s="232">
        <v>3.7400306671489516</v>
      </c>
      <c r="H29" s="443">
        <f t="shared" si="2"/>
        <v>718722</v>
      </c>
      <c r="I29" s="444">
        <f t="shared" si="1"/>
        <v>0.906464996255129</v>
      </c>
    </row>
    <row r="30" spans="1:9" ht="22.5" customHeight="1" thickBot="1" thickTop="1">
      <c r="A30" s="472"/>
      <c r="B30" s="231" t="s">
        <v>202</v>
      </c>
      <c r="C30" s="230"/>
      <c r="D30" s="229">
        <f>D18+D19+D20+D23+D24+D25+D26+D27+D28+D29</f>
        <v>1048152494</v>
      </c>
      <c r="E30" s="228">
        <f t="shared" si="0"/>
        <v>43.2864433715679</v>
      </c>
      <c r="F30" s="229">
        <v>1020901988</v>
      </c>
      <c r="G30" s="228">
        <v>41.35154189847036</v>
      </c>
      <c r="H30" s="450">
        <f t="shared" si="2"/>
        <v>27250506</v>
      </c>
      <c r="I30" s="451">
        <f>H30/F30*100</f>
        <v>2.6692578053829785</v>
      </c>
    </row>
    <row r="31" spans="1:9" ht="22.5" customHeight="1" thickBot="1" thickTop="1">
      <c r="A31" s="472"/>
      <c r="B31" s="231" t="s">
        <v>201</v>
      </c>
      <c r="C31" s="230"/>
      <c r="D31" s="229">
        <f>D17+D30</f>
        <v>2421433623</v>
      </c>
      <c r="E31" s="228">
        <v>100</v>
      </c>
      <c r="F31" s="229">
        <v>2367939385</v>
      </c>
      <c r="G31" s="228">
        <v>100</v>
      </c>
      <c r="H31" s="450">
        <f>D31-F31</f>
        <v>53494238</v>
      </c>
      <c r="I31" s="451">
        <f>H31/F31*100</f>
        <v>2.259105040393591</v>
      </c>
    </row>
    <row r="32" spans="1:9" ht="7.5" customHeight="1">
      <c r="A32" s="472"/>
      <c r="B32" s="227"/>
      <c r="C32" s="227"/>
      <c r="D32" s="227"/>
      <c r="E32" s="227"/>
      <c r="F32" s="227"/>
      <c r="G32" s="227"/>
      <c r="H32" s="227"/>
      <c r="I32" s="227"/>
    </row>
    <row r="33" spans="1:9" ht="15.75" customHeight="1">
      <c r="A33" s="472"/>
      <c r="B33" s="481" t="s">
        <v>200</v>
      </c>
      <c r="C33" s="481"/>
      <c r="D33" s="481"/>
      <c r="E33" s="481"/>
      <c r="F33" s="481"/>
      <c r="G33" s="481"/>
      <c r="H33" s="481"/>
      <c r="I33" s="481"/>
    </row>
    <row r="34" spans="1:9" ht="30.75" customHeight="1">
      <c r="A34" s="472"/>
      <c r="B34" s="482" t="s">
        <v>199</v>
      </c>
      <c r="C34" s="482"/>
      <c r="D34" s="482"/>
      <c r="E34" s="482"/>
      <c r="F34" s="482"/>
      <c r="G34" s="482"/>
      <c r="H34" s="482"/>
      <c r="I34" s="482"/>
    </row>
    <row r="35" spans="5:7" ht="19.5" customHeight="1">
      <c r="E35" s="226"/>
      <c r="G35" s="226"/>
    </row>
  </sheetData>
  <sheetProtection/>
  <mergeCells count="7">
    <mergeCell ref="A1:A34"/>
    <mergeCell ref="B3:C4"/>
    <mergeCell ref="D3:E3"/>
    <mergeCell ref="F3:G3"/>
    <mergeCell ref="H3:I3"/>
    <mergeCell ref="B33:I33"/>
    <mergeCell ref="B34:I34"/>
  </mergeCells>
  <printOptions/>
  <pageMargins left="0.5905511811023623" right="0.31496062992125984" top="0.5905511811023623" bottom="0.2362204724409449" header="0.31496062992125984" footer="0.31496062992125984"/>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I30"/>
  <sheetViews>
    <sheetView view="pageBreakPreview" zoomScale="85" zoomScaleSheetLayoutView="85" zoomScalePageLayoutView="0" workbookViewId="0" topLeftCell="A1">
      <pane xSplit="5" ySplit="4" topLeftCell="F5" activePane="bottomRight" state="frozen"/>
      <selection pane="topLeft" activeCell="I36" sqref="I36"/>
      <selection pane="topRight" activeCell="I36" sqref="I36"/>
      <selection pane="bottomLeft" activeCell="I36" sqref="I36"/>
      <selection pane="bottomRight" activeCell="B1" sqref="B1"/>
    </sheetView>
  </sheetViews>
  <sheetFormatPr defaultColWidth="9.00390625" defaultRowHeight="19.5" customHeight="1"/>
  <cols>
    <col min="1" max="1" width="8.25390625" style="313" customWidth="1"/>
    <col min="2" max="4" width="4.50390625" style="312" customWidth="1"/>
    <col min="5" max="5" width="22.75390625" style="312" customWidth="1"/>
    <col min="6" max="7" width="26.125" style="279" customWidth="1"/>
    <col min="8" max="8" width="25.125" style="279" customWidth="1"/>
    <col min="9" max="9" width="17.625" style="279" customWidth="1"/>
    <col min="10" max="16384" width="9.00390625" style="279" customWidth="1"/>
  </cols>
  <sheetData>
    <row r="1" spans="1:9" ht="29.25" customHeight="1">
      <c r="A1" s="502">
        <v>15</v>
      </c>
      <c r="B1" s="276" t="s">
        <v>230</v>
      </c>
      <c r="C1" s="277"/>
      <c r="D1" s="277"/>
      <c r="E1" s="277"/>
      <c r="F1" s="278"/>
      <c r="G1" s="278"/>
      <c r="H1" s="278"/>
      <c r="I1" s="278"/>
    </row>
    <row r="2" spans="1:9" ht="20.25" customHeight="1" thickBot="1">
      <c r="A2" s="503"/>
      <c r="B2" s="280"/>
      <c r="C2" s="280"/>
      <c r="D2" s="280"/>
      <c r="E2" s="280"/>
      <c r="F2" s="278"/>
      <c r="G2" s="278"/>
      <c r="H2" s="483" t="s">
        <v>150</v>
      </c>
      <c r="I2" s="483"/>
    </row>
    <row r="3" spans="1:9" ht="23.25" customHeight="1">
      <c r="A3" s="503"/>
      <c r="B3" s="484" t="s">
        <v>231</v>
      </c>
      <c r="C3" s="485"/>
      <c r="D3" s="485"/>
      <c r="E3" s="486"/>
      <c r="F3" s="281" t="s">
        <v>126</v>
      </c>
      <c r="G3" s="282" t="s">
        <v>228</v>
      </c>
      <c r="H3" s="490" t="s">
        <v>125</v>
      </c>
      <c r="I3" s="491"/>
    </row>
    <row r="4" spans="1:9" ht="23.25" customHeight="1" thickBot="1">
      <c r="A4" s="503"/>
      <c r="B4" s="487"/>
      <c r="C4" s="488"/>
      <c r="D4" s="488"/>
      <c r="E4" s="489"/>
      <c r="F4" s="283" t="s">
        <v>148</v>
      </c>
      <c r="G4" s="284" t="s">
        <v>147</v>
      </c>
      <c r="H4" s="284" t="s">
        <v>146</v>
      </c>
      <c r="I4" s="285" t="s">
        <v>145</v>
      </c>
    </row>
    <row r="5" spans="1:9" ht="23.25" customHeight="1">
      <c r="A5" s="503"/>
      <c r="B5" s="286" t="s">
        <v>232</v>
      </c>
      <c r="C5" s="280"/>
      <c r="D5" s="280"/>
      <c r="E5" s="287"/>
      <c r="F5" s="288">
        <v>1017847</v>
      </c>
      <c r="G5" s="289">
        <v>996760</v>
      </c>
      <c r="H5" s="289">
        <v>21087</v>
      </c>
      <c r="I5" s="290">
        <v>2.115544866181169</v>
      </c>
    </row>
    <row r="6" spans="1:9" ht="23.25" customHeight="1">
      <c r="A6" s="503"/>
      <c r="B6" s="286"/>
      <c r="C6" s="291" t="s">
        <v>233</v>
      </c>
      <c r="D6" s="292"/>
      <c r="E6" s="293"/>
      <c r="F6" s="294">
        <v>1017847</v>
      </c>
      <c r="G6" s="295">
        <v>996760</v>
      </c>
      <c r="H6" s="289">
        <v>21087</v>
      </c>
      <c r="I6" s="290">
        <v>2.115544866181169</v>
      </c>
    </row>
    <row r="7" spans="1:9" ht="23.25" customHeight="1">
      <c r="A7" s="503"/>
      <c r="B7" s="286"/>
      <c r="C7" s="296"/>
      <c r="D7" s="492" t="s">
        <v>234</v>
      </c>
      <c r="E7" s="493"/>
      <c r="F7" s="294">
        <v>518548</v>
      </c>
      <c r="G7" s="295">
        <v>505264</v>
      </c>
      <c r="H7" s="289">
        <v>13284</v>
      </c>
      <c r="I7" s="290">
        <v>2.629070088724288</v>
      </c>
    </row>
    <row r="8" spans="1:9" ht="23.25" customHeight="1">
      <c r="A8" s="503"/>
      <c r="B8" s="286"/>
      <c r="C8" s="296"/>
      <c r="D8" s="297"/>
      <c r="E8" s="298" t="s">
        <v>235</v>
      </c>
      <c r="F8" s="294">
        <v>432384</v>
      </c>
      <c r="G8" s="295">
        <v>427176</v>
      </c>
      <c r="H8" s="289">
        <v>5209</v>
      </c>
      <c r="I8" s="290">
        <v>1.2193286298389254</v>
      </c>
    </row>
    <row r="9" spans="1:9" ht="23.25" customHeight="1">
      <c r="A9" s="503"/>
      <c r="B9" s="286"/>
      <c r="C9" s="296"/>
      <c r="D9" s="299"/>
      <c r="E9" s="298" t="s">
        <v>236</v>
      </c>
      <c r="F9" s="294">
        <v>86164</v>
      </c>
      <c r="G9" s="295">
        <v>78089</v>
      </c>
      <c r="H9" s="289">
        <v>8075</v>
      </c>
      <c r="I9" s="290">
        <v>10.340914967099817</v>
      </c>
    </row>
    <row r="10" spans="1:9" ht="23.25" customHeight="1">
      <c r="A10" s="503"/>
      <c r="B10" s="286"/>
      <c r="C10" s="296"/>
      <c r="D10" s="494" t="s">
        <v>237</v>
      </c>
      <c r="E10" s="495"/>
      <c r="F10" s="294">
        <v>440735</v>
      </c>
      <c r="G10" s="295">
        <v>431842</v>
      </c>
      <c r="H10" s="289">
        <v>8893</v>
      </c>
      <c r="I10" s="290">
        <v>2.0592358237221755</v>
      </c>
    </row>
    <row r="11" spans="1:9" ht="23.25" customHeight="1">
      <c r="A11" s="503"/>
      <c r="B11" s="286"/>
      <c r="C11" s="296"/>
      <c r="D11" s="494" t="s">
        <v>238</v>
      </c>
      <c r="E11" s="495"/>
      <c r="F11" s="294">
        <v>8255</v>
      </c>
      <c r="G11" s="295">
        <v>7887</v>
      </c>
      <c r="H11" s="289">
        <v>368</v>
      </c>
      <c r="I11" s="290">
        <v>4.665360181203853</v>
      </c>
    </row>
    <row r="12" spans="1:9" ht="23.25" customHeight="1">
      <c r="A12" s="503"/>
      <c r="B12" s="286"/>
      <c r="C12" s="296"/>
      <c r="D12" s="494" t="s">
        <v>239</v>
      </c>
      <c r="E12" s="495"/>
      <c r="F12" s="294">
        <v>50276</v>
      </c>
      <c r="G12" s="295">
        <v>51702</v>
      </c>
      <c r="H12" s="289">
        <v>-1426</v>
      </c>
      <c r="I12" s="290">
        <v>-2.757679975943564</v>
      </c>
    </row>
    <row r="13" spans="1:9" ht="23.25" customHeight="1">
      <c r="A13" s="503"/>
      <c r="B13" s="286"/>
      <c r="C13" s="296"/>
      <c r="D13" s="494" t="s">
        <v>240</v>
      </c>
      <c r="E13" s="495"/>
      <c r="F13" s="294">
        <v>33</v>
      </c>
      <c r="G13" s="295">
        <v>64</v>
      </c>
      <c r="H13" s="289">
        <v>-32</v>
      </c>
      <c r="I13" s="290">
        <v>-49.229430773054936</v>
      </c>
    </row>
    <row r="14" spans="1:9" ht="23.25" customHeight="1">
      <c r="A14" s="503"/>
      <c r="B14" s="300"/>
      <c r="C14" s="504" t="s">
        <v>241</v>
      </c>
      <c r="D14" s="505"/>
      <c r="E14" s="506"/>
      <c r="F14" s="294">
        <v>0</v>
      </c>
      <c r="G14" s="295">
        <v>0</v>
      </c>
      <c r="H14" s="289">
        <v>0</v>
      </c>
      <c r="I14" s="290">
        <v>0</v>
      </c>
    </row>
    <row r="15" spans="1:9" ht="23.25" customHeight="1">
      <c r="A15" s="503"/>
      <c r="B15" s="301" t="s">
        <v>242</v>
      </c>
      <c r="C15" s="292"/>
      <c r="D15" s="292"/>
      <c r="E15" s="293"/>
      <c r="F15" s="294">
        <v>76332</v>
      </c>
      <c r="G15" s="295">
        <v>75200</v>
      </c>
      <c r="H15" s="289">
        <v>1133</v>
      </c>
      <c r="I15" s="290">
        <v>1.505998097361025</v>
      </c>
    </row>
    <row r="16" spans="1:9" ht="23.25" customHeight="1">
      <c r="A16" s="503"/>
      <c r="B16" s="286"/>
      <c r="C16" s="496" t="s">
        <v>243</v>
      </c>
      <c r="D16" s="497"/>
      <c r="E16" s="498"/>
      <c r="F16" s="294">
        <v>76332</v>
      </c>
      <c r="G16" s="295">
        <v>75200</v>
      </c>
      <c r="H16" s="289">
        <v>1133</v>
      </c>
      <c r="I16" s="290">
        <v>1.505998097361025</v>
      </c>
    </row>
    <row r="17" spans="1:9" ht="23.25" customHeight="1">
      <c r="A17" s="503"/>
      <c r="B17" s="286"/>
      <c r="C17" s="302"/>
      <c r="D17" s="499" t="s">
        <v>244</v>
      </c>
      <c r="E17" s="500"/>
      <c r="F17" s="294">
        <v>67706</v>
      </c>
      <c r="G17" s="295">
        <v>66734</v>
      </c>
      <c r="H17" s="289">
        <v>972</v>
      </c>
      <c r="I17" s="290">
        <v>1.4572021930080223</v>
      </c>
    </row>
    <row r="18" spans="1:9" ht="23.25" customHeight="1">
      <c r="A18" s="503"/>
      <c r="B18" s="286"/>
      <c r="C18" s="302"/>
      <c r="D18" s="499" t="s">
        <v>245</v>
      </c>
      <c r="E18" s="500"/>
      <c r="F18" s="294">
        <v>8583</v>
      </c>
      <c r="G18" s="295">
        <v>8426</v>
      </c>
      <c r="H18" s="289">
        <v>157</v>
      </c>
      <c r="I18" s="290">
        <v>1.8618064731428157</v>
      </c>
    </row>
    <row r="19" spans="1:9" ht="23.25" customHeight="1">
      <c r="A19" s="503"/>
      <c r="B19" s="286"/>
      <c r="C19" s="303"/>
      <c r="D19" s="499" t="s">
        <v>246</v>
      </c>
      <c r="E19" s="500"/>
      <c r="F19" s="294">
        <v>43</v>
      </c>
      <c r="G19" s="294">
        <v>39</v>
      </c>
      <c r="H19" s="289">
        <v>3</v>
      </c>
      <c r="I19" s="290">
        <v>8.047229330833353</v>
      </c>
    </row>
    <row r="20" spans="1:9" ht="23.25" customHeight="1" thickBot="1">
      <c r="A20" s="503"/>
      <c r="B20" s="300"/>
      <c r="C20" s="499" t="s">
        <v>247</v>
      </c>
      <c r="D20" s="501"/>
      <c r="E20" s="500"/>
      <c r="F20" s="294">
        <v>0</v>
      </c>
      <c r="G20" s="295">
        <v>0</v>
      </c>
      <c r="H20" s="425">
        <v>0</v>
      </c>
      <c r="I20" s="426">
        <v>0</v>
      </c>
    </row>
    <row r="21" spans="1:9" s="308" customFormat="1" ht="24.75" customHeight="1" thickBot="1" thickTop="1">
      <c r="A21" s="503"/>
      <c r="B21" s="304" t="s">
        <v>248</v>
      </c>
      <c r="C21" s="305"/>
      <c r="D21" s="305"/>
      <c r="E21" s="306"/>
      <c r="F21" s="307">
        <v>1094179</v>
      </c>
      <c r="G21" s="307">
        <v>1071959</v>
      </c>
      <c r="H21" s="427">
        <v>22219</v>
      </c>
      <c r="I21" s="429">
        <v>2.0727841336622017</v>
      </c>
    </row>
    <row r="22" spans="1:9" s="308" customFormat="1" ht="8.25" customHeight="1">
      <c r="A22" s="503"/>
      <c r="B22" s="309"/>
      <c r="C22" s="309"/>
      <c r="D22" s="309"/>
      <c r="E22" s="309"/>
      <c r="F22" s="310"/>
      <c r="G22" s="310"/>
      <c r="H22" s="428"/>
      <c r="I22" s="430"/>
    </row>
    <row r="23" spans="1:9" ht="24.75" customHeight="1">
      <c r="A23" s="503"/>
      <c r="B23" s="280" t="s">
        <v>153</v>
      </c>
      <c r="C23" s="280"/>
      <c r="D23" s="280"/>
      <c r="E23" s="280"/>
      <c r="F23" s="278"/>
      <c r="G23" s="278"/>
      <c r="H23" s="278"/>
      <c r="I23" s="278"/>
    </row>
    <row r="24" spans="1:9" ht="32.25" customHeight="1">
      <c r="A24" s="503"/>
      <c r="B24" s="280"/>
      <c r="C24" s="280"/>
      <c r="D24" s="280"/>
      <c r="E24" s="280"/>
      <c r="F24" s="278"/>
      <c r="G24" s="278"/>
      <c r="H24" s="278"/>
      <c r="I24" s="278"/>
    </row>
    <row r="25" ht="19.5" customHeight="1">
      <c r="A25" s="311"/>
    </row>
    <row r="26" ht="19.5" customHeight="1">
      <c r="A26" s="311"/>
    </row>
    <row r="27" ht="19.5" customHeight="1">
      <c r="A27" s="311"/>
    </row>
    <row r="28" ht="19.5" customHeight="1">
      <c r="A28" s="311"/>
    </row>
    <row r="29" ht="19.5" customHeight="1">
      <c r="A29" s="311"/>
    </row>
    <row r="30" ht="19.5" customHeight="1">
      <c r="A30" s="311"/>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FF0000"/>
  </sheetPr>
  <dimension ref="A1:I30"/>
  <sheetViews>
    <sheetView view="pageBreakPreview" zoomScale="90" zoomScaleSheetLayoutView="90" zoomScalePageLayoutView="0" workbookViewId="0" topLeftCell="A1">
      <pane xSplit="5" ySplit="4" topLeftCell="F10" activePane="bottomRight" state="frozen"/>
      <selection pane="topLeft" activeCell="A1" sqref="A1:A46"/>
      <selection pane="topRight" activeCell="A1" sqref="A1:A46"/>
      <selection pane="bottomLeft" activeCell="A1" sqref="A1:A46"/>
      <selection pane="bottomRight" activeCell="I5" sqref="I5:I21"/>
    </sheetView>
  </sheetViews>
  <sheetFormatPr defaultColWidth="9.00390625" defaultRowHeight="19.5" customHeight="1"/>
  <cols>
    <col min="1" max="1" width="8.25390625" style="313" customWidth="1"/>
    <col min="2" max="4" width="4.50390625" style="312" customWidth="1"/>
    <col min="5" max="5" width="22.75390625" style="312" customWidth="1"/>
    <col min="6" max="7" width="26.125" style="279" customWidth="1"/>
    <col min="8" max="8" width="25.125" style="279" customWidth="1"/>
    <col min="9" max="9" width="17.625" style="279" customWidth="1"/>
    <col min="10" max="16384" width="9.00390625" style="279" customWidth="1"/>
  </cols>
  <sheetData>
    <row r="1" spans="1:9" ht="29.25" customHeight="1">
      <c r="A1" s="502">
        <v>15</v>
      </c>
      <c r="B1" s="276" t="s">
        <v>230</v>
      </c>
      <c r="C1" s="277"/>
      <c r="D1" s="277"/>
      <c r="E1" s="277"/>
      <c r="F1" s="278"/>
      <c r="G1" s="278"/>
      <c r="H1" s="278"/>
      <c r="I1" s="278"/>
    </row>
    <row r="2" spans="1:9" ht="20.25" customHeight="1" thickBot="1">
      <c r="A2" s="503"/>
      <c r="B2" s="280"/>
      <c r="C2" s="280"/>
      <c r="D2" s="280"/>
      <c r="E2" s="280"/>
      <c r="F2" s="278"/>
      <c r="G2" s="278"/>
      <c r="H2" s="483" t="s">
        <v>274</v>
      </c>
      <c r="I2" s="483"/>
    </row>
    <row r="3" spans="1:9" ht="23.25" customHeight="1">
      <c r="A3" s="503"/>
      <c r="B3" s="484" t="s">
        <v>231</v>
      </c>
      <c r="C3" s="485"/>
      <c r="D3" s="485"/>
      <c r="E3" s="486"/>
      <c r="F3" s="281" t="s">
        <v>126</v>
      </c>
      <c r="G3" s="282" t="s">
        <v>228</v>
      </c>
      <c r="H3" s="490" t="s">
        <v>125</v>
      </c>
      <c r="I3" s="491"/>
    </row>
    <row r="4" spans="1:9" ht="23.25" customHeight="1" thickBot="1">
      <c r="A4" s="503"/>
      <c r="B4" s="487"/>
      <c r="C4" s="488"/>
      <c r="D4" s="488"/>
      <c r="E4" s="489"/>
      <c r="F4" s="283" t="s">
        <v>148</v>
      </c>
      <c r="G4" s="284" t="s">
        <v>147</v>
      </c>
      <c r="H4" s="284" t="s">
        <v>146</v>
      </c>
      <c r="I4" s="285" t="s">
        <v>145</v>
      </c>
    </row>
    <row r="5" spans="1:9" ht="23.25" customHeight="1">
      <c r="A5" s="503"/>
      <c r="B5" s="286" t="s">
        <v>232</v>
      </c>
      <c r="C5" s="280"/>
      <c r="D5" s="280"/>
      <c r="E5" s="287"/>
      <c r="F5" s="288">
        <v>1017846615</v>
      </c>
      <c r="G5" s="289">
        <v>996759716</v>
      </c>
      <c r="H5" s="289">
        <f>F5-G5</f>
        <v>21086899</v>
      </c>
      <c r="I5" s="290">
        <f>H5/G5*100</f>
        <v>2.115544866181169</v>
      </c>
    </row>
    <row r="6" spans="1:9" ht="23.25" customHeight="1">
      <c r="A6" s="503"/>
      <c r="B6" s="286"/>
      <c r="C6" s="291" t="s">
        <v>233</v>
      </c>
      <c r="D6" s="292"/>
      <c r="E6" s="293"/>
      <c r="F6" s="294">
        <v>1017846615</v>
      </c>
      <c r="G6" s="295">
        <v>996759716</v>
      </c>
      <c r="H6" s="295">
        <f>F6-G6</f>
        <v>21086899</v>
      </c>
      <c r="I6" s="452">
        <f>H6/G6*100</f>
        <v>2.115544866181169</v>
      </c>
    </row>
    <row r="7" spans="1:9" ht="23.25" customHeight="1">
      <c r="A7" s="503"/>
      <c r="B7" s="286"/>
      <c r="C7" s="296"/>
      <c r="D7" s="492" t="s">
        <v>234</v>
      </c>
      <c r="E7" s="493"/>
      <c r="F7" s="294">
        <v>518548108</v>
      </c>
      <c r="G7" s="295">
        <v>505264354</v>
      </c>
      <c r="H7" s="295">
        <f>F7-G7</f>
        <v>13283754</v>
      </c>
      <c r="I7" s="452">
        <f aca="true" t="shared" si="0" ref="I7:I21">H7/G7*100</f>
        <v>2.629070088724288</v>
      </c>
    </row>
    <row r="8" spans="1:9" ht="23.25" customHeight="1">
      <c r="A8" s="503"/>
      <c r="B8" s="286"/>
      <c r="C8" s="296"/>
      <c r="D8" s="297"/>
      <c r="E8" s="298" t="s">
        <v>235</v>
      </c>
      <c r="F8" s="294">
        <v>432384408</v>
      </c>
      <c r="G8" s="295">
        <v>427175732</v>
      </c>
      <c r="H8" s="295">
        <f aca="true" t="shared" si="1" ref="H8:H21">F8-G8</f>
        <v>5208676</v>
      </c>
      <c r="I8" s="452">
        <f t="shared" si="0"/>
        <v>1.2193286298389254</v>
      </c>
    </row>
    <row r="9" spans="1:9" ht="23.25" customHeight="1">
      <c r="A9" s="503"/>
      <c r="B9" s="286"/>
      <c r="C9" s="296"/>
      <c r="D9" s="299"/>
      <c r="E9" s="298" t="s">
        <v>236</v>
      </c>
      <c r="F9" s="294">
        <v>86163700</v>
      </c>
      <c r="G9" s="295">
        <v>78088622</v>
      </c>
      <c r="H9" s="295">
        <f t="shared" si="1"/>
        <v>8075078</v>
      </c>
      <c r="I9" s="452">
        <f t="shared" si="0"/>
        <v>10.340914967099817</v>
      </c>
    </row>
    <row r="10" spans="1:9" ht="23.25" customHeight="1">
      <c r="A10" s="503"/>
      <c r="B10" s="286"/>
      <c r="C10" s="296"/>
      <c r="D10" s="494" t="s">
        <v>237</v>
      </c>
      <c r="E10" s="495"/>
      <c r="F10" s="294">
        <v>440735083</v>
      </c>
      <c r="G10" s="295">
        <v>431842429</v>
      </c>
      <c r="H10" s="295">
        <f t="shared" si="1"/>
        <v>8892654</v>
      </c>
      <c r="I10" s="452">
        <f t="shared" si="0"/>
        <v>2.0592358237221755</v>
      </c>
    </row>
    <row r="11" spans="1:9" ht="23.25" customHeight="1">
      <c r="A11" s="503"/>
      <c r="B11" s="286"/>
      <c r="C11" s="296"/>
      <c r="D11" s="494" t="s">
        <v>238</v>
      </c>
      <c r="E11" s="495"/>
      <c r="F11" s="294">
        <v>8254756</v>
      </c>
      <c r="G11" s="295">
        <v>7886808</v>
      </c>
      <c r="H11" s="295">
        <f t="shared" si="1"/>
        <v>367948</v>
      </c>
      <c r="I11" s="452">
        <f t="shared" si="0"/>
        <v>4.665360181203853</v>
      </c>
    </row>
    <row r="12" spans="1:9" ht="23.25" customHeight="1">
      <c r="A12" s="503"/>
      <c r="B12" s="286"/>
      <c r="C12" s="296"/>
      <c r="D12" s="494" t="s">
        <v>239</v>
      </c>
      <c r="E12" s="495"/>
      <c r="F12" s="294">
        <v>50275988</v>
      </c>
      <c r="G12" s="295">
        <v>51701757</v>
      </c>
      <c r="H12" s="295">
        <f t="shared" si="1"/>
        <v>-1425769</v>
      </c>
      <c r="I12" s="452">
        <f t="shared" si="0"/>
        <v>-2.757679975943564</v>
      </c>
    </row>
    <row r="13" spans="1:9" ht="23.25" customHeight="1">
      <c r="A13" s="503"/>
      <c r="B13" s="286"/>
      <c r="C13" s="296"/>
      <c r="D13" s="494" t="s">
        <v>240</v>
      </c>
      <c r="E13" s="495"/>
      <c r="F13" s="294">
        <v>32680</v>
      </c>
      <c r="G13" s="295">
        <v>64368</v>
      </c>
      <c r="H13" s="295">
        <f t="shared" si="1"/>
        <v>-31688</v>
      </c>
      <c r="I13" s="452">
        <f t="shared" si="0"/>
        <v>-49.229430773054936</v>
      </c>
    </row>
    <row r="14" spans="1:9" ht="23.25" customHeight="1">
      <c r="A14" s="503"/>
      <c r="B14" s="300"/>
      <c r="C14" s="504" t="s">
        <v>241</v>
      </c>
      <c r="D14" s="505"/>
      <c r="E14" s="506"/>
      <c r="F14" s="294">
        <v>0</v>
      </c>
      <c r="G14" s="295">
        <v>0</v>
      </c>
      <c r="H14" s="295">
        <f>F14-G14</f>
        <v>0</v>
      </c>
      <c r="I14" s="452">
        <v>0</v>
      </c>
    </row>
    <row r="15" spans="1:9" ht="23.25" customHeight="1">
      <c r="A15" s="503"/>
      <c r="B15" s="301" t="s">
        <v>242</v>
      </c>
      <c r="C15" s="292"/>
      <c r="D15" s="292"/>
      <c r="E15" s="293"/>
      <c r="F15" s="294">
        <v>76332270</v>
      </c>
      <c r="G15" s="295">
        <v>75199763</v>
      </c>
      <c r="H15" s="295">
        <f t="shared" si="1"/>
        <v>1132507</v>
      </c>
      <c r="I15" s="452">
        <f t="shared" si="0"/>
        <v>1.505998097361025</v>
      </c>
    </row>
    <row r="16" spans="1:9" ht="23.25" customHeight="1">
      <c r="A16" s="503"/>
      <c r="B16" s="286"/>
      <c r="C16" s="496" t="s">
        <v>243</v>
      </c>
      <c r="D16" s="497"/>
      <c r="E16" s="498"/>
      <c r="F16" s="294">
        <v>76332270</v>
      </c>
      <c r="G16" s="295">
        <v>75199763</v>
      </c>
      <c r="H16" s="295">
        <f t="shared" si="1"/>
        <v>1132507</v>
      </c>
      <c r="I16" s="452">
        <f t="shared" si="0"/>
        <v>1.505998097361025</v>
      </c>
    </row>
    <row r="17" spans="1:9" ht="23.25" customHeight="1">
      <c r="A17" s="503"/>
      <c r="B17" s="286"/>
      <c r="C17" s="302"/>
      <c r="D17" s="499" t="s">
        <v>244</v>
      </c>
      <c r="E17" s="500"/>
      <c r="F17" s="294">
        <v>67706358</v>
      </c>
      <c r="G17" s="295">
        <v>66733910</v>
      </c>
      <c r="H17" s="295">
        <f t="shared" si="1"/>
        <v>972448</v>
      </c>
      <c r="I17" s="452">
        <f t="shared" si="0"/>
        <v>1.4572021930080223</v>
      </c>
    </row>
    <row r="18" spans="1:9" ht="23.25" customHeight="1">
      <c r="A18" s="503"/>
      <c r="B18" s="286"/>
      <c r="C18" s="302"/>
      <c r="D18" s="499" t="s">
        <v>245</v>
      </c>
      <c r="E18" s="500"/>
      <c r="F18" s="294">
        <v>8583269</v>
      </c>
      <c r="G18" s="295">
        <v>8426386</v>
      </c>
      <c r="H18" s="295">
        <f t="shared" si="1"/>
        <v>156883</v>
      </c>
      <c r="I18" s="452">
        <f t="shared" si="0"/>
        <v>1.8618064731428157</v>
      </c>
    </row>
    <row r="19" spans="1:9" ht="23.25" customHeight="1">
      <c r="A19" s="503"/>
      <c r="B19" s="286"/>
      <c r="C19" s="303"/>
      <c r="D19" s="499" t="s">
        <v>246</v>
      </c>
      <c r="E19" s="500"/>
      <c r="F19" s="294">
        <v>42643</v>
      </c>
      <c r="G19" s="294">
        <v>39467</v>
      </c>
      <c r="H19" s="295">
        <f t="shared" si="1"/>
        <v>3176</v>
      </c>
      <c r="I19" s="452">
        <f t="shared" si="0"/>
        <v>8.047229330833353</v>
      </c>
    </row>
    <row r="20" spans="1:9" ht="23.25" customHeight="1" thickBot="1">
      <c r="A20" s="503"/>
      <c r="B20" s="300"/>
      <c r="C20" s="499" t="s">
        <v>247</v>
      </c>
      <c r="D20" s="501"/>
      <c r="E20" s="500"/>
      <c r="F20" s="294">
        <v>0</v>
      </c>
      <c r="G20" s="295">
        <v>0</v>
      </c>
      <c r="H20" s="295">
        <f t="shared" si="1"/>
        <v>0</v>
      </c>
      <c r="I20" s="453">
        <v>0</v>
      </c>
    </row>
    <row r="21" spans="1:9" s="308" customFormat="1" ht="24.75" customHeight="1" thickBot="1" thickTop="1">
      <c r="A21" s="503"/>
      <c r="B21" s="304" t="s">
        <v>248</v>
      </c>
      <c r="C21" s="305"/>
      <c r="D21" s="305"/>
      <c r="E21" s="306"/>
      <c r="F21" s="307">
        <f>F5+F15</f>
        <v>1094178885</v>
      </c>
      <c r="G21" s="307">
        <v>1071959479</v>
      </c>
      <c r="H21" s="454">
        <f t="shared" si="1"/>
        <v>22219406</v>
      </c>
      <c r="I21" s="455">
        <f t="shared" si="0"/>
        <v>2.0727841336622017</v>
      </c>
    </row>
    <row r="22" spans="1:9" s="308" customFormat="1" ht="8.25" customHeight="1">
      <c r="A22" s="503"/>
      <c r="B22" s="309"/>
      <c r="C22" s="309"/>
      <c r="D22" s="309"/>
      <c r="E22" s="309"/>
      <c r="F22" s="310"/>
      <c r="G22" s="310"/>
      <c r="H22" s="310"/>
      <c r="I22" s="456"/>
    </row>
    <row r="23" spans="1:9" ht="24.75" customHeight="1">
      <c r="A23" s="503"/>
      <c r="B23" s="280" t="s">
        <v>153</v>
      </c>
      <c r="C23" s="280"/>
      <c r="D23" s="280"/>
      <c r="E23" s="280"/>
      <c r="F23" s="278"/>
      <c r="G23" s="278"/>
      <c r="H23" s="278"/>
      <c r="I23" s="278"/>
    </row>
    <row r="24" spans="1:9" ht="32.25" customHeight="1">
      <c r="A24" s="503"/>
      <c r="B24" s="280"/>
      <c r="C24" s="280"/>
      <c r="D24" s="280"/>
      <c r="E24" s="280"/>
      <c r="F24" s="278"/>
      <c r="G24" s="278"/>
      <c r="H24" s="278"/>
      <c r="I24" s="278"/>
    </row>
    <row r="25" ht="19.5" customHeight="1">
      <c r="A25" s="311"/>
    </row>
    <row r="26" ht="19.5" customHeight="1">
      <c r="A26" s="311"/>
    </row>
    <row r="27" ht="19.5" customHeight="1">
      <c r="A27" s="311"/>
    </row>
    <row r="28" ht="19.5" customHeight="1">
      <c r="A28" s="311"/>
    </row>
    <row r="29" ht="19.5" customHeight="1">
      <c r="A29" s="311"/>
    </row>
    <row r="30" ht="19.5" customHeight="1">
      <c r="A30" s="311"/>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J32"/>
  <sheetViews>
    <sheetView view="pageBreakPreview" zoomScale="70" zoomScaleSheetLayoutView="70" zoomScalePageLayoutView="0" workbookViewId="0" topLeftCell="A1">
      <pane xSplit="4" ySplit="4" topLeftCell="E5" activePane="bottomRight" state="frozen"/>
      <selection pane="topLeft" activeCell="I36" sqref="I36"/>
      <selection pane="topRight" activeCell="I36" sqref="I36"/>
      <selection pane="bottomLeft" activeCell="I36" sqref="I36"/>
      <selection pane="bottomRight" activeCell="C1" sqref="C1"/>
    </sheetView>
  </sheetViews>
  <sheetFormatPr defaultColWidth="9.00390625" defaultRowHeight="19.5" customHeight="1"/>
  <cols>
    <col min="1" max="1" width="6.50390625" style="72" customWidth="1"/>
    <col min="2" max="3" width="4.25390625" style="72" customWidth="1"/>
    <col min="4" max="4" width="20.75390625" style="72" customWidth="1"/>
    <col min="5" max="5" width="23.625" style="72" customWidth="1"/>
    <col min="6" max="6" width="14.125" style="72" customWidth="1"/>
    <col min="7" max="7" width="23.625" style="72" customWidth="1"/>
    <col min="8" max="8" width="14.125" style="72" customWidth="1"/>
    <col min="9" max="9" width="22.625" style="72" customWidth="1"/>
    <col min="10" max="10" width="16.625" style="72" customWidth="1"/>
    <col min="11" max="16384" width="9.00390625" style="72" customWidth="1"/>
  </cols>
  <sheetData>
    <row r="1" spans="1:4" ht="27.75" customHeight="1">
      <c r="A1" s="507">
        <v>16</v>
      </c>
      <c r="B1" s="135" t="s">
        <v>128</v>
      </c>
      <c r="C1" s="134"/>
      <c r="D1" s="134"/>
    </row>
    <row r="2" spans="1:10" ht="19.5" customHeight="1" thickBot="1">
      <c r="A2" s="507"/>
      <c r="J2" s="133" t="s">
        <v>150</v>
      </c>
    </row>
    <row r="3" spans="1:10" ht="23.25" customHeight="1">
      <c r="A3" s="507"/>
      <c r="B3" s="509" t="s">
        <v>149</v>
      </c>
      <c r="C3" s="510"/>
      <c r="D3" s="511"/>
      <c r="E3" s="515" t="s">
        <v>126</v>
      </c>
      <c r="F3" s="516"/>
      <c r="G3" s="517" t="s">
        <v>151</v>
      </c>
      <c r="H3" s="516"/>
      <c r="I3" s="518" t="s">
        <v>125</v>
      </c>
      <c r="J3" s="519"/>
    </row>
    <row r="4" spans="1:10" ht="23.25" customHeight="1" thickBot="1">
      <c r="A4" s="507"/>
      <c r="B4" s="512"/>
      <c r="C4" s="513"/>
      <c r="D4" s="514"/>
      <c r="E4" s="132" t="s">
        <v>148</v>
      </c>
      <c r="F4" s="130" t="s">
        <v>124</v>
      </c>
      <c r="G4" s="131" t="s">
        <v>147</v>
      </c>
      <c r="H4" s="130" t="s">
        <v>124</v>
      </c>
      <c r="I4" s="129" t="s">
        <v>146</v>
      </c>
      <c r="J4" s="128" t="s">
        <v>145</v>
      </c>
    </row>
    <row r="5" spans="1:10" ht="23.25" customHeight="1">
      <c r="A5" s="507"/>
      <c r="B5" s="95" t="s">
        <v>144</v>
      </c>
      <c r="C5" s="127"/>
      <c r="D5" s="126"/>
      <c r="E5" s="125">
        <v>1123411</v>
      </c>
      <c r="F5" s="123">
        <v>48.72259489298179</v>
      </c>
      <c r="G5" s="124">
        <v>1081929</v>
      </c>
      <c r="H5" s="123">
        <v>48.1776563015567</v>
      </c>
      <c r="I5" s="122">
        <v>41481</v>
      </c>
      <c r="J5" s="121">
        <v>3.834027412502403</v>
      </c>
    </row>
    <row r="6" spans="1:10" ht="23.25" customHeight="1">
      <c r="A6" s="507"/>
      <c r="B6" s="95"/>
      <c r="C6" s="102" t="s">
        <v>143</v>
      </c>
      <c r="D6" s="101"/>
      <c r="E6" s="100">
        <v>377679</v>
      </c>
      <c r="F6" s="98">
        <v>16.380025579762407</v>
      </c>
      <c r="G6" s="99">
        <v>369675</v>
      </c>
      <c r="H6" s="98">
        <v>16.46140836716455</v>
      </c>
      <c r="I6" s="97">
        <v>8004</v>
      </c>
      <c r="J6" s="96">
        <v>2.165209521640823</v>
      </c>
    </row>
    <row r="7" spans="1:10" ht="23.25" customHeight="1">
      <c r="A7" s="507"/>
      <c r="B7" s="95"/>
      <c r="C7" s="102" t="s">
        <v>142</v>
      </c>
      <c r="D7" s="101"/>
      <c r="E7" s="100">
        <v>538231</v>
      </c>
      <c r="F7" s="98">
        <v>23.343202952298384</v>
      </c>
      <c r="G7" s="99">
        <v>503550</v>
      </c>
      <c r="H7" s="98">
        <v>22.42278266933309</v>
      </c>
      <c r="I7" s="97">
        <v>34680</v>
      </c>
      <c r="J7" s="96">
        <v>6.8871781250261455</v>
      </c>
    </row>
    <row r="8" spans="1:10" ht="23.25" customHeight="1">
      <c r="A8" s="507"/>
      <c r="B8" s="120"/>
      <c r="C8" s="102" t="s">
        <v>112</v>
      </c>
      <c r="D8" s="101"/>
      <c r="E8" s="100">
        <v>207501</v>
      </c>
      <c r="F8" s="98">
        <v>8.999366360920993</v>
      </c>
      <c r="G8" s="99">
        <v>208704</v>
      </c>
      <c r="H8" s="98">
        <v>9.293465265059066</v>
      </c>
      <c r="I8" s="97">
        <v>-1203</v>
      </c>
      <c r="J8" s="96">
        <v>-0.5765044307278265</v>
      </c>
    </row>
    <row r="9" spans="1:10" ht="23.25" customHeight="1">
      <c r="A9" s="507"/>
      <c r="B9" s="103" t="s">
        <v>141</v>
      </c>
      <c r="C9" s="102"/>
      <c r="D9" s="101"/>
      <c r="E9" s="100">
        <v>299381</v>
      </c>
      <c r="F9" s="98">
        <v>12.984223210967116</v>
      </c>
      <c r="G9" s="99">
        <v>296910</v>
      </c>
      <c r="H9" s="98">
        <v>13.22122609939765</v>
      </c>
      <c r="I9" s="97">
        <v>2471</v>
      </c>
      <c r="J9" s="96">
        <v>0.8323337554630831</v>
      </c>
    </row>
    <row r="10" spans="1:10" ht="23.25" customHeight="1">
      <c r="A10" s="507"/>
      <c r="B10" s="95"/>
      <c r="C10" s="119" t="s">
        <v>140</v>
      </c>
      <c r="D10" s="101"/>
      <c r="E10" s="100">
        <v>299060</v>
      </c>
      <c r="F10" s="98">
        <v>12.970301366726098</v>
      </c>
      <c r="G10" s="99">
        <v>294602</v>
      </c>
      <c r="H10" s="98">
        <v>13.118452229075297</v>
      </c>
      <c r="I10" s="97">
        <v>4458</v>
      </c>
      <c r="J10" s="96">
        <v>1.5132405368957742</v>
      </c>
    </row>
    <row r="11" spans="1:10" ht="23.25" customHeight="1">
      <c r="A11" s="507"/>
      <c r="B11" s="95"/>
      <c r="C11" s="118"/>
      <c r="D11" s="117" t="s">
        <v>139</v>
      </c>
      <c r="E11" s="116">
        <v>116958</v>
      </c>
      <c r="F11" s="114">
        <v>5.0724955100968065</v>
      </c>
      <c r="G11" s="115">
        <v>124399</v>
      </c>
      <c r="H11" s="114">
        <v>5.539413645680403</v>
      </c>
      <c r="I11" s="113">
        <v>-7442</v>
      </c>
      <c r="J11" s="112">
        <v>-5.982078443277924</v>
      </c>
    </row>
    <row r="12" spans="1:10" ht="23.25" customHeight="1">
      <c r="A12" s="507"/>
      <c r="B12" s="95"/>
      <c r="C12" s="111"/>
      <c r="D12" s="110" t="s">
        <v>138</v>
      </c>
      <c r="E12" s="109">
        <v>177855</v>
      </c>
      <c r="F12" s="107">
        <v>7.713612484381295</v>
      </c>
      <c r="G12" s="108">
        <v>167004</v>
      </c>
      <c r="H12" s="107">
        <v>7.436589011834581</v>
      </c>
      <c r="I12" s="106">
        <v>10851</v>
      </c>
      <c r="J12" s="105">
        <v>6.497252694365341</v>
      </c>
    </row>
    <row r="13" spans="1:10" ht="23.25" customHeight="1">
      <c r="A13" s="507"/>
      <c r="B13" s="95"/>
      <c r="C13" s="104" t="s">
        <v>137</v>
      </c>
      <c r="D13" s="101"/>
      <c r="E13" s="100">
        <v>321</v>
      </c>
      <c r="F13" s="98">
        <v>0.013921844241018784</v>
      </c>
      <c r="G13" s="99">
        <v>2308</v>
      </c>
      <c r="H13" s="98">
        <v>0.10277387032235283</v>
      </c>
      <c r="I13" s="97">
        <v>-1987</v>
      </c>
      <c r="J13" s="96">
        <v>-86.08525536312389</v>
      </c>
    </row>
    <row r="14" spans="1:10" ht="23.25" customHeight="1">
      <c r="A14" s="507"/>
      <c r="B14" s="103" t="s">
        <v>136</v>
      </c>
      <c r="C14" s="102"/>
      <c r="D14" s="101"/>
      <c r="E14" s="100">
        <v>882937</v>
      </c>
      <c r="F14" s="98">
        <v>38.293181896051095</v>
      </c>
      <c r="G14" s="99">
        <v>866868</v>
      </c>
      <c r="H14" s="98">
        <v>38.60111759904565</v>
      </c>
      <c r="I14" s="97">
        <v>16069</v>
      </c>
      <c r="J14" s="96">
        <v>1.8537031305250966</v>
      </c>
    </row>
    <row r="15" spans="1:10" ht="23.25" customHeight="1">
      <c r="A15" s="507"/>
      <c r="B15" s="95"/>
      <c r="C15" s="102" t="s">
        <v>135</v>
      </c>
      <c r="D15" s="101"/>
      <c r="E15" s="100">
        <v>339327</v>
      </c>
      <c r="F15" s="98">
        <v>14.716690469695267</v>
      </c>
      <c r="G15" s="99">
        <v>322471</v>
      </c>
      <c r="H15" s="98">
        <v>14.359442260277053</v>
      </c>
      <c r="I15" s="97">
        <v>16856</v>
      </c>
      <c r="J15" s="96">
        <v>5.227123265606168</v>
      </c>
    </row>
    <row r="16" spans="1:10" ht="23.25" customHeight="1">
      <c r="A16" s="507"/>
      <c r="B16" s="95"/>
      <c r="C16" s="102" t="s">
        <v>134</v>
      </c>
      <c r="D16" s="101"/>
      <c r="E16" s="100">
        <v>23373</v>
      </c>
      <c r="F16" s="98">
        <v>1.0137039589484504</v>
      </c>
      <c r="G16" s="99">
        <v>22810</v>
      </c>
      <c r="H16" s="98">
        <v>1.015715763454449</v>
      </c>
      <c r="I16" s="97">
        <v>564</v>
      </c>
      <c r="J16" s="96">
        <v>2.4712373122423177</v>
      </c>
    </row>
    <row r="17" spans="1:10" ht="23.25" customHeight="1">
      <c r="A17" s="507"/>
      <c r="B17" s="95"/>
      <c r="C17" s="102" t="s">
        <v>133</v>
      </c>
      <c r="D17" s="101"/>
      <c r="E17" s="100">
        <v>206169</v>
      </c>
      <c r="F17" s="98">
        <v>8.941597212855456</v>
      </c>
      <c r="G17" s="99">
        <v>209045</v>
      </c>
      <c r="H17" s="98">
        <v>9.308649792693348</v>
      </c>
      <c r="I17" s="97">
        <v>-2875</v>
      </c>
      <c r="J17" s="96">
        <v>-1.375471109243844</v>
      </c>
    </row>
    <row r="18" spans="1:10" ht="23.25" customHeight="1">
      <c r="A18" s="507"/>
      <c r="B18" s="95"/>
      <c r="C18" s="102" t="s">
        <v>4</v>
      </c>
      <c r="D18" s="101"/>
      <c r="E18" s="100">
        <v>55213</v>
      </c>
      <c r="F18" s="98">
        <v>2.3946005796865113</v>
      </c>
      <c r="G18" s="99">
        <v>65090</v>
      </c>
      <c r="H18" s="98">
        <v>2.898419072479179</v>
      </c>
      <c r="I18" s="97">
        <v>-9877</v>
      </c>
      <c r="J18" s="96">
        <v>-15.173993876751782</v>
      </c>
    </row>
    <row r="19" spans="1:10" ht="23.25" customHeight="1">
      <c r="A19" s="507"/>
      <c r="B19" s="95"/>
      <c r="C19" s="102" t="s">
        <v>132</v>
      </c>
      <c r="D19" s="101"/>
      <c r="E19" s="100">
        <v>2891</v>
      </c>
      <c r="F19" s="98">
        <v>0.12539809071030567</v>
      </c>
      <c r="G19" s="99">
        <v>4171</v>
      </c>
      <c r="H19" s="98">
        <v>0.1857321547290007</v>
      </c>
      <c r="I19" s="97">
        <v>-1280</v>
      </c>
      <c r="J19" s="96">
        <v>-30.681146074403397</v>
      </c>
    </row>
    <row r="20" spans="1:10" ht="23.25" customHeight="1">
      <c r="A20" s="507"/>
      <c r="B20" s="95"/>
      <c r="C20" s="102" t="s">
        <v>131</v>
      </c>
      <c r="D20" s="101"/>
      <c r="E20" s="100">
        <v>30264</v>
      </c>
      <c r="F20" s="98">
        <v>1.3125525374538765</v>
      </c>
      <c r="G20" s="99">
        <v>32175</v>
      </c>
      <c r="H20" s="98">
        <v>1.4327336558152957</v>
      </c>
      <c r="I20" s="97">
        <v>-1912</v>
      </c>
      <c r="J20" s="96">
        <v>-5.941113241960455</v>
      </c>
    </row>
    <row r="21" spans="1:10" ht="23.25" customHeight="1" thickBot="1">
      <c r="A21" s="507"/>
      <c r="B21" s="95"/>
      <c r="C21" s="94" t="s">
        <v>130</v>
      </c>
      <c r="D21" s="93"/>
      <c r="E21" s="92">
        <v>225700</v>
      </c>
      <c r="F21" s="90">
        <v>9.788661199993582</v>
      </c>
      <c r="G21" s="91">
        <v>211107</v>
      </c>
      <c r="H21" s="90">
        <v>9.400469429003874</v>
      </c>
      <c r="I21" s="89">
        <v>14593</v>
      </c>
      <c r="J21" s="88">
        <v>6.912594821117543</v>
      </c>
    </row>
    <row r="22" spans="1:10" s="76" customFormat="1" ht="23.25" customHeight="1" thickBot="1" thickTop="1">
      <c r="A22" s="507"/>
      <c r="B22" s="87" t="s">
        <v>110</v>
      </c>
      <c r="C22" s="86"/>
      <c r="D22" s="85"/>
      <c r="E22" s="84">
        <v>2305729</v>
      </c>
      <c r="F22" s="82">
        <v>100</v>
      </c>
      <c r="G22" s="83">
        <v>2245707</v>
      </c>
      <c r="H22" s="82">
        <v>100</v>
      </c>
      <c r="I22" s="81">
        <v>60022</v>
      </c>
      <c r="J22" s="80">
        <v>2.6727397866726674</v>
      </c>
    </row>
    <row r="23" spans="1:10" s="76" customFormat="1" ht="8.25" customHeight="1">
      <c r="A23" s="507"/>
      <c r="B23" s="79"/>
      <c r="C23" s="79"/>
      <c r="D23" s="79"/>
      <c r="E23" s="78"/>
      <c r="F23" s="77"/>
      <c r="G23" s="78"/>
      <c r="H23" s="77"/>
      <c r="I23" s="78"/>
      <c r="J23" s="77"/>
    </row>
    <row r="24" spans="1:2" ht="22.5" customHeight="1">
      <c r="A24" s="507"/>
      <c r="B24" s="75" t="s">
        <v>129</v>
      </c>
    </row>
    <row r="25" ht="34.5" customHeight="1">
      <c r="A25" s="508"/>
    </row>
    <row r="26" spans="1:8" ht="19.5" customHeight="1">
      <c r="A26" s="73"/>
      <c r="F26" s="74"/>
      <c r="H26" s="74"/>
    </row>
    <row r="27" ht="19.5" customHeight="1">
      <c r="A27" s="73"/>
    </row>
    <row r="28" ht="19.5" customHeight="1">
      <c r="A28" s="73"/>
    </row>
    <row r="29" ht="19.5" customHeight="1">
      <c r="A29" s="73"/>
    </row>
    <row r="30" ht="19.5" customHeight="1">
      <c r="A30" s="73"/>
    </row>
    <row r="31" ht="19.5" customHeight="1">
      <c r="A31" s="73"/>
    </row>
    <row r="32" ht="19.5" customHeight="1">
      <c r="A32" s="73"/>
    </row>
  </sheetData>
  <sheetProtection/>
  <mergeCells count="5">
    <mergeCell ref="A1:A25"/>
    <mergeCell ref="B3:D4"/>
    <mergeCell ref="E3:F3"/>
    <mergeCell ref="G3:H3"/>
    <mergeCell ref="I3:J3"/>
  </mergeCells>
  <printOptions/>
  <pageMargins left="0.5905511811023623" right="0.5118110236220472" top="0.8661417322834646" bottom="0.7480314960629921"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H31"/>
  <sheetViews>
    <sheetView view="pageBreakPreview" zoomScale="70" zoomScaleSheetLayoutView="70" zoomScalePageLayoutView="0" workbookViewId="0" topLeftCell="A1">
      <selection activeCell="B1" sqref="B1"/>
    </sheetView>
  </sheetViews>
  <sheetFormatPr defaultColWidth="9.00390625" defaultRowHeight="19.5" customHeight="1"/>
  <cols>
    <col min="1" max="1" width="6.125" style="136" customWidth="1"/>
    <col min="2" max="2" width="20.375" style="136" customWidth="1"/>
    <col min="3" max="3" width="24.125" style="136" customWidth="1"/>
    <col min="4" max="4" width="14.625" style="136" customWidth="1"/>
    <col min="5" max="5" width="24.125" style="136" customWidth="1"/>
    <col min="6" max="6" width="14.625" style="136" customWidth="1"/>
    <col min="7" max="7" width="23.125" style="136" customWidth="1"/>
    <col min="8" max="8" width="17.00390625" style="136" customWidth="1"/>
    <col min="9" max="9" width="9.00390625" style="136" customWidth="1"/>
    <col min="10" max="16384" width="9.00390625" style="136" customWidth="1"/>
  </cols>
  <sheetData>
    <row r="1" spans="1:2" ht="26.25" customHeight="1">
      <c r="A1" s="520">
        <v>17</v>
      </c>
      <c r="B1" s="165" t="s">
        <v>127</v>
      </c>
    </row>
    <row r="2" spans="1:8" ht="19.5" customHeight="1" thickBot="1">
      <c r="A2" s="520"/>
      <c r="G2" s="521" t="s">
        <v>150</v>
      </c>
      <c r="H2" s="521"/>
    </row>
    <row r="3" spans="1:8" ht="27.75" customHeight="1">
      <c r="A3" s="520"/>
      <c r="B3" s="522" t="s">
        <v>149</v>
      </c>
      <c r="C3" s="524" t="s">
        <v>126</v>
      </c>
      <c r="D3" s="525"/>
      <c r="E3" s="518" t="s">
        <v>152</v>
      </c>
      <c r="F3" s="525"/>
      <c r="G3" s="518" t="s">
        <v>125</v>
      </c>
      <c r="H3" s="519"/>
    </row>
    <row r="4" spans="1:8" ht="27.75" customHeight="1" thickBot="1">
      <c r="A4" s="520"/>
      <c r="B4" s="523"/>
      <c r="C4" s="164" t="s">
        <v>148</v>
      </c>
      <c r="D4" s="162" t="s">
        <v>124</v>
      </c>
      <c r="E4" s="163" t="s">
        <v>147</v>
      </c>
      <c r="F4" s="162" t="s">
        <v>124</v>
      </c>
      <c r="G4" s="129" t="s">
        <v>146</v>
      </c>
      <c r="H4" s="128" t="s">
        <v>145</v>
      </c>
    </row>
    <row r="5" spans="1:8" ht="27.75" customHeight="1">
      <c r="A5" s="520"/>
      <c r="B5" s="161" t="s">
        <v>123</v>
      </c>
      <c r="C5" s="160">
        <v>16481</v>
      </c>
      <c r="D5" s="158">
        <v>0.7147847817328056</v>
      </c>
      <c r="E5" s="159">
        <v>16261</v>
      </c>
      <c r="F5" s="158">
        <v>0.7240926799444452</v>
      </c>
      <c r="G5" s="157">
        <v>219</v>
      </c>
      <c r="H5" s="156">
        <v>1.3493589800749028</v>
      </c>
    </row>
    <row r="6" spans="1:8" ht="27.75" customHeight="1">
      <c r="A6" s="520"/>
      <c r="B6" s="155" t="s">
        <v>122</v>
      </c>
      <c r="C6" s="154">
        <v>284372</v>
      </c>
      <c r="D6" s="152">
        <v>12.333279409679108</v>
      </c>
      <c r="E6" s="153">
        <v>306401</v>
      </c>
      <c r="F6" s="152">
        <v>13.643854696984068</v>
      </c>
      <c r="G6" s="151">
        <v>-22028</v>
      </c>
      <c r="H6" s="150">
        <v>-7.189438548700249</v>
      </c>
    </row>
    <row r="7" spans="1:8" ht="27.75" customHeight="1">
      <c r="A7" s="520"/>
      <c r="B7" s="155" t="s">
        <v>121</v>
      </c>
      <c r="C7" s="154">
        <v>898200</v>
      </c>
      <c r="D7" s="152">
        <v>38.955141736084336</v>
      </c>
      <c r="E7" s="153">
        <v>827895</v>
      </c>
      <c r="F7" s="152">
        <v>36.86567303748886</v>
      </c>
      <c r="G7" s="151">
        <v>70305</v>
      </c>
      <c r="H7" s="150">
        <v>8.492027078505542</v>
      </c>
    </row>
    <row r="8" spans="1:8" ht="27.75" customHeight="1">
      <c r="A8" s="520"/>
      <c r="B8" s="155" t="s">
        <v>120</v>
      </c>
      <c r="C8" s="154">
        <v>205612</v>
      </c>
      <c r="D8" s="152">
        <v>8.917439994032256</v>
      </c>
      <c r="E8" s="153">
        <v>187403</v>
      </c>
      <c r="F8" s="152">
        <v>8.344944376091805</v>
      </c>
      <c r="G8" s="151">
        <v>18209</v>
      </c>
      <c r="H8" s="150">
        <v>9.71626005071736</v>
      </c>
    </row>
    <row r="9" spans="1:8" ht="27.75" customHeight="1">
      <c r="A9" s="520"/>
      <c r="B9" s="155" t="s">
        <v>119</v>
      </c>
      <c r="C9" s="154">
        <v>5549</v>
      </c>
      <c r="D9" s="152">
        <v>0.2406614133751191</v>
      </c>
      <c r="E9" s="153">
        <v>5883</v>
      </c>
      <c r="F9" s="152">
        <v>0.26196649874627453</v>
      </c>
      <c r="G9" s="151">
        <v>-333</v>
      </c>
      <c r="H9" s="150">
        <v>-5.6690630653878396</v>
      </c>
    </row>
    <row r="10" spans="1:8" ht="27.75" customHeight="1">
      <c r="A10" s="520"/>
      <c r="B10" s="155" t="s">
        <v>118</v>
      </c>
      <c r="C10" s="154">
        <v>28591</v>
      </c>
      <c r="D10" s="152">
        <v>1.2399982825388414</v>
      </c>
      <c r="E10" s="153">
        <v>19684</v>
      </c>
      <c r="F10" s="152">
        <v>0.8765168385724407</v>
      </c>
      <c r="G10" s="151">
        <v>8907</v>
      </c>
      <c r="H10" s="150">
        <v>45.249601399400035</v>
      </c>
    </row>
    <row r="11" spans="1:8" ht="27.75" customHeight="1">
      <c r="A11" s="520"/>
      <c r="B11" s="155" t="s">
        <v>117</v>
      </c>
      <c r="C11" s="154">
        <v>34031</v>
      </c>
      <c r="D11" s="152">
        <v>1.4759323407043932</v>
      </c>
      <c r="E11" s="153">
        <v>31819</v>
      </c>
      <c r="F11" s="152">
        <v>1.4168811870827316</v>
      </c>
      <c r="G11" s="151">
        <v>2212</v>
      </c>
      <c r="H11" s="150">
        <v>6.951733760571398</v>
      </c>
    </row>
    <row r="12" spans="1:8" ht="27.75" customHeight="1">
      <c r="A12" s="520"/>
      <c r="B12" s="155" t="s">
        <v>116</v>
      </c>
      <c r="C12" s="154">
        <v>275564</v>
      </c>
      <c r="D12" s="152">
        <v>11.95127441256106</v>
      </c>
      <c r="E12" s="153">
        <v>287192</v>
      </c>
      <c r="F12" s="152">
        <v>12.788489326523896</v>
      </c>
      <c r="G12" s="151">
        <v>-11628</v>
      </c>
      <c r="H12" s="150">
        <v>-4.048914436179182</v>
      </c>
    </row>
    <row r="13" spans="1:8" ht="27.75" customHeight="1">
      <c r="A13" s="520"/>
      <c r="B13" s="155" t="s">
        <v>115</v>
      </c>
      <c r="C13" s="154">
        <v>94559</v>
      </c>
      <c r="D13" s="152">
        <v>4.101045699646402</v>
      </c>
      <c r="E13" s="153">
        <v>92440</v>
      </c>
      <c r="F13" s="152">
        <v>4.116298341680371</v>
      </c>
      <c r="G13" s="151">
        <v>2119</v>
      </c>
      <c r="H13" s="150">
        <v>2.292752971138118</v>
      </c>
    </row>
    <row r="14" spans="1:8" ht="27.75" customHeight="1">
      <c r="A14" s="520"/>
      <c r="B14" s="155" t="s">
        <v>114</v>
      </c>
      <c r="C14" s="154">
        <v>254417</v>
      </c>
      <c r="D14" s="152">
        <v>11.034124131673757</v>
      </c>
      <c r="E14" s="153">
        <v>259278</v>
      </c>
      <c r="F14" s="152">
        <v>11.545495472027294</v>
      </c>
      <c r="G14" s="151">
        <v>-4861</v>
      </c>
      <c r="H14" s="150">
        <v>-1.874833971882545</v>
      </c>
    </row>
    <row r="15" spans="1:8" ht="27.75" customHeight="1">
      <c r="A15" s="520"/>
      <c r="B15" s="155" t="s">
        <v>113</v>
      </c>
      <c r="C15" s="154">
        <v>321</v>
      </c>
      <c r="D15" s="152">
        <v>0.013921844241018784</v>
      </c>
      <c r="E15" s="153">
        <v>2308</v>
      </c>
      <c r="F15" s="152">
        <v>0.10277387032235283</v>
      </c>
      <c r="G15" s="151">
        <v>-1987</v>
      </c>
      <c r="H15" s="150">
        <v>-86.08525536312389</v>
      </c>
    </row>
    <row r="16" spans="1:8" ht="27.75" customHeight="1">
      <c r="A16" s="520"/>
      <c r="B16" s="155" t="s">
        <v>112</v>
      </c>
      <c r="C16" s="154">
        <v>207542</v>
      </c>
      <c r="D16" s="152">
        <v>9.00114454040349</v>
      </c>
      <c r="E16" s="153">
        <v>208747</v>
      </c>
      <c r="F16" s="152">
        <v>9.295380029540809</v>
      </c>
      <c r="G16" s="151">
        <v>-1206</v>
      </c>
      <c r="H16" s="150">
        <v>-0.5776628356532044</v>
      </c>
    </row>
    <row r="17" spans="1:8" ht="27.75" customHeight="1" thickBot="1">
      <c r="A17" s="520"/>
      <c r="B17" s="155" t="s">
        <v>111</v>
      </c>
      <c r="C17" s="154">
        <v>491</v>
      </c>
      <c r="D17" s="152">
        <v>0.021294783558692285</v>
      </c>
      <c r="E17" s="153">
        <v>396</v>
      </c>
      <c r="F17" s="152">
        <v>0.017633644994649793</v>
      </c>
      <c r="G17" s="151">
        <v>94</v>
      </c>
      <c r="H17" s="150">
        <v>23.82311236255557</v>
      </c>
    </row>
    <row r="18" spans="1:8" s="140" customFormat="1" ht="29.25" customHeight="1" thickBot="1" thickTop="1">
      <c r="A18" s="520"/>
      <c r="B18" s="149" t="s">
        <v>110</v>
      </c>
      <c r="C18" s="148">
        <v>2305729</v>
      </c>
      <c r="D18" s="146">
        <v>100</v>
      </c>
      <c r="E18" s="147">
        <v>2245707</v>
      </c>
      <c r="F18" s="146">
        <v>100</v>
      </c>
      <c r="G18" s="145">
        <v>60022</v>
      </c>
      <c r="H18" s="144">
        <v>2.6727397866726674</v>
      </c>
    </row>
    <row r="19" spans="1:8" s="140" customFormat="1" ht="9.75" customHeight="1">
      <c r="A19" s="520"/>
      <c r="B19" s="143"/>
      <c r="C19" s="142"/>
      <c r="D19" s="141"/>
      <c r="E19" s="142"/>
      <c r="F19" s="141"/>
      <c r="G19" s="142"/>
      <c r="H19" s="141"/>
    </row>
    <row r="20" spans="1:2" ht="25.5" customHeight="1">
      <c r="A20" s="520"/>
      <c r="B20" s="139" t="s">
        <v>129</v>
      </c>
    </row>
    <row r="21" spans="1:6" ht="19.5" customHeight="1">
      <c r="A21" s="137"/>
      <c r="D21" s="138"/>
      <c r="F21" s="138"/>
    </row>
    <row r="22" ht="19.5" customHeight="1">
      <c r="A22" s="137"/>
    </row>
    <row r="23" ht="19.5" customHeight="1">
      <c r="A23" s="137"/>
    </row>
    <row r="24" ht="19.5" customHeight="1">
      <c r="A24" s="137"/>
    </row>
    <row r="25" ht="19.5" customHeight="1">
      <c r="A25" s="137"/>
    </row>
    <row r="26" ht="19.5" customHeight="1">
      <c r="A26" s="137"/>
    </row>
    <row r="27" ht="19.5" customHeight="1">
      <c r="A27" s="137"/>
    </row>
    <row r="28" ht="19.5" customHeight="1">
      <c r="A28" s="137"/>
    </row>
    <row r="29" ht="19.5" customHeight="1">
      <c r="A29" s="137"/>
    </row>
    <row r="30" ht="19.5" customHeight="1">
      <c r="A30" s="137"/>
    </row>
    <row r="31" ht="19.5" customHeight="1">
      <c r="A31" s="137"/>
    </row>
  </sheetData>
  <sheetProtection/>
  <mergeCells count="6">
    <mergeCell ref="A1:A20"/>
    <mergeCell ref="G2:H2"/>
    <mergeCell ref="B3:B4"/>
    <mergeCell ref="C3:D3"/>
    <mergeCell ref="E3:F3"/>
    <mergeCell ref="G3:H3"/>
  </mergeCells>
  <printOptions/>
  <pageMargins left="0.5905511811023623" right="0.31496062992125984" top="0.8661417322834646"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蓮実純夫</dc:creator>
  <cp:keywords/>
  <dc:description/>
  <cp:lastModifiedBy> </cp:lastModifiedBy>
  <cp:lastPrinted>2015-09-10T06:37:50Z</cp:lastPrinted>
  <dcterms:created xsi:type="dcterms:W3CDTF">2013-08-20T04:57:27Z</dcterms:created>
  <dcterms:modified xsi:type="dcterms:W3CDTF">2015-09-17T23:47:46Z</dcterms:modified>
  <cp:category/>
  <cp:version/>
  <cp:contentType/>
  <cp:contentStatus/>
</cp:coreProperties>
</file>