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230" windowHeight="6285" firstSheet="1" activeTab="1"/>
  </bookViews>
  <sheets>
    <sheet name="H28～H27 (報告書用)" sheetId="1" state="hidden" r:id="rId1"/>
    <sheet name="29sityouson" sheetId="2" r:id="rId2"/>
  </sheets>
  <definedNames>
    <definedName name="_xlfn.SUMIFS" hidden="1">#NAME?</definedName>
    <definedName name="_xlnm.Print_Area" localSheetId="1">'29sityouson'!$A$1:$M$69</definedName>
  </definedNames>
  <calcPr fullCalcOnLoad="1"/>
</workbook>
</file>

<file path=xl/sharedStrings.xml><?xml version="1.0" encoding="utf-8"?>
<sst xmlns="http://schemas.openxmlformats.org/spreadsheetml/2006/main" count="271" uniqueCount="83">
  <si>
    <t>市町村名</t>
  </si>
  <si>
    <t>比較増減</t>
  </si>
  <si>
    <t>備　　考</t>
  </si>
  <si>
    <t>観光地点</t>
  </si>
  <si>
    <t>イベント</t>
  </si>
  <si>
    <t>合計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</si>
  <si>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</si>
  <si>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</si>
  <si>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</si>
  <si>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</si>
  <si>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</si>
  <si>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</si>
  <si>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</si>
  <si>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</si>
  <si>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</si>
  <si>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</si>
  <si>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</si>
  <si>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</si>
  <si>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</si>
  <si>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</si>
  <si>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</si>
  <si>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</si>
  <si>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</si>
  <si>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</si>
  <si>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</si>
  <si>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</si>
  <si>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</si>
  <si>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</si>
  <si>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</si>
  <si>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</si>
  <si>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</si>
  <si>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</si>
  <si>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</si>
  <si>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</si>
  <si>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</si>
  <si>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</si>
  <si>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</si>
  <si>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</si>
  <si>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</si>
  <si>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</si>
  <si>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</si>
  <si>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</si>
  <si>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</si>
  <si>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</si>
  <si>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</si>
  <si>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</si>
  <si>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</si>
  <si>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</si>
  <si>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</si>
  <si>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</si>
  <si>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</si>
  <si>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</si>
  <si>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</si>
  <si>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</si>
  <si>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</si>
  <si>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</si>
  <si>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</si>
  <si>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</si>
  <si>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</si>
  <si>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</si>
  <si>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</si>
  <si>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</si>
  <si>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</si>
  <si>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</si>
  <si>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</si>
  <si>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</si>
  <si>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</si>
  <si>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</si>
  <si>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</si>
  <si>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※川越市観光入込客数</t>
  </si>
  <si>
    <t>http://www.city.kawagoe.saitama.jp/welcome/kankobenrijoho/kankotokeishiryo/irikomi.html</t>
  </si>
  <si>
    <t>合計値は川越市調査による（観光地点・イベントの区別なし）</t>
  </si>
  <si>
    <t>平成２７年</t>
  </si>
  <si>
    <t>県データ</t>
  </si>
  <si>
    <t>平成２８年</t>
  </si>
  <si>
    <t>平成２８年（１～12月分）　県内市町村観光入込客数</t>
  </si>
  <si>
    <t>　　　　　　　-</t>
  </si>
  <si>
    <t>平成２９年</t>
  </si>
  <si>
    <t>平成２９年（１～12月分）　県内市町村観光入込客数</t>
  </si>
  <si>
    <t>-</t>
  </si>
  <si>
    <t>-</t>
  </si>
  <si>
    <t>前年比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</si>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</sst>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0"/>
    <numFmt numFmtId="179" formatCode="#,##0;\-#,##0;"/>
    <numFmt numFmtId="180" formatCode="#,##0_);[Red]\(#,##0\)"/>
    <numFmt numFmtId="181" formatCode="m/d;@"/>
    <numFmt numFmtId="182" formatCode="#,##0_ "/>
    <numFmt numFmtId="183" formatCode="#,##0.0;[Red]\-#,##0.0"/>
    <numFmt numFmtId="184" formatCode="0.0%"/>
    <numFmt numFmtId="185" formatCode="#,##0.000;[Red]\-#,##0.000"/>
    <numFmt numFmtId="186" formatCode="0.00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1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4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28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2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3" fillId="51" borderId="7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7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39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8" fontId="25" fillId="55" borderId="19" xfId="139" applyFont="1" applyFill="1" applyBorder="1" applyAlignment="1">
      <alignment horizontal="center" vertical="center"/>
    </xf>
    <xf numFmtId="38" fontId="25" fillId="55" borderId="20" xfId="139" applyFont="1" applyFill="1" applyBorder="1" applyAlignment="1">
      <alignment horizontal="center" vertical="center"/>
    </xf>
    <xf numFmtId="38" fontId="25" fillId="55" borderId="21" xfId="139" applyFont="1" applyFill="1" applyBorder="1" applyAlignment="1">
      <alignment horizontal="center" vertical="center"/>
    </xf>
    <xf numFmtId="38" fontId="25" fillId="55" borderId="22" xfId="139" applyFont="1" applyFill="1" applyBorder="1" applyAlignment="1">
      <alignment horizontal="center" vertical="center"/>
    </xf>
    <xf numFmtId="38" fontId="25" fillId="55" borderId="23" xfId="139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19" xfId="139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5" xfId="139" applyFont="1" applyFill="1" applyBorder="1" applyAlignment="1">
      <alignment vertical="center"/>
    </xf>
    <xf numFmtId="38" fontId="0" fillId="0" borderId="27" xfId="139" applyFont="1" applyFill="1" applyBorder="1" applyAlignment="1">
      <alignment vertical="center"/>
    </xf>
    <xf numFmtId="38" fontId="0" fillId="0" borderId="28" xfId="139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8" fontId="0" fillId="0" borderId="0" xfId="139" applyFont="1" applyAlignment="1">
      <alignment vertical="center"/>
    </xf>
    <xf numFmtId="38" fontId="29" fillId="0" borderId="0" xfId="122" applyNumberForma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39" applyFont="1" applyFill="1" applyBorder="1" applyAlignment="1">
      <alignment vertical="center"/>
    </xf>
    <xf numFmtId="38" fontId="0" fillId="0" borderId="19" xfId="139" applyFont="1" applyFill="1" applyBorder="1" applyAlignment="1">
      <alignment vertical="center"/>
    </xf>
    <xf numFmtId="38" fontId="3" fillId="0" borderId="19" xfId="139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38" fontId="3" fillId="0" borderId="20" xfId="139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20" xfId="139" applyFont="1" applyFill="1" applyBorder="1" applyAlignment="1">
      <alignment vertical="center"/>
    </xf>
    <xf numFmtId="38" fontId="0" fillId="0" borderId="21" xfId="139" applyFont="1" applyFill="1" applyBorder="1" applyAlignment="1">
      <alignment vertical="center"/>
    </xf>
    <xf numFmtId="38" fontId="44" fillId="0" borderId="21" xfId="139" applyFont="1" applyFill="1" applyBorder="1" applyAlignment="1">
      <alignment vertical="center"/>
    </xf>
    <xf numFmtId="38" fontId="0" fillId="0" borderId="19" xfId="139" applyFont="1" applyFill="1" applyBorder="1" applyAlignment="1">
      <alignment vertical="center"/>
    </xf>
    <xf numFmtId="38" fontId="0" fillId="0" borderId="25" xfId="139" applyFont="1" applyFill="1" applyBorder="1" applyAlignment="1">
      <alignment vertical="center"/>
    </xf>
    <xf numFmtId="38" fontId="0" fillId="0" borderId="20" xfId="139" applyFont="1" applyFill="1" applyBorder="1" applyAlignment="1">
      <alignment vertical="center"/>
    </xf>
    <xf numFmtId="38" fontId="0" fillId="0" borderId="27" xfId="139" applyFont="1" applyFill="1" applyBorder="1" applyAlignment="1">
      <alignment vertical="center"/>
    </xf>
    <xf numFmtId="38" fontId="0" fillId="0" borderId="28" xfId="139" applyFont="1" applyFill="1" applyBorder="1" applyAlignment="1">
      <alignment vertical="center"/>
    </xf>
    <xf numFmtId="38" fontId="0" fillId="0" borderId="0" xfId="139" applyFont="1" applyAlignment="1">
      <alignment vertical="center"/>
    </xf>
    <xf numFmtId="38" fontId="0" fillId="0" borderId="19" xfId="139" applyFont="1" applyFill="1" applyBorder="1" applyAlignment="1">
      <alignment horizontal="center" vertical="center"/>
    </xf>
    <xf numFmtId="38" fontId="0" fillId="0" borderId="20" xfId="139" applyFont="1" applyFill="1" applyBorder="1" applyAlignment="1">
      <alignment horizontal="center" vertical="center"/>
    </xf>
    <xf numFmtId="38" fontId="3" fillId="0" borderId="19" xfId="139" applyFont="1" applyFill="1" applyBorder="1" applyAlignment="1">
      <alignment horizontal="center" vertical="center"/>
    </xf>
    <xf numFmtId="38" fontId="3" fillId="0" borderId="20" xfId="139" applyFont="1" applyFill="1" applyBorder="1" applyAlignment="1">
      <alignment horizontal="center" vertical="center"/>
    </xf>
    <xf numFmtId="38" fontId="25" fillId="55" borderId="30" xfId="139" applyFont="1" applyFill="1" applyBorder="1" applyAlignment="1">
      <alignment horizontal="center" vertical="center"/>
    </xf>
    <xf numFmtId="38" fontId="25" fillId="55" borderId="24" xfId="139" applyFont="1" applyFill="1" applyBorder="1" applyAlignment="1">
      <alignment horizontal="center" vertical="center"/>
    </xf>
    <xf numFmtId="40" fontId="0" fillId="0" borderId="31" xfId="139" applyNumberFormat="1" applyFont="1" applyFill="1" applyBorder="1" applyAlignment="1">
      <alignment horizontal="center" vertical="center"/>
    </xf>
    <xf numFmtId="184" fontId="0" fillId="0" borderId="24" xfId="139" applyNumberFormat="1" applyFont="1" applyFill="1" applyBorder="1" applyAlignment="1">
      <alignment vertical="center"/>
    </xf>
    <xf numFmtId="38" fontId="0" fillId="0" borderId="19" xfId="139" applyFont="1" applyFill="1" applyBorder="1" applyAlignment="1">
      <alignment horizontal="center" vertical="center"/>
    </xf>
    <xf numFmtId="38" fontId="0" fillId="0" borderId="25" xfId="139" applyFont="1" applyFill="1" applyBorder="1" applyAlignment="1">
      <alignment horizontal="center" vertical="center"/>
    </xf>
    <xf numFmtId="38" fontId="0" fillId="0" borderId="27" xfId="139" applyFont="1" applyFill="1" applyBorder="1" applyAlignment="1">
      <alignment horizontal="center" vertical="center"/>
    </xf>
    <xf numFmtId="38" fontId="0" fillId="0" borderId="28" xfId="139" applyFont="1" applyFill="1" applyBorder="1" applyAlignment="1">
      <alignment horizontal="center" vertical="center"/>
    </xf>
    <xf numFmtId="38" fontId="0" fillId="0" borderId="20" xfId="139" applyFont="1" applyFill="1" applyBorder="1" applyAlignment="1">
      <alignment horizontal="center" vertical="center"/>
    </xf>
    <xf numFmtId="38" fontId="3" fillId="0" borderId="24" xfId="139" applyFont="1" applyFill="1" applyBorder="1" applyAlignment="1">
      <alignment horizontal="left" vertical="center" shrinkToFit="1"/>
    </xf>
    <xf numFmtId="38" fontId="25" fillId="55" borderId="32" xfId="139" applyFont="1" applyFill="1" applyBorder="1" applyAlignment="1">
      <alignment horizontal="center" vertical="center"/>
    </xf>
    <xf numFmtId="38" fontId="25" fillId="55" borderId="33" xfId="139" applyFont="1" applyFill="1" applyBorder="1" applyAlignment="1">
      <alignment horizontal="center" vertical="center"/>
    </xf>
    <xf numFmtId="38" fontId="25" fillId="55" borderId="34" xfId="139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5" fillId="55" borderId="32" xfId="0" applyFont="1" applyFill="1" applyBorder="1" applyAlignment="1">
      <alignment horizontal="center" vertical="center"/>
    </xf>
    <xf numFmtId="0" fontId="25" fillId="55" borderId="36" xfId="0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/>
    </xf>
    <xf numFmtId="0" fontId="25" fillId="55" borderId="23" xfId="0" applyFont="1" applyFill="1" applyBorder="1" applyAlignment="1">
      <alignment horizontal="center" vertical="center"/>
    </xf>
    <xf numFmtId="0" fontId="25" fillId="55" borderId="30" xfId="0" applyFont="1" applyFill="1" applyBorder="1" applyAlignment="1">
      <alignment horizontal="center" vertical="center"/>
    </xf>
    <xf numFmtId="0" fontId="25" fillId="55" borderId="24" xfId="0" applyFont="1" applyFill="1" applyBorder="1" applyAlignment="1">
      <alignment horizontal="center" vertical="center"/>
    </xf>
  </cellXfs>
  <cellStyles count="166">
    <cellStyle name="Normal" xfId="0"/>
    <cellStyle name="20% - アクセント 1" xfId="15"/>
    <cellStyle name="20% - アクセント 1 2" xfId="16"/>
    <cellStyle name="20% - アクセント 1 2 2" xfId="17"/>
    <cellStyle name="20% - アクセント 1 2 2 2" xfId="18"/>
    <cellStyle name="20% - アクセント 1 2 3" xfId="19"/>
    <cellStyle name="20% - アクセント 2" xfId="20"/>
    <cellStyle name="20% - アクセント 2 2" xfId="21"/>
    <cellStyle name="20% - アクセント 2 2 2" xfId="22"/>
    <cellStyle name="20% - アクセント 2 2 2 2" xfId="23"/>
    <cellStyle name="20% - アクセント 2 2 3" xfId="24"/>
    <cellStyle name="20% - アクセント 3" xfId="25"/>
    <cellStyle name="20% - アクセント 3 2" xfId="26"/>
    <cellStyle name="20% - アクセント 3 2 2" xfId="27"/>
    <cellStyle name="20% - アクセント 3 2 2 2" xfId="28"/>
    <cellStyle name="20% - アクセント 3 2 3" xfId="29"/>
    <cellStyle name="20% - アクセント 4" xfId="30"/>
    <cellStyle name="20% - アクセント 4 2" xfId="31"/>
    <cellStyle name="20% - アクセント 4 2 2" xfId="32"/>
    <cellStyle name="20% - アクセント 4 2 2 2" xfId="33"/>
    <cellStyle name="20% - アクセント 4 2 3" xfId="34"/>
    <cellStyle name="20% - アクセント 5" xfId="35"/>
    <cellStyle name="20% - アクセント 5 2" xfId="36"/>
    <cellStyle name="20% - アクセント 5 2 2" xfId="37"/>
    <cellStyle name="20% - アクセント 5 2 2 2" xfId="38"/>
    <cellStyle name="20% - アクセント 5 2 3" xfId="39"/>
    <cellStyle name="20% - アクセント 6" xfId="40"/>
    <cellStyle name="20% - アクセント 6 2" xfId="41"/>
    <cellStyle name="20% - アクセント 6 2 2" xfId="42"/>
    <cellStyle name="20% - アクセント 6 2 2 2" xfId="43"/>
    <cellStyle name="20% - アクセント 6 2 3" xfId="44"/>
    <cellStyle name="40% - アクセント 1" xfId="45"/>
    <cellStyle name="40% - アクセント 1 2" xfId="46"/>
    <cellStyle name="40% - アクセント 1 2 2" xfId="47"/>
    <cellStyle name="40% - アクセント 1 2 2 2" xfId="48"/>
    <cellStyle name="40% - アクセント 1 2 3" xfId="49"/>
    <cellStyle name="40% - アクセント 2" xfId="50"/>
    <cellStyle name="40% - アクセント 2 2" xfId="51"/>
    <cellStyle name="40% - アクセント 2 2 2" xfId="52"/>
    <cellStyle name="40% - アクセント 2 2 2 2" xfId="53"/>
    <cellStyle name="40% - アクセント 2 2 3" xfId="54"/>
    <cellStyle name="40% - アクセント 3" xfId="55"/>
    <cellStyle name="40% - アクセント 3 2" xfId="56"/>
    <cellStyle name="40% - アクセント 3 2 2" xfId="57"/>
    <cellStyle name="40% - アクセント 3 2 2 2" xfId="58"/>
    <cellStyle name="40% - アクセント 3 2 3" xfId="59"/>
    <cellStyle name="40% - アクセント 4" xfId="60"/>
    <cellStyle name="40% - アクセント 4 2" xfId="61"/>
    <cellStyle name="40% - アクセント 4 2 2" xfId="62"/>
    <cellStyle name="40% - アクセント 4 2 2 2" xfId="63"/>
    <cellStyle name="40% - アクセント 4 2 3" xfId="64"/>
    <cellStyle name="40% - アクセント 5" xfId="65"/>
    <cellStyle name="40% - アクセント 5 2" xfId="66"/>
    <cellStyle name="40% - アクセント 5 2 2" xfId="67"/>
    <cellStyle name="40% - アクセント 5 2 2 2" xfId="68"/>
    <cellStyle name="40% - アクセント 5 2 3" xfId="69"/>
    <cellStyle name="40% - アクセント 6" xfId="70"/>
    <cellStyle name="40% - アクセント 6 2" xfId="71"/>
    <cellStyle name="40% - アクセント 6 2 2" xfId="72"/>
    <cellStyle name="40% - アクセント 6 2 2 2" xfId="73"/>
    <cellStyle name="40% - アクセント 6 2 3" xfId="74"/>
    <cellStyle name="60% - アクセント 1" xfId="75"/>
    <cellStyle name="60% - アクセント 1 2" xfId="76"/>
    <cellStyle name="60% - アクセント 1 2 2" xfId="77"/>
    <cellStyle name="60% - アクセント 2" xfId="78"/>
    <cellStyle name="60% - アクセント 2 2" xfId="79"/>
    <cellStyle name="60% - アクセント 2 2 2" xfId="80"/>
    <cellStyle name="60% - アクセント 3" xfId="81"/>
    <cellStyle name="60% - アクセント 3 2" xfId="82"/>
    <cellStyle name="60% - アクセント 3 2 2" xfId="83"/>
    <cellStyle name="60% - アクセント 4" xfId="84"/>
    <cellStyle name="60% - アクセント 4 2" xfId="85"/>
    <cellStyle name="60% - アクセント 4 2 2" xfId="86"/>
    <cellStyle name="60% - アクセント 5" xfId="87"/>
    <cellStyle name="60% - アクセント 5 2" xfId="88"/>
    <cellStyle name="60% - アクセント 5 2 2" xfId="89"/>
    <cellStyle name="60% - アクセント 6" xfId="90"/>
    <cellStyle name="60% - アクセント 6 2" xfId="91"/>
    <cellStyle name="60% - アクセント 6 2 2" xfId="92"/>
    <cellStyle name="アクセント 1" xfId="93"/>
    <cellStyle name="アクセント 1 2" xfId="94"/>
    <cellStyle name="アクセント 1 2 2" xfId="95"/>
    <cellStyle name="アクセント 2" xfId="96"/>
    <cellStyle name="アクセント 2 2" xfId="97"/>
    <cellStyle name="アクセント 2 2 2" xfId="98"/>
    <cellStyle name="アクセント 3" xfId="99"/>
    <cellStyle name="アクセント 3 2" xfId="100"/>
    <cellStyle name="アクセント 3 2 2" xfId="101"/>
    <cellStyle name="アクセント 4" xfId="102"/>
    <cellStyle name="アクセント 4 2" xfId="103"/>
    <cellStyle name="アクセント 4 2 2" xfId="104"/>
    <cellStyle name="アクセント 5" xfId="105"/>
    <cellStyle name="アクセント 5 2" xfId="106"/>
    <cellStyle name="アクセント 5 2 2" xfId="107"/>
    <cellStyle name="アクセント 6" xfId="108"/>
    <cellStyle name="アクセント 6 2" xfId="109"/>
    <cellStyle name="アクセント 6 2 2" xfId="110"/>
    <cellStyle name="タイトル" xfId="111"/>
    <cellStyle name="タイトル 2" xfId="112"/>
    <cellStyle name="タイトル 2 2" xfId="113"/>
    <cellStyle name="チェック セル" xfId="114"/>
    <cellStyle name="チェック セル 2" xfId="115"/>
    <cellStyle name="チェック セル 2 2" xfId="116"/>
    <cellStyle name="どちらでもない" xfId="117"/>
    <cellStyle name="どちらでもない 2" xfId="118"/>
    <cellStyle name="どちらでもない 2 2" xfId="119"/>
    <cellStyle name="Percent" xfId="120"/>
    <cellStyle name="パーセント 2" xfId="121"/>
    <cellStyle name="Hyperlink" xfId="122"/>
    <cellStyle name="ハイパーリンク 2" xfId="123"/>
    <cellStyle name="ハイパーリンク 3" xfId="124"/>
    <cellStyle name="メモ" xfId="125"/>
    <cellStyle name="メモ 2" xfId="126"/>
    <cellStyle name="リンク セル" xfId="127"/>
    <cellStyle name="リンク セル 2" xfId="128"/>
    <cellStyle name="リンク セル 2 2" xfId="129"/>
    <cellStyle name="悪い" xfId="130"/>
    <cellStyle name="悪い 2" xfId="131"/>
    <cellStyle name="悪い 2 2" xfId="132"/>
    <cellStyle name="計算" xfId="133"/>
    <cellStyle name="計算 2" xfId="134"/>
    <cellStyle name="計算 2 2" xfId="135"/>
    <cellStyle name="警告文" xfId="136"/>
    <cellStyle name="警告文 2" xfId="137"/>
    <cellStyle name="警告文 2 2" xfId="138"/>
    <cellStyle name="Comma [0]" xfId="139"/>
    <cellStyle name="Comma" xfId="140"/>
    <cellStyle name="桁区切り 2" xfId="141"/>
    <cellStyle name="桁区切り 3" xfId="142"/>
    <cellStyle name="桁区切り 4" xfId="143"/>
    <cellStyle name="見出し 1" xfId="144"/>
    <cellStyle name="見出し 1 2" xfId="145"/>
    <cellStyle name="見出し 1 2 2" xfId="146"/>
    <cellStyle name="見出し 2" xfId="147"/>
    <cellStyle name="見出し 2 2" xfId="148"/>
    <cellStyle name="見出し 2 2 2" xfId="149"/>
    <cellStyle name="見出し 3" xfId="150"/>
    <cellStyle name="見出し 3 2" xfId="151"/>
    <cellStyle name="見出し 3 2 2" xfId="152"/>
    <cellStyle name="見出し 4" xfId="153"/>
    <cellStyle name="見出し 4 2" xfId="154"/>
    <cellStyle name="見出し 4 2 2" xfId="155"/>
    <cellStyle name="集計" xfId="156"/>
    <cellStyle name="集計 2" xfId="157"/>
    <cellStyle name="集計 2 2" xfId="158"/>
    <cellStyle name="出力" xfId="159"/>
    <cellStyle name="出力 2" xfId="160"/>
    <cellStyle name="出力 2 2" xfId="161"/>
    <cellStyle name="説明文" xfId="162"/>
    <cellStyle name="説明文 2" xfId="163"/>
    <cellStyle name="説明文 2 2" xfId="164"/>
    <cellStyle name="Currency [0]" xfId="165"/>
    <cellStyle name="Currency" xfId="166"/>
    <cellStyle name="入力" xfId="167"/>
    <cellStyle name="入力 2" xfId="168"/>
    <cellStyle name="入力 2 2" xfId="169"/>
    <cellStyle name="標準 2" xfId="170"/>
    <cellStyle name="標準 3" xfId="171"/>
    <cellStyle name="標準 4" xfId="172"/>
    <cellStyle name="標準 5" xfId="173"/>
    <cellStyle name="標準 6" xfId="174"/>
    <cellStyle name="標準 7" xfId="175"/>
    <cellStyle name="Followed Hyperlink" xfId="176"/>
    <cellStyle name="良い" xfId="177"/>
    <cellStyle name="良い 2" xfId="178"/>
    <cellStyle name="良い 2 2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wagoe.saitama.jp/welcome/kankobenrijoho/kankotokeishiryo/irikomi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wagoe.saitama.jp/welcome/kankobenrijoho/kankotokeishiryo/irikomi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zoomScalePageLayoutView="0" workbookViewId="0" topLeftCell="A1">
      <pane ySplit="4" topLeftCell="A5" activePane="bottomLeft" state="frozen"/>
      <selection pane="topLeft" activeCell="L45" sqref="L45"/>
      <selection pane="bottomLeft" activeCell="A1" sqref="A1:K1"/>
    </sheetView>
  </sheetViews>
  <sheetFormatPr defaultColWidth="9.140625" defaultRowHeight="15"/>
  <cols>
    <col min="1" max="1" width="3.421875" style="0" bestFit="1" customWidth="1"/>
    <col min="2" max="2" width="10.421875" style="0" bestFit="1" customWidth="1"/>
    <col min="3" max="5" width="10.28125" style="17" bestFit="1" customWidth="1"/>
    <col min="6" max="6" width="10.28125" style="17" customWidth="1"/>
    <col min="7" max="8" width="10.28125" style="17" bestFit="1" customWidth="1"/>
    <col min="9" max="11" width="10.28125" style="17" customWidth="1"/>
    <col min="14" max="14" width="11.421875" style="0" bestFit="1" customWidth="1"/>
    <col min="15" max="15" width="10.28125" style="0" bestFit="1" customWidth="1"/>
    <col min="16" max="17" width="11.421875" style="0" bestFit="1" customWidth="1"/>
    <col min="18" max="18" width="10.28125" style="0" bestFit="1" customWidth="1"/>
    <col min="19" max="21" width="11.421875" style="0" bestFit="1" customWidth="1"/>
    <col min="22" max="22" width="12.421875" style="0" bestFit="1" customWidth="1"/>
  </cols>
  <sheetData>
    <row r="1" spans="1:22" ht="24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N1" s="54" t="s">
        <v>73</v>
      </c>
      <c r="O1" s="54"/>
      <c r="P1" s="54"/>
      <c r="Q1" s="54"/>
      <c r="R1" s="54"/>
      <c r="S1" s="54"/>
      <c r="T1" s="54"/>
      <c r="U1" s="54"/>
      <c r="V1" s="54"/>
    </row>
    <row r="2" spans="1:22" ht="13.5">
      <c r="A2" s="1"/>
      <c r="B2" s="1"/>
      <c r="C2" s="55"/>
      <c r="D2" s="55"/>
      <c r="E2" s="55"/>
      <c r="F2" s="1"/>
      <c r="G2" s="1"/>
      <c r="H2" s="1"/>
      <c r="I2" s="1"/>
      <c r="J2" s="1"/>
      <c r="K2" s="1"/>
      <c r="N2" s="55"/>
      <c r="O2" s="55"/>
      <c r="P2" s="55"/>
      <c r="Q2" s="55"/>
      <c r="R2" s="55"/>
      <c r="S2" s="55"/>
      <c r="T2" s="55"/>
      <c r="U2" s="55"/>
      <c r="V2" s="55"/>
    </row>
    <row r="3" spans="1:22" ht="18" customHeight="1">
      <c r="A3" s="56" t="s">
        <v>0</v>
      </c>
      <c r="B3" s="57"/>
      <c r="C3" s="50" t="s">
        <v>74</v>
      </c>
      <c r="D3" s="51"/>
      <c r="E3" s="52"/>
      <c r="F3" s="50" t="s">
        <v>72</v>
      </c>
      <c r="G3" s="51"/>
      <c r="H3" s="52"/>
      <c r="I3" s="50" t="s">
        <v>1</v>
      </c>
      <c r="J3" s="51"/>
      <c r="K3" s="52"/>
      <c r="N3" s="50" t="s">
        <v>74</v>
      </c>
      <c r="O3" s="51"/>
      <c r="P3" s="52"/>
      <c r="Q3" s="50" t="s">
        <v>72</v>
      </c>
      <c r="R3" s="51"/>
      <c r="S3" s="52"/>
      <c r="T3" s="50" t="s">
        <v>1</v>
      </c>
      <c r="U3" s="51"/>
      <c r="V3" s="52"/>
    </row>
    <row r="4" spans="1:22" s="26" customFormat="1" ht="18" customHeight="1">
      <c r="A4" s="58"/>
      <c r="B4" s="59"/>
      <c r="C4" s="2" t="s">
        <v>3</v>
      </c>
      <c r="D4" s="3" t="s">
        <v>4</v>
      </c>
      <c r="E4" s="4" t="s">
        <v>5</v>
      </c>
      <c r="F4" s="2" t="s">
        <v>3</v>
      </c>
      <c r="G4" s="3" t="s">
        <v>4</v>
      </c>
      <c r="H4" s="4" t="s">
        <v>5</v>
      </c>
      <c r="I4" s="2" t="s">
        <v>3</v>
      </c>
      <c r="J4" s="3" t="s">
        <v>4</v>
      </c>
      <c r="K4" s="4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ht="18" customHeight="1">
      <c r="A5" s="7">
        <v>1</v>
      </c>
      <c r="B5" s="8" t="s">
        <v>6</v>
      </c>
      <c r="C5" s="21">
        <v>14905399</v>
      </c>
      <c r="D5" s="27">
        <v>9101286</v>
      </c>
      <c r="E5" s="28">
        <v>24006685</v>
      </c>
      <c r="F5" s="21">
        <v>12000960</v>
      </c>
      <c r="G5" s="27">
        <v>12548392</v>
      </c>
      <c r="H5" s="28">
        <v>24549352</v>
      </c>
      <c r="I5" s="21">
        <v>2904439</v>
      </c>
      <c r="J5" s="27">
        <v>-3447106</v>
      </c>
      <c r="K5" s="28">
        <v>-542667</v>
      </c>
      <c r="N5" s="13">
        <f aca="true" t="shared" si="0" ref="N5:S5">SUM(C5:C67)</f>
        <v>136145786</v>
      </c>
      <c r="O5" s="14">
        <f t="shared" si="0"/>
        <v>35994888</v>
      </c>
      <c r="P5" s="15">
        <f t="shared" si="0"/>
        <v>172140674</v>
      </c>
      <c r="Q5" s="13">
        <f t="shared" si="0"/>
        <v>125404061</v>
      </c>
      <c r="R5" s="14">
        <f t="shared" si="0"/>
        <v>39189097</v>
      </c>
      <c r="S5" s="15">
        <f t="shared" si="0"/>
        <v>163181233</v>
      </c>
      <c r="T5" s="13">
        <f>N5-Q5</f>
        <v>10741725</v>
      </c>
      <c r="U5" s="14">
        <f>O5-R5</f>
        <v>-3194209</v>
      </c>
      <c r="V5" s="15">
        <f>T5+U5</f>
        <v>7547516</v>
      </c>
    </row>
    <row r="6" spans="1:11" ht="18" customHeight="1">
      <c r="A6" s="23">
        <v>2</v>
      </c>
      <c r="B6" s="24" t="s">
        <v>7</v>
      </c>
      <c r="C6" s="22">
        <v>6429052</v>
      </c>
      <c r="D6" s="25">
        <v>2218752</v>
      </c>
      <c r="E6" s="29">
        <v>8647804</v>
      </c>
      <c r="F6" s="22">
        <v>5577338</v>
      </c>
      <c r="G6" s="25">
        <v>2479587</v>
      </c>
      <c r="H6" s="28">
        <v>6645000</v>
      </c>
      <c r="I6" s="21">
        <v>851714</v>
      </c>
      <c r="J6" s="27">
        <v>-260835</v>
      </c>
      <c r="K6" s="28">
        <v>590879</v>
      </c>
    </row>
    <row r="7" spans="1:11" ht="18" customHeight="1">
      <c r="A7" s="7">
        <v>3</v>
      </c>
      <c r="B7" s="8" t="s">
        <v>8</v>
      </c>
      <c r="C7" s="22">
        <v>3044624</v>
      </c>
      <c r="D7" s="25">
        <v>1709820</v>
      </c>
      <c r="E7" s="28">
        <v>4754444</v>
      </c>
      <c r="F7" s="22">
        <v>2654593</v>
      </c>
      <c r="G7" s="25">
        <v>1749536</v>
      </c>
      <c r="H7" s="28">
        <v>4404129</v>
      </c>
      <c r="I7" s="21">
        <v>390031</v>
      </c>
      <c r="J7" s="27">
        <v>-39716</v>
      </c>
      <c r="K7" s="28">
        <v>350315</v>
      </c>
    </row>
    <row r="8" spans="1:11" ht="18" customHeight="1">
      <c r="A8" s="7">
        <v>4</v>
      </c>
      <c r="B8" s="8" t="s">
        <v>9</v>
      </c>
      <c r="C8" s="22">
        <v>3073738</v>
      </c>
      <c r="D8" s="27">
        <v>565459</v>
      </c>
      <c r="E8" s="28">
        <v>3639197</v>
      </c>
      <c r="F8" s="22">
        <v>2888543</v>
      </c>
      <c r="G8" s="27">
        <v>478727</v>
      </c>
      <c r="H8" s="28">
        <v>3367270</v>
      </c>
      <c r="I8" s="21">
        <v>185195</v>
      </c>
      <c r="J8" s="27">
        <v>86732</v>
      </c>
      <c r="K8" s="28">
        <v>271927</v>
      </c>
    </row>
    <row r="9" spans="1:11" ht="18" customHeight="1">
      <c r="A9" s="7">
        <v>5</v>
      </c>
      <c r="B9" s="8" t="s">
        <v>10</v>
      </c>
      <c r="C9" s="21">
        <v>1315899</v>
      </c>
      <c r="D9" s="27">
        <v>312265</v>
      </c>
      <c r="E9" s="28">
        <v>1628164</v>
      </c>
      <c r="F9" s="21">
        <v>1219226</v>
      </c>
      <c r="G9" s="27">
        <v>323190</v>
      </c>
      <c r="H9" s="28">
        <v>1542416</v>
      </c>
      <c r="I9" s="21">
        <v>96673</v>
      </c>
      <c r="J9" s="27">
        <v>-10925</v>
      </c>
      <c r="K9" s="28">
        <v>85748</v>
      </c>
    </row>
    <row r="10" spans="1:11" ht="18" customHeight="1">
      <c r="A10" s="7">
        <v>6</v>
      </c>
      <c r="B10" s="8" t="s">
        <v>11</v>
      </c>
      <c r="C10" s="10">
        <v>4107605</v>
      </c>
      <c r="D10" s="27">
        <v>1454720</v>
      </c>
      <c r="E10" s="28">
        <v>5562325</v>
      </c>
      <c r="F10" s="10">
        <v>3976260</v>
      </c>
      <c r="G10" s="27">
        <v>1464897</v>
      </c>
      <c r="H10" s="28">
        <v>5441157</v>
      </c>
      <c r="I10" s="21">
        <v>131345</v>
      </c>
      <c r="J10" s="27">
        <v>-10177</v>
      </c>
      <c r="K10" s="28">
        <v>121168</v>
      </c>
    </row>
    <row r="11" spans="1:11" ht="18" customHeight="1">
      <c r="A11" s="7">
        <v>7</v>
      </c>
      <c r="B11" s="8" t="s">
        <v>12</v>
      </c>
      <c r="C11" s="21">
        <v>2489935</v>
      </c>
      <c r="D11" s="27">
        <v>3012583</v>
      </c>
      <c r="E11" s="28">
        <v>5502518</v>
      </c>
      <c r="F11" s="21">
        <v>2861294</v>
      </c>
      <c r="G11" s="27">
        <v>3227337</v>
      </c>
      <c r="H11" s="28">
        <v>6088631</v>
      </c>
      <c r="I11" s="21">
        <v>-371359</v>
      </c>
      <c r="J11" s="27">
        <v>-214754</v>
      </c>
      <c r="K11" s="28">
        <v>-586113</v>
      </c>
    </row>
    <row r="12" spans="1:11" ht="18" customHeight="1">
      <c r="A12" s="7">
        <v>8</v>
      </c>
      <c r="B12" s="8" t="s">
        <v>13</v>
      </c>
      <c r="C12" s="21">
        <v>2330880</v>
      </c>
      <c r="D12" s="27">
        <v>317126</v>
      </c>
      <c r="E12" s="28">
        <v>2648006</v>
      </c>
      <c r="F12" s="21">
        <v>2237136</v>
      </c>
      <c r="G12" s="27">
        <v>240485</v>
      </c>
      <c r="H12" s="28">
        <v>2477621</v>
      </c>
      <c r="I12" s="21">
        <v>93744</v>
      </c>
      <c r="J12" s="27">
        <v>76641</v>
      </c>
      <c r="K12" s="28">
        <v>170385</v>
      </c>
    </row>
    <row r="13" spans="1:11" ht="18" customHeight="1">
      <c r="A13" s="7">
        <v>9</v>
      </c>
      <c r="B13" s="8" t="s">
        <v>14</v>
      </c>
      <c r="C13" s="21">
        <v>2087325</v>
      </c>
      <c r="D13" s="27">
        <v>665239</v>
      </c>
      <c r="E13" s="28">
        <v>2752564</v>
      </c>
      <c r="F13" s="21">
        <v>2104855</v>
      </c>
      <c r="G13" s="27">
        <v>609200</v>
      </c>
      <c r="H13" s="28">
        <v>2714055</v>
      </c>
      <c r="I13" s="21">
        <v>-17530</v>
      </c>
      <c r="J13" s="27">
        <v>56039</v>
      </c>
      <c r="K13" s="28">
        <v>38509</v>
      </c>
    </row>
    <row r="14" spans="1:11" ht="18" customHeight="1">
      <c r="A14" s="7">
        <v>10</v>
      </c>
      <c r="B14" s="8" t="s">
        <v>15</v>
      </c>
      <c r="C14" s="21">
        <v>428487</v>
      </c>
      <c r="D14" s="27">
        <v>271700</v>
      </c>
      <c r="E14" s="28">
        <v>700187</v>
      </c>
      <c r="F14" s="21">
        <v>395034</v>
      </c>
      <c r="G14" s="27">
        <v>261800</v>
      </c>
      <c r="H14" s="28">
        <v>656834</v>
      </c>
      <c r="I14" s="21">
        <v>33453</v>
      </c>
      <c r="J14" s="27">
        <v>9900</v>
      </c>
      <c r="K14" s="28">
        <v>43353</v>
      </c>
    </row>
    <row r="15" spans="1:11" ht="18" customHeight="1">
      <c r="A15" s="7">
        <v>11</v>
      </c>
      <c r="B15" s="8" t="s">
        <v>16</v>
      </c>
      <c r="C15" s="21">
        <v>1847671</v>
      </c>
      <c r="D15" s="27">
        <v>706746</v>
      </c>
      <c r="E15" s="28">
        <v>2554417</v>
      </c>
      <c r="F15" s="21">
        <v>1644561</v>
      </c>
      <c r="G15" s="27">
        <v>796492</v>
      </c>
      <c r="H15" s="28">
        <v>2441053</v>
      </c>
      <c r="I15" s="21">
        <v>203110</v>
      </c>
      <c r="J15" s="27">
        <v>-89746</v>
      </c>
      <c r="K15" s="28">
        <v>113364</v>
      </c>
    </row>
    <row r="16" spans="1:11" ht="18" customHeight="1">
      <c r="A16" s="7">
        <v>12</v>
      </c>
      <c r="B16" s="8" t="s">
        <v>17</v>
      </c>
      <c r="C16" s="21">
        <v>1037899</v>
      </c>
      <c r="D16" s="27">
        <v>812100</v>
      </c>
      <c r="E16" s="28">
        <v>1849999</v>
      </c>
      <c r="F16" s="21">
        <v>1048918</v>
      </c>
      <c r="G16" s="27">
        <v>775720</v>
      </c>
      <c r="H16" s="28">
        <v>1824638</v>
      </c>
      <c r="I16" s="21">
        <v>-11019</v>
      </c>
      <c r="J16" s="27">
        <v>36380</v>
      </c>
      <c r="K16" s="28">
        <v>25361</v>
      </c>
    </row>
    <row r="17" spans="1:11" ht="18" customHeight="1">
      <c r="A17" s="7">
        <v>13</v>
      </c>
      <c r="B17" s="8" t="s">
        <v>18</v>
      </c>
      <c r="C17" s="21">
        <v>4211830</v>
      </c>
      <c r="D17" s="27">
        <v>599354</v>
      </c>
      <c r="E17" s="28">
        <v>4811184</v>
      </c>
      <c r="F17" s="21">
        <v>246011</v>
      </c>
      <c r="G17" s="27">
        <v>382000</v>
      </c>
      <c r="H17" s="28">
        <v>628011</v>
      </c>
      <c r="I17" s="21">
        <v>3965819</v>
      </c>
      <c r="J17" s="27">
        <v>217354</v>
      </c>
      <c r="K17" s="28">
        <v>4183173</v>
      </c>
    </row>
    <row r="18" spans="1:11" ht="18" customHeight="1">
      <c r="A18" s="7">
        <v>14</v>
      </c>
      <c r="B18" s="8" t="s">
        <v>19</v>
      </c>
      <c r="C18" s="21">
        <v>1084359</v>
      </c>
      <c r="D18" s="27">
        <v>318045</v>
      </c>
      <c r="E18" s="28">
        <v>1402404</v>
      </c>
      <c r="F18" s="21">
        <v>1218856</v>
      </c>
      <c r="G18" s="27">
        <v>559558</v>
      </c>
      <c r="H18" s="28">
        <v>1778414</v>
      </c>
      <c r="I18" s="21">
        <v>-134497</v>
      </c>
      <c r="J18" s="27">
        <v>-241513</v>
      </c>
      <c r="K18" s="28">
        <v>-376010</v>
      </c>
    </row>
    <row r="19" spans="1:11" ht="18" customHeight="1">
      <c r="A19" s="7">
        <v>15</v>
      </c>
      <c r="B19" s="8" t="s">
        <v>20</v>
      </c>
      <c r="C19" s="21">
        <v>177763</v>
      </c>
      <c r="D19" s="27">
        <v>1709944</v>
      </c>
      <c r="E19" s="28">
        <v>1887707</v>
      </c>
      <c r="F19" s="21">
        <v>165228</v>
      </c>
      <c r="G19" s="27">
        <v>1591068</v>
      </c>
      <c r="H19" s="28">
        <v>1756296</v>
      </c>
      <c r="I19" s="21">
        <v>12535</v>
      </c>
      <c r="J19" s="27">
        <v>118876</v>
      </c>
      <c r="K19" s="28">
        <v>131411</v>
      </c>
    </row>
    <row r="20" spans="1:11" ht="18" customHeight="1">
      <c r="A20" s="7">
        <v>16</v>
      </c>
      <c r="B20" s="8" t="s">
        <v>21</v>
      </c>
      <c r="C20" s="21">
        <v>3397141</v>
      </c>
      <c r="D20" s="27">
        <v>527735</v>
      </c>
      <c r="E20" s="28">
        <v>3924876</v>
      </c>
      <c r="F20" s="21">
        <v>4086628</v>
      </c>
      <c r="G20" s="27">
        <v>485851</v>
      </c>
      <c r="H20" s="28">
        <v>4572479</v>
      </c>
      <c r="I20" s="21">
        <v>-689487</v>
      </c>
      <c r="J20" s="27">
        <v>41884</v>
      </c>
      <c r="K20" s="28">
        <v>-647603</v>
      </c>
    </row>
    <row r="21" spans="1:11" ht="18" customHeight="1">
      <c r="A21" s="7">
        <v>17</v>
      </c>
      <c r="B21" s="8" t="s">
        <v>22</v>
      </c>
      <c r="C21" s="21">
        <v>94992</v>
      </c>
      <c r="D21" s="27">
        <v>351009</v>
      </c>
      <c r="E21" s="28">
        <v>446001</v>
      </c>
      <c r="F21" s="21">
        <v>90546</v>
      </c>
      <c r="G21" s="27">
        <v>354832</v>
      </c>
      <c r="H21" s="28">
        <v>445378</v>
      </c>
      <c r="I21" s="21">
        <v>4446</v>
      </c>
      <c r="J21" s="27">
        <v>-3823</v>
      </c>
      <c r="K21" s="28">
        <v>623</v>
      </c>
    </row>
    <row r="22" spans="1:11" ht="18" customHeight="1">
      <c r="A22" s="7">
        <v>18</v>
      </c>
      <c r="B22" s="8" t="s">
        <v>23</v>
      </c>
      <c r="C22" s="21">
        <v>43056</v>
      </c>
      <c r="D22" s="27">
        <v>726800</v>
      </c>
      <c r="E22" s="28">
        <v>769856</v>
      </c>
      <c r="F22" s="21">
        <v>42426</v>
      </c>
      <c r="G22" s="27">
        <v>786000</v>
      </c>
      <c r="H22" s="28">
        <v>828426</v>
      </c>
      <c r="I22" s="21">
        <v>630</v>
      </c>
      <c r="J22" s="27">
        <v>-59200</v>
      </c>
      <c r="K22" s="28">
        <v>-58570</v>
      </c>
    </row>
    <row r="23" spans="1:11" ht="18" customHeight="1">
      <c r="A23" s="7">
        <v>19</v>
      </c>
      <c r="B23" s="8" t="s">
        <v>24</v>
      </c>
      <c r="C23" s="21">
        <v>54098389</v>
      </c>
      <c r="D23" s="27">
        <v>1469918</v>
      </c>
      <c r="E23" s="28">
        <v>55568307</v>
      </c>
      <c r="F23" s="21">
        <v>50334603</v>
      </c>
      <c r="G23" s="27">
        <v>1434142</v>
      </c>
      <c r="H23" s="28">
        <v>51768745</v>
      </c>
      <c r="I23" s="21">
        <v>3763786</v>
      </c>
      <c r="J23" s="27">
        <v>35776</v>
      </c>
      <c r="K23" s="28">
        <v>3799562</v>
      </c>
    </row>
    <row r="24" spans="1:11" ht="18" customHeight="1">
      <c r="A24" s="7">
        <v>20</v>
      </c>
      <c r="B24" s="8" t="s">
        <v>25</v>
      </c>
      <c r="C24" s="30" t="s">
        <v>76</v>
      </c>
      <c r="D24" s="27">
        <v>410000</v>
      </c>
      <c r="E24" s="28">
        <v>410000</v>
      </c>
      <c r="F24" s="30" t="s">
        <v>76</v>
      </c>
      <c r="G24" s="27">
        <v>432000</v>
      </c>
      <c r="H24" s="28">
        <v>432000</v>
      </c>
      <c r="I24" s="30" t="s">
        <v>76</v>
      </c>
      <c r="J24" s="27">
        <v>-22000</v>
      </c>
      <c r="K24" s="28">
        <v>-22000</v>
      </c>
    </row>
    <row r="25" spans="1:11" ht="18" customHeight="1">
      <c r="A25" s="7">
        <v>21</v>
      </c>
      <c r="B25" s="8" t="s">
        <v>26</v>
      </c>
      <c r="C25" s="21">
        <v>824213</v>
      </c>
      <c r="D25" s="27">
        <v>659671</v>
      </c>
      <c r="E25" s="28">
        <v>1483884</v>
      </c>
      <c r="F25" s="21">
        <v>810953</v>
      </c>
      <c r="G25" s="27">
        <v>595367</v>
      </c>
      <c r="H25" s="28">
        <v>1406320</v>
      </c>
      <c r="I25" s="21">
        <v>13260</v>
      </c>
      <c r="J25" s="27">
        <v>64304</v>
      </c>
      <c r="K25" s="28">
        <v>77564</v>
      </c>
    </row>
    <row r="26" spans="1:11" ht="18" customHeight="1">
      <c r="A26" s="7">
        <v>22</v>
      </c>
      <c r="B26" s="8" t="s">
        <v>27</v>
      </c>
      <c r="C26" s="21">
        <v>6569059</v>
      </c>
      <c r="D26" s="27">
        <v>783285</v>
      </c>
      <c r="E26" s="28">
        <v>7352344</v>
      </c>
      <c r="F26" s="21">
        <v>6470728</v>
      </c>
      <c r="G26" s="27">
        <v>813397</v>
      </c>
      <c r="H26" s="28">
        <v>7284125</v>
      </c>
      <c r="I26" s="21">
        <v>98331</v>
      </c>
      <c r="J26" s="27">
        <v>-30112</v>
      </c>
      <c r="K26" s="28">
        <v>68219</v>
      </c>
    </row>
    <row r="27" spans="1:11" ht="18" customHeight="1">
      <c r="A27" s="7">
        <v>23</v>
      </c>
      <c r="B27" s="8" t="s">
        <v>28</v>
      </c>
      <c r="C27" s="30" t="s">
        <v>76</v>
      </c>
      <c r="D27" s="27">
        <v>801000</v>
      </c>
      <c r="E27" s="28">
        <v>801000</v>
      </c>
      <c r="F27" s="30" t="s">
        <v>76</v>
      </c>
      <c r="G27" s="27">
        <v>715500</v>
      </c>
      <c r="H27" s="28">
        <v>715500</v>
      </c>
      <c r="I27" s="30" t="s">
        <v>76</v>
      </c>
      <c r="J27" s="27">
        <v>85500</v>
      </c>
      <c r="K27" s="28">
        <v>85500</v>
      </c>
    </row>
    <row r="28" spans="1:11" ht="18" customHeight="1">
      <c r="A28" s="7">
        <v>24</v>
      </c>
      <c r="B28" s="8" t="s">
        <v>29</v>
      </c>
      <c r="C28" s="30" t="s">
        <v>76</v>
      </c>
      <c r="D28" s="27">
        <v>145000</v>
      </c>
      <c r="E28" s="28">
        <v>145000</v>
      </c>
      <c r="F28" s="30" t="s">
        <v>76</v>
      </c>
      <c r="G28" s="27">
        <v>158000</v>
      </c>
      <c r="H28" s="28">
        <v>158000</v>
      </c>
      <c r="I28" s="30" t="s">
        <v>76</v>
      </c>
      <c r="J28" s="27">
        <v>-13000</v>
      </c>
      <c r="K28" s="28">
        <v>-13000</v>
      </c>
    </row>
    <row r="29" spans="1:11" ht="18" customHeight="1">
      <c r="A29" s="7">
        <v>25</v>
      </c>
      <c r="B29" s="8" t="s">
        <v>30</v>
      </c>
      <c r="C29" s="21">
        <v>172527</v>
      </c>
      <c r="D29" s="27">
        <v>140000</v>
      </c>
      <c r="E29" s="28">
        <v>312527</v>
      </c>
      <c r="F29" s="21">
        <v>374157</v>
      </c>
      <c r="G29" s="27">
        <v>135000</v>
      </c>
      <c r="H29" s="28">
        <v>509157</v>
      </c>
      <c r="I29" s="21">
        <v>-201630</v>
      </c>
      <c r="J29" s="27">
        <v>5000</v>
      </c>
      <c r="K29" s="28">
        <v>-196630</v>
      </c>
    </row>
    <row r="30" spans="1:11" ht="18" customHeight="1">
      <c r="A30" s="7">
        <v>26</v>
      </c>
      <c r="B30" s="8" t="s">
        <v>31</v>
      </c>
      <c r="C30" s="21">
        <v>235185</v>
      </c>
      <c r="D30" s="27">
        <v>280279</v>
      </c>
      <c r="E30" s="28">
        <v>515464</v>
      </c>
      <c r="F30" s="21">
        <v>238092</v>
      </c>
      <c r="G30" s="27">
        <v>270391</v>
      </c>
      <c r="H30" s="28">
        <v>508483</v>
      </c>
      <c r="I30" s="21">
        <v>-2907</v>
      </c>
      <c r="J30" s="27">
        <v>9888</v>
      </c>
      <c r="K30" s="28">
        <v>6981</v>
      </c>
    </row>
    <row r="31" spans="1:11" ht="18" customHeight="1">
      <c r="A31" s="7">
        <v>27</v>
      </c>
      <c r="B31" s="8" t="s">
        <v>32</v>
      </c>
      <c r="C31" s="21">
        <v>215137</v>
      </c>
      <c r="D31" s="27">
        <v>227400</v>
      </c>
      <c r="E31" s="28">
        <v>442537</v>
      </c>
      <c r="F31" s="21">
        <v>237212</v>
      </c>
      <c r="G31" s="27">
        <v>270000</v>
      </c>
      <c r="H31" s="28">
        <v>507212</v>
      </c>
      <c r="I31" s="21">
        <v>-22075</v>
      </c>
      <c r="J31" s="27">
        <v>-42600</v>
      </c>
      <c r="K31" s="28">
        <v>-64675</v>
      </c>
    </row>
    <row r="32" spans="1:11" ht="18" customHeight="1">
      <c r="A32" s="7">
        <v>28</v>
      </c>
      <c r="B32" s="8" t="s">
        <v>33</v>
      </c>
      <c r="C32" s="21">
        <v>1241866</v>
      </c>
      <c r="D32" s="27">
        <v>1312299</v>
      </c>
      <c r="E32" s="28">
        <v>2554165</v>
      </c>
      <c r="F32" s="21">
        <v>1280363</v>
      </c>
      <c r="G32" s="27">
        <v>1314316</v>
      </c>
      <c r="H32" s="28">
        <v>2594679</v>
      </c>
      <c r="I32" s="21">
        <v>-38497</v>
      </c>
      <c r="J32" s="27">
        <v>-2017</v>
      </c>
      <c r="K32" s="28">
        <v>-40514</v>
      </c>
    </row>
    <row r="33" spans="1:11" ht="18" customHeight="1">
      <c r="A33" s="7">
        <v>29</v>
      </c>
      <c r="B33" s="8" t="s">
        <v>34</v>
      </c>
      <c r="C33" s="21">
        <v>468883</v>
      </c>
      <c r="D33" s="27">
        <v>412825</v>
      </c>
      <c r="E33" s="28">
        <v>881708</v>
      </c>
      <c r="F33" s="21">
        <v>449510</v>
      </c>
      <c r="G33" s="27">
        <v>393340</v>
      </c>
      <c r="H33" s="28">
        <v>842850</v>
      </c>
      <c r="I33" s="21">
        <v>19373</v>
      </c>
      <c r="J33" s="27">
        <v>19485</v>
      </c>
      <c r="K33" s="28">
        <v>38858</v>
      </c>
    </row>
    <row r="34" spans="1:11" ht="18" customHeight="1">
      <c r="A34" s="7">
        <v>30</v>
      </c>
      <c r="B34" s="8" t="s">
        <v>35</v>
      </c>
      <c r="C34" s="30" t="s">
        <v>76</v>
      </c>
      <c r="D34" s="27">
        <v>235415</v>
      </c>
      <c r="E34" s="28">
        <v>235415</v>
      </c>
      <c r="F34" s="30" t="s">
        <v>76</v>
      </c>
      <c r="G34" s="27">
        <v>230840</v>
      </c>
      <c r="H34" s="28">
        <v>230840</v>
      </c>
      <c r="I34" s="30" t="s">
        <v>76</v>
      </c>
      <c r="J34" s="27">
        <v>4575</v>
      </c>
      <c r="K34" s="28">
        <v>4575</v>
      </c>
    </row>
    <row r="35" spans="1:11" ht="18" customHeight="1">
      <c r="A35" s="7">
        <v>31</v>
      </c>
      <c r="B35" s="8" t="s">
        <v>36</v>
      </c>
      <c r="C35" s="21">
        <v>208158</v>
      </c>
      <c r="D35" s="27">
        <v>115000</v>
      </c>
      <c r="E35" s="28">
        <v>323158</v>
      </c>
      <c r="F35" s="21">
        <v>98344</v>
      </c>
      <c r="G35" s="27">
        <v>98000</v>
      </c>
      <c r="H35" s="28">
        <v>196344</v>
      </c>
      <c r="I35" s="21">
        <v>109814</v>
      </c>
      <c r="J35" s="27">
        <v>17000</v>
      </c>
      <c r="K35" s="28">
        <v>126814</v>
      </c>
    </row>
    <row r="36" spans="1:11" ht="18" customHeight="1">
      <c r="A36" s="7">
        <v>32</v>
      </c>
      <c r="B36" s="8" t="s">
        <v>37</v>
      </c>
      <c r="C36" s="21">
        <v>25593</v>
      </c>
      <c r="D36" s="27">
        <v>232000</v>
      </c>
      <c r="E36" s="28">
        <v>257593</v>
      </c>
      <c r="F36" s="21">
        <v>24722</v>
      </c>
      <c r="G36" s="27">
        <v>195000</v>
      </c>
      <c r="H36" s="28">
        <v>219722</v>
      </c>
      <c r="I36" s="21">
        <v>871</v>
      </c>
      <c r="J36" s="27">
        <v>37000</v>
      </c>
      <c r="K36" s="28">
        <v>37871</v>
      </c>
    </row>
    <row r="37" spans="1:11" ht="18" customHeight="1">
      <c r="A37" s="7">
        <v>33</v>
      </c>
      <c r="B37" s="8" t="s">
        <v>38</v>
      </c>
      <c r="C37" s="30" t="s">
        <v>76</v>
      </c>
      <c r="D37" s="27">
        <v>85000</v>
      </c>
      <c r="E37" s="28">
        <v>85000</v>
      </c>
      <c r="F37" s="30" t="s">
        <v>76</v>
      </c>
      <c r="G37" s="27">
        <v>58000</v>
      </c>
      <c r="H37" s="28">
        <v>58000</v>
      </c>
      <c r="I37" s="30" t="s">
        <v>76</v>
      </c>
      <c r="J37" s="27">
        <v>27000</v>
      </c>
      <c r="K37" s="28">
        <v>27000</v>
      </c>
    </row>
    <row r="38" spans="1:11" ht="18" customHeight="1">
      <c r="A38" s="7">
        <v>34</v>
      </c>
      <c r="B38" s="8" t="s">
        <v>39</v>
      </c>
      <c r="C38" s="21">
        <v>91837</v>
      </c>
      <c r="D38" s="27">
        <v>436244</v>
      </c>
      <c r="E38" s="28">
        <v>528081</v>
      </c>
      <c r="F38" s="21">
        <v>37153</v>
      </c>
      <c r="G38" s="27">
        <v>325000</v>
      </c>
      <c r="H38" s="28">
        <v>362153</v>
      </c>
      <c r="I38" s="21">
        <v>54684</v>
      </c>
      <c r="J38" s="27">
        <v>111244</v>
      </c>
      <c r="K38" s="28">
        <v>165928</v>
      </c>
    </row>
    <row r="39" spans="1:11" ht="18" customHeight="1">
      <c r="A39" s="7">
        <v>35</v>
      </c>
      <c r="B39" s="8" t="s">
        <v>40</v>
      </c>
      <c r="C39" s="21">
        <v>1788894</v>
      </c>
      <c r="D39" s="27">
        <v>117000</v>
      </c>
      <c r="E39" s="28">
        <v>1905894</v>
      </c>
      <c r="F39" s="21">
        <v>2175257</v>
      </c>
      <c r="G39" s="27">
        <v>77000</v>
      </c>
      <c r="H39" s="28">
        <v>2252257</v>
      </c>
      <c r="I39" s="21">
        <v>-386363</v>
      </c>
      <c r="J39" s="27">
        <v>40000</v>
      </c>
      <c r="K39" s="28">
        <v>-346363</v>
      </c>
    </row>
    <row r="40" spans="1:11" ht="18" customHeight="1">
      <c r="A40" s="7">
        <v>36</v>
      </c>
      <c r="B40" s="8" t="s">
        <v>41</v>
      </c>
      <c r="C40" s="30" t="s">
        <v>76</v>
      </c>
      <c r="D40" s="27">
        <v>117200</v>
      </c>
      <c r="E40" s="28">
        <v>117200</v>
      </c>
      <c r="F40" s="30" t="s">
        <v>76</v>
      </c>
      <c r="G40" s="27">
        <v>62300</v>
      </c>
      <c r="H40" s="28">
        <v>62300</v>
      </c>
      <c r="I40" s="30" t="s">
        <v>76</v>
      </c>
      <c r="J40" s="27">
        <v>54900</v>
      </c>
      <c r="K40" s="28">
        <v>54900</v>
      </c>
    </row>
    <row r="41" spans="1:11" ht="18" customHeight="1">
      <c r="A41" s="7">
        <v>37</v>
      </c>
      <c r="B41" s="8" t="s">
        <v>42</v>
      </c>
      <c r="C41" s="21">
        <v>3729945</v>
      </c>
      <c r="D41" s="27">
        <v>107300</v>
      </c>
      <c r="E41" s="28">
        <v>3837245</v>
      </c>
      <c r="F41" s="21">
        <v>3822532</v>
      </c>
      <c r="G41" s="27">
        <v>80800</v>
      </c>
      <c r="H41" s="28">
        <v>3903332</v>
      </c>
      <c r="I41" s="21">
        <v>-92587</v>
      </c>
      <c r="J41" s="27">
        <v>26500</v>
      </c>
      <c r="K41" s="28">
        <v>-66087</v>
      </c>
    </row>
    <row r="42" spans="1:11" ht="18" customHeight="1">
      <c r="A42" s="7">
        <v>38</v>
      </c>
      <c r="B42" s="8" t="s">
        <v>43</v>
      </c>
      <c r="C42" s="30" t="s">
        <v>76</v>
      </c>
      <c r="D42" s="27">
        <v>80000</v>
      </c>
      <c r="E42" s="28">
        <v>80000</v>
      </c>
      <c r="F42" s="30" t="s">
        <v>76</v>
      </c>
      <c r="G42" s="27">
        <v>73000</v>
      </c>
      <c r="H42" s="28">
        <v>73000</v>
      </c>
      <c r="I42" s="30" t="s">
        <v>76</v>
      </c>
      <c r="J42" s="27">
        <v>7000</v>
      </c>
      <c r="K42" s="28">
        <v>7000</v>
      </c>
    </row>
    <row r="43" spans="1:11" ht="18" customHeight="1">
      <c r="A43" s="7">
        <v>39</v>
      </c>
      <c r="B43" s="8" t="s">
        <v>44</v>
      </c>
      <c r="C43" s="21">
        <v>14984</v>
      </c>
      <c r="D43" s="27">
        <v>315300</v>
      </c>
      <c r="E43" s="28">
        <v>330284</v>
      </c>
      <c r="F43" s="21">
        <v>11331</v>
      </c>
      <c r="G43" s="27">
        <v>311800</v>
      </c>
      <c r="H43" s="28">
        <v>323131</v>
      </c>
      <c r="I43" s="21">
        <v>3653</v>
      </c>
      <c r="J43" s="27">
        <v>3500</v>
      </c>
      <c r="K43" s="28">
        <v>7153</v>
      </c>
    </row>
    <row r="44" spans="1:11" ht="18" customHeight="1">
      <c r="A44" s="7">
        <v>40</v>
      </c>
      <c r="B44" s="8" t="s">
        <v>45</v>
      </c>
      <c r="C44" s="21">
        <v>328776</v>
      </c>
      <c r="D44" s="27">
        <v>23000</v>
      </c>
      <c r="E44" s="28">
        <v>351776</v>
      </c>
      <c r="F44" s="21">
        <v>362639</v>
      </c>
      <c r="G44" s="27">
        <v>3000</v>
      </c>
      <c r="H44" s="28">
        <v>365639</v>
      </c>
      <c r="I44" s="21">
        <v>-33863</v>
      </c>
      <c r="J44" s="27">
        <v>20000</v>
      </c>
      <c r="K44" s="28">
        <v>-13863</v>
      </c>
    </row>
    <row r="45" spans="1:11" ht="18" customHeight="1">
      <c r="A45" s="7">
        <v>41</v>
      </c>
      <c r="B45" s="8" t="s">
        <v>46</v>
      </c>
      <c r="C45" s="30" t="s">
        <v>76</v>
      </c>
      <c r="D45" s="27">
        <v>134000</v>
      </c>
      <c r="E45" s="28">
        <v>134000</v>
      </c>
      <c r="F45" s="30" t="s">
        <v>76</v>
      </c>
      <c r="G45" s="27">
        <v>115020</v>
      </c>
      <c r="H45" s="28">
        <v>115020</v>
      </c>
      <c r="I45" s="30" t="s">
        <v>76</v>
      </c>
      <c r="J45" s="27">
        <v>18980</v>
      </c>
      <c r="K45" s="28">
        <v>18980</v>
      </c>
    </row>
    <row r="46" spans="1:11" ht="18" customHeight="1">
      <c r="A46" s="7">
        <v>42</v>
      </c>
      <c r="B46" s="8" t="s">
        <v>47</v>
      </c>
      <c r="C46" s="21">
        <v>16190</v>
      </c>
      <c r="D46" s="27">
        <v>69874</v>
      </c>
      <c r="E46" s="28">
        <v>86064</v>
      </c>
      <c r="F46" s="21">
        <v>15962</v>
      </c>
      <c r="G46" s="27">
        <v>66359</v>
      </c>
      <c r="H46" s="28">
        <v>82321</v>
      </c>
      <c r="I46" s="21">
        <v>228</v>
      </c>
      <c r="J46" s="27">
        <v>3515</v>
      </c>
      <c r="K46" s="28">
        <v>3743</v>
      </c>
    </row>
    <row r="47" spans="1:11" ht="18" customHeight="1">
      <c r="A47" s="7">
        <v>43</v>
      </c>
      <c r="B47" s="8" t="s">
        <v>48</v>
      </c>
      <c r="C47" s="21">
        <v>398180</v>
      </c>
      <c r="D47" s="27">
        <v>126591</v>
      </c>
      <c r="E47" s="28">
        <v>524771</v>
      </c>
      <c r="F47" s="21">
        <v>397264</v>
      </c>
      <c r="G47" s="27">
        <v>117641</v>
      </c>
      <c r="H47" s="28">
        <v>514905</v>
      </c>
      <c r="I47" s="21">
        <v>916</v>
      </c>
      <c r="J47" s="27">
        <v>8950</v>
      </c>
      <c r="K47" s="28">
        <v>9866</v>
      </c>
    </row>
    <row r="48" spans="1:11" ht="18" customHeight="1">
      <c r="A48" s="7">
        <v>44</v>
      </c>
      <c r="B48" s="8" t="s">
        <v>49</v>
      </c>
      <c r="C48" s="21">
        <v>408024</v>
      </c>
      <c r="D48" s="27">
        <v>152831</v>
      </c>
      <c r="E48" s="28">
        <v>560855</v>
      </c>
      <c r="F48" s="21">
        <v>380887</v>
      </c>
      <c r="G48" s="27">
        <v>128217</v>
      </c>
      <c r="H48" s="28">
        <v>509104</v>
      </c>
      <c r="I48" s="21">
        <v>27137</v>
      </c>
      <c r="J48" s="27">
        <v>24614</v>
      </c>
      <c r="K48" s="28">
        <v>51751</v>
      </c>
    </row>
    <row r="49" spans="1:11" ht="18" customHeight="1">
      <c r="A49" s="7">
        <v>45</v>
      </c>
      <c r="B49" s="8" t="s">
        <v>50</v>
      </c>
      <c r="C49" s="21">
        <v>1396635</v>
      </c>
      <c r="D49" s="32" t="s">
        <v>76</v>
      </c>
      <c r="E49" s="28">
        <v>1396635</v>
      </c>
      <c r="F49" s="21">
        <v>1396597</v>
      </c>
      <c r="G49" s="32" t="s">
        <v>76</v>
      </c>
      <c r="H49" s="28">
        <v>1396597</v>
      </c>
      <c r="I49" s="21">
        <v>38</v>
      </c>
      <c r="J49" s="32" t="s">
        <v>76</v>
      </c>
      <c r="K49" s="28">
        <v>38</v>
      </c>
    </row>
    <row r="50" spans="1:11" ht="18" customHeight="1">
      <c r="A50" s="7">
        <v>46</v>
      </c>
      <c r="B50" s="8" t="s">
        <v>51</v>
      </c>
      <c r="C50" s="21">
        <v>332777</v>
      </c>
      <c r="D50" s="27">
        <v>60568</v>
      </c>
      <c r="E50" s="28">
        <v>393345</v>
      </c>
      <c r="F50" s="21">
        <v>331364</v>
      </c>
      <c r="G50" s="27">
        <v>31938</v>
      </c>
      <c r="H50" s="28">
        <v>363302</v>
      </c>
      <c r="I50" s="21">
        <v>1413</v>
      </c>
      <c r="J50" s="27">
        <v>28630</v>
      </c>
      <c r="K50" s="28">
        <v>30043</v>
      </c>
    </row>
    <row r="51" spans="1:11" ht="18" customHeight="1">
      <c r="A51" s="7">
        <v>47</v>
      </c>
      <c r="B51" s="8" t="s">
        <v>52</v>
      </c>
      <c r="C51" s="21">
        <v>464998</v>
      </c>
      <c r="D51" s="27">
        <v>263708</v>
      </c>
      <c r="E51" s="28">
        <v>728706</v>
      </c>
      <c r="F51" s="21">
        <v>513111</v>
      </c>
      <c r="G51" s="27">
        <v>290784</v>
      </c>
      <c r="H51" s="28">
        <v>803895</v>
      </c>
      <c r="I51" s="21">
        <v>-48113</v>
      </c>
      <c r="J51" s="27">
        <v>-27076</v>
      </c>
      <c r="K51" s="28">
        <v>-75189</v>
      </c>
    </row>
    <row r="52" spans="1:11" ht="18" customHeight="1">
      <c r="A52" s="7">
        <v>48</v>
      </c>
      <c r="B52" s="8" t="s">
        <v>53</v>
      </c>
      <c r="C52" s="21">
        <v>374870</v>
      </c>
      <c r="D52" s="27">
        <v>53032</v>
      </c>
      <c r="E52" s="28">
        <v>427902</v>
      </c>
      <c r="F52" s="21">
        <v>395354</v>
      </c>
      <c r="G52" s="27">
        <v>17200</v>
      </c>
      <c r="H52" s="28">
        <v>412554</v>
      </c>
      <c r="I52" s="21">
        <v>-20484</v>
      </c>
      <c r="J52" s="27">
        <v>35832</v>
      </c>
      <c r="K52" s="28">
        <v>15348</v>
      </c>
    </row>
    <row r="53" spans="1:11" ht="18" customHeight="1">
      <c r="A53" s="7">
        <v>49</v>
      </c>
      <c r="B53" s="8" t="s">
        <v>54</v>
      </c>
      <c r="C53" s="21">
        <v>1428920</v>
      </c>
      <c r="D53" s="27">
        <v>78885</v>
      </c>
      <c r="E53" s="28">
        <v>1507805</v>
      </c>
      <c r="F53" s="21">
        <v>1364974</v>
      </c>
      <c r="G53" s="27">
        <v>70194</v>
      </c>
      <c r="H53" s="28">
        <v>1435168</v>
      </c>
      <c r="I53" s="21">
        <v>63946</v>
      </c>
      <c r="J53" s="27">
        <v>8691</v>
      </c>
      <c r="K53" s="28">
        <v>72637</v>
      </c>
    </row>
    <row r="54" spans="1:11" ht="18" customHeight="1">
      <c r="A54" s="7">
        <v>50</v>
      </c>
      <c r="B54" s="8" t="s">
        <v>55</v>
      </c>
      <c r="C54" s="21">
        <v>223565</v>
      </c>
      <c r="D54" s="27">
        <v>10570</v>
      </c>
      <c r="E54" s="28">
        <v>234135</v>
      </c>
      <c r="F54" s="21">
        <v>213917</v>
      </c>
      <c r="G54" s="27">
        <v>12120</v>
      </c>
      <c r="H54" s="28">
        <v>226037</v>
      </c>
      <c r="I54" s="21">
        <v>9648</v>
      </c>
      <c r="J54" s="27">
        <v>-1550</v>
      </c>
      <c r="K54" s="28">
        <v>8098</v>
      </c>
    </row>
    <row r="55" spans="1:11" ht="18" customHeight="1">
      <c r="A55" s="7">
        <v>51</v>
      </c>
      <c r="B55" s="8" t="s">
        <v>56</v>
      </c>
      <c r="C55" s="21">
        <v>1005969</v>
      </c>
      <c r="D55" s="27">
        <v>19900</v>
      </c>
      <c r="E55" s="28">
        <v>1025869</v>
      </c>
      <c r="F55" s="21">
        <v>1004733</v>
      </c>
      <c r="G55" s="27">
        <v>31300</v>
      </c>
      <c r="H55" s="28">
        <v>1036033</v>
      </c>
      <c r="I55" s="21">
        <v>1236</v>
      </c>
      <c r="J55" s="27">
        <v>-11400</v>
      </c>
      <c r="K55" s="28">
        <v>-10164</v>
      </c>
    </row>
    <row r="56" spans="1:11" ht="18" customHeight="1">
      <c r="A56" s="7">
        <v>52</v>
      </c>
      <c r="B56" s="8" t="s">
        <v>57</v>
      </c>
      <c r="C56" s="21">
        <v>165159</v>
      </c>
      <c r="D56" s="32" t="s">
        <v>76</v>
      </c>
      <c r="E56" s="28">
        <v>165159</v>
      </c>
      <c r="F56" s="21">
        <v>174406</v>
      </c>
      <c r="G56" s="32" t="s">
        <v>76</v>
      </c>
      <c r="H56" s="28">
        <v>174406</v>
      </c>
      <c r="I56" s="21">
        <v>-9247</v>
      </c>
      <c r="J56" s="32" t="s">
        <v>76</v>
      </c>
      <c r="K56" s="28">
        <v>-9247</v>
      </c>
    </row>
    <row r="57" spans="1:11" ht="18" customHeight="1">
      <c r="A57" s="7">
        <v>53</v>
      </c>
      <c r="B57" s="8" t="s">
        <v>58</v>
      </c>
      <c r="C57" s="21">
        <v>463295</v>
      </c>
      <c r="D57" s="27">
        <v>80868</v>
      </c>
      <c r="E57" s="28">
        <v>544163</v>
      </c>
      <c r="F57" s="21">
        <v>480444</v>
      </c>
      <c r="G57" s="27">
        <v>46153</v>
      </c>
      <c r="H57" s="28">
        <v>526597</v>
      </c>
      <c r="I57" s="21">
        <v>-17149</v>
      </c>
      <c r="J57" s="27">
        <v>34715</v>
      </c>
      <c r="K57" s="28">
        <v>17566</v>
      </c>
    </row>
    <row r="58" spans="1:11" ht="18" customHeight="1">
      <c r="A58" s="7">
        <v>54</v>
      </c>
      <c r="B58" s="8" t="s">
        <v>59</v>
      </c>
      <c r="C58" s="21">
        <v>2336193</v>
      </c>
      <c r="D58" s="27">
        <v>360700</v>
      </c>
      <c r="E58" s="28">
        <v>2696893</v>
      </c>
      <c r="F58" s="21">
        <v>2373051</v>
      </c>
      <c r="G58" s="27">
        <v>376420</v>
      </c>
      <c r="H58" s="28">
        <v>2749471</v>
      </c>
      <c r="I58" s="21">
        <v>-36858</v>
      </c>
      <c r="J58" s="27">
        <v>-15720</v>
      </c>
      <c r="K58" s="28">
        <v>-52578</v>
      </c>
    </row>
    <row r="59" spans="1:11" ht="18" customHeight="1">
      <c r="A59" s="7">
        <v>55</v>
      </c>
      <c r="B59" s="8" t="s">
        <v>60</v>
      </c>
      <c r="C59" s="21">
        <v>376443</v>
      </c>
      <c r="D59" s="27">
        <v>124523</v>
      </c>
      <c r="E59" s="28">
        <v>500966</v>
      </c>
      <c r="F59" s="21">
        <v>374994</v>
      </c>
      <c r="G59" s="27">
        <v>128537</v>
      </c>
      <c r="H59" s="28">
        <v>503531</v>
      </c>
      <c r="I59" s="21">
        <v>1449</v>
      </c>
      <c r="J59" s="27">
        <v>-4014</v>
      </c>
      <c r="K59" s="28">
        <v>-2565</v>
      </c>
    </row>
    <row r="60" spans="1:11" ht="18" customHeight="1">
      <c r="A60" s="7">
        <v>56</v>
      </c>
      <c r="B60" s="8" t="s">
        <v>61</v>
      </c>
      <c r="C60" s="21">
        <v>928558</v>
      </c>
      <c r="D60" s="32" t="s">
        <v>76</v>
      </c>
      <c r="E60" s="28">
        <v>928558</v>
      </c>
      <c r="F60" s="21">
        <v>1007966</v>
      </c>
      <c r="G60" s="32" t="s">
        <v>76</v>
      </c>
      <c r="H60" s="28">
        <v>1007966</v>
      </c>
      <c r="I60" s="21">
        <v>-79408</v>
      </c>
      <c r="J60" s="32" t="s">
        <v>76</v>
      </c>
      <c r="K60" s="28">
        <v>-79408</v>
      </c>
    </row>
    <row r="61" spans="1:11" ht="18" customHeight="1">
      <c r="A61" s="7">
        <v>57</v>
      </c>
      <c r="B61" s="8" t="s">
        <v>62</v>
      </c>
      <c r="C61" s="21">
        <v>286530</v>
      </c>
      <c r="D61" s="27">
        <v>25000</v>
      </c>
      <c r="E61" s="28">
        <v>311530</v>
      </c>
      <c r="F61" s="21">
        <v>284536</v>
      </c>
      <c r="G61" s="27">
        <v>30000</v>
      </c>
      <c r="H61" s="28">
        <v>314536</v>
      </c>
      <c r="I61" s="21">
        <v>1994</v>
      </c>
      <c r="J61" s="27">
        <v>-5000</v>
      </c>
      <c r="K61" s="28">
        <v>-3006</v>
      </c>
    </row>
    <row r="62" spans="1:11" ht="18" customHeight="1">
      <c r="A62" s="7">
        <v>58</v>
      </c>
      <c r="B62" s="8" t="s">
        <v>63</v>
      </c>
      <c r="C62" s="21">
        <v>502497</v>
      </c>
      <c r="D62" s="27">
        <v>110000</v>
      </c>
      <c r="E62" s="28">
        <v>612497</v>
      </c>
      <c r="F62" s="21">
        <v>569272</v>
      </c>
      <c r="G62" s="27">
        <v>109500</v>
      </c>
      <c r="H62" s="28">
        <v>678772</v>
      </c>
      <c r="I62" s="21">
        <v>-66775</v>
      </c>
      <c r="J62" s="27">
        <v>500</v>
      </c>
      <c r="K62" s="28">
        <v>-66275</v>
      </c>
    </row>
    <row r="63" spans="1:11" ht="18" customHeight="1">
      <c r="A63" s="7">
        <v>59</v>
      </c>
      <c r="B63" s="8" t="s">
        <v>64</v>
      </c>
      <c r="C63" s="21">
        <v>45004</v>
      </c>
      <c r="D63" s="27">
        <v>18691</v>
      </c>
      <c r="E63" s="28">
        <v>63695</v>
      </c>
      <c r="F63" s="21">
        <v>42650</v>
      </c>
      <c r="G63" s="27">
        <v>13738</v>
      </c>
      <c r="H63" s="28">
        <v>56388</v>
      </c>
      <c r="I63" s="21">
        <v>2354</v>
      </c>
      <c r="J63" s="27">
        <v>4953</v>
      </c>
      <c r="K63" s="28">
        <v>7307</v>
      </c>
    </row>
    <row r="64" spans="1:11" ht="18" customHeight="1">
      <c r="A64" s="7">
        <v>60</v>
      </c>
      <c r="B64" s="8" t="s">
        <v>65</v>
      </c>
      <c r="C64" s="21">
        <v>1208794</v>
      </c>
      <c r="D64" s="27">
        <v>82097</v>
      </c>
      <c r="E64" s="28">
        <v>1290891</v>
      </c>
      <c r="F64" s="21">
        <v>1215041</v>
      </c>
      <c r="G64" s="27">
        <v>157899</v>
      </c>
      <c r="H64" s="28">
        <v>1372940</v>
      </c>
      <c r="I64" s="21">
        <v>-6247</v>
      </c>
      <c r="J64" s="27">
        <v>-75802</v>
      </c>
      <c r="K64" s="28">
        <v>-82049</v>
      </c>
    </row>
    <row r="65" spans="1:11" ht="18" customHeight="1">
      <c r="A65" s="7">
        <v>61</v>
      </c>
      <c r="B65" s="8" t="s">
        <v>66</v>
      </c>
      <c r="C65" s="21">
        <v>1662084</v>
      </c>
      <c r="D65" s="27">
        <v>103231</v>
      </c>
      <c r="E65" s="28">
        <v>1765315</v>
      </c>
      <c r="F65" s="21">
        <v>1681529</v>
      </c>
      <c r="G65" s="27">
        <v>80212</v>
      </c>
      <c r="H65" s="28">
        <v>1761741</v>
      </c>
      <c r="I65" s="21">
        <v>-19445</v>
      </c>
      <c r="J65" s="27">
        <v>23019</v>
      </c>
      <c r="K65" s="28">
        <v>3574</v>
      </c>
    </row>
    <row r="66" spans="1:11" ht="18" customHeight="1">
      <c r="A66" s="7">
        <v>62</v>
      </c>
      <c r="B66" s="8" t="s">
        <v>67</v>
      </c>
      <c r="C66" s="30" t="s">
        <v>76</v>
      </c>
      <c r="D66" s="27">
        <v>234000</v>
      </c>
      <c r="E66" s="28">
        <v>234000</v>
      </c>
      <c r="F66" s="30" t="s">
        <v>76</v>
      </c>
      <c r="G66" s="27">
        <v>205000</v>
      </c>
      <c r="H66" s="28">
        <v>205000</v>
      </c>
      <c r="I66" s="30" t="s">
        <v>76</v>
      </c>
      <c r="J66" s="27">
        <v>29000</v>
      </c>
      <c r="K66" s="28">
        <v>29000</v>
      </c>
    </row>
    <row r="67" spans="1:11" ht="18" customHeight="1">
      <c r="A67" s="11">
        <v>63</v>
      </c>
      <c r="B67" s="12" t="s">
        <v>68</v>
      </c>
      <c r="C67" s="31" t="s">
        <v>76</v>
      </c>
      <c r="D67" s="33" t="s">
        <v>76</v>
      </c>
      <c r="E67" s="34" t="s">
        <v>76</v>
      </c>
      <c r="F67" s="31" t="s">
        <v>76</v>
      </c>
      <c r="G67" s="33" t="s">
        <v>76</v>
      </c>
      <c r="H67" s="34" t="s">
        <v>76</v>
      </c>
      <c r="I67" s="31" t="s">
        <v>76</v>
      </c>
      <c r="J67" s="33" t="s">
        <v>76</v>
      </c>
      <c r="K67" s="34" t="s">
        <v>76</v>
      </c>
    </row>
    <row r="68" spans="2:5" ht="18" customHeight="1">
      <c r="B68" t="s">
        <v>69</v>
      </c>
      <c r="E68" s="20"/>
    </row>
    <row r="69" spans="2:5" ht="18" customHeight="1">
      <c r="B69" s="18" t="s">
        <v>70</v>
      </c>
      <c r="E69" s="20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sheetProtection/>
  <mergeCells count="10">
    <mergeCell ref="T3:V3"/>
    <mergeCell ref="A1:K1"/>
    <mergeCell ref="N1:V2"/>
    <mergeCell ref="C2:E2"/>
    <mergeCell ref="A3:B4"/>
    <mergeCell ref="C3:E3"/>
    <mergeCell ref="F3:H3"/>
    <mergeCell ref="I3:K3"/>
    <mergeCell ref="N3:P3"/>
    <mergeCell ref="Q3:S3"/>
  </mergeCells>
  <hyperlinks>
    <hyperlink ref="B69" r:id="rId1" display="http://www.city.kawagoe.saitama.jp/welcome/kankobenrijoho/kankotokeishiryo/irikomi.html"/>
  </hyperlink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9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45" sqref="L45"/>
      <selection pane="bottomLeft" activeCell="M28" sqref="M28"/>
    </sheetView>
  </sheetViews>
  <sheetFormatPr defaultColWidth="9.140625" defaultRowHeight="15"/>
  <cols>
    <col min="1" max="1" width="3.421875" style="0" bestFit="1" customWidth="1"/>
    <col min="2" max="2" width="10.421875" style="0" bestFit="1" customWidth="1"/>
    <col min="3" max="4" width="10.28125" style="17" bestFit="1" customWidth="1"/>
    <col min="5" max="5" width="11.421875" style="17" bestFit="1" customWidth="1"/>
    <col min="6" max="7" width="10.28125" style="17" bestFit="1" customWidth="1"/>
    <col min="8" max="8" width="11.421875" style="17" bestFit="1" customWidth="1"/>
    <col min="9" max="9" width="11.7109375" style="17" customWidth="1"/>
    <col min="10" max="10" width="11.8515625" style="17" customWidth="1"/>
    <col min="11" max="11" width="12.28125" style="17" customWidth="1"/>
    <col min="12" max="12" width="8.421875" style="35" hidden="1" customWidth="1"/>
    <col min="13" max="13" width="46.421875" style="0" bestFit="1" customWidth="1"/>
  </cols>
  <sheetData>
    <row r="1" spans="1:13" ht="24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2" ht="13.5">
      <c r="A2" s="1"/>
      <c r="B2" s="1"/>
      <c r="C2" s="55"/>
      <c r="D2" s="55"/>
      <c r="E2" s="55"/>
      <c r="F2" s="1"/>
      <c r="G2" s="1"/>
      <c r="H2" s="1"/>
      <c r="I2" s="1"/>
      <c r="J2" s="1"/>
      <c r="K2" s="1"/>
      <c r="L2" s="1"/>
    </row>
    <row r="3" spans="1:13" ht="18" customHeight="1">
      <c r="A3" s="56" t="s">
        <v>0</v>
      </c>
      <c r="B3" s="57"/>
      <c r="C3" s="50" t="s">
        <v>77</v>
      </c>
      <c r="D3" s="51"/>
      <c r="E3" s="52"/>
      <c r="F3" s="50" t="s">
        <v>74</v>
      </c>
      <c r="G3" s="51"/>
      <c r="H3" s="52"/>
      <c r="I3" s="50" t="s">
        <v>1</v>
      </c>
      <c r="J3" s="51"/>
      <c r="K3" s="52"/>
      <c r="L3" s="40"/>
      <c r="M3" s="60" t="s">
        <v>2</v>
      </c>
    </row>
    <row r="4" spans="1:13" s="19" customFormat="1" ht="18" customHeight="1">
      <c r="A4" s="58"/>
      <c r="B4" s="59"/>
      <c r="C4" s="2" t="s">
        <v>3</v>
      </c>
      <c r="D4" s="3" t="s">
        <v>4</v>
      </c>
      <c r="E4" s="4" t="s">
        <v>5</v>
      </c>
      <c r="F4" s="2" t="s">
        <v>3</v>
      </c>
      <c r="G4" s="3" t="s">
        <v>4</v>
      </c>
      <c r="H4" s="4" t="s">
        <v>5</v>
      </c>
      <c r="I4" s="2" t="s">
        <v>3</v>
      </c>
      <c r="J4" s="3" t="s">
        <v>4</v>
      </c>
      <c r="K4" s="4" t="s">
        <v>5</v>
      </c>
      <c r="L4" s="41" t="s">
        <v>81</v>
      </c>
      <c r="M4" s="61"/>
    </row>
    <row r="5" spans="1:13" ht="19.5" customHeight="1">
      <c r="A5" s="7">
        <v>1</v>
      </c>
      <c r="B5" s="8" t="s">
        <v>6</v>
      </c>
      <c r="C5" s="21">
        <v>15585951</v>
      </c>
      <c r="D5" s="27">
        <v>9378950</v>
      </c>
      <c r="E5" s="28">
        <v>24964901</v>
      </c>
      <c r="F5" s="21">
        <v>14905399</v>
      </c>
      <c r="G5" s="27">
        <v>9101286</v>
      </c>
      <c r="H5" s="28">
        <v>24006685</v>
      </c>
      <c r="I5" s="21">
        <f>C5-F5</f>
        <v>680552</v>
      </c>
      <c r="J5" s="27">
        <f>D5-G5</f>
        <v>277664</v>
      </c>
      <c r="K5" s="28">
        <f>I5+J5</f>
        <v>958216</v>
      </c>
      <c r="L5" s="43">
        <f>E5/H5</f>
        <v>1.0399145488017192</v>
      </c>
      <c r="M5" s="9"/>
    </row>
    <row r="6" spans="1:13" ht="19.5" customHeight="1">
      <c r="A6" s="23">
        <v>2</v>
      </c>
      <c r="B6" s="24" t="s">
        <v>7</v>
      </c>
      <c r="C6" s="38" t="s">
        <v>79</v>
      </c>
      <c r="D6" s="39" t="s">
        <v>79</v>
      </c>
      <c r="E6" s="29">
        <v>6628000</v>
      </c>
      <c r="F6" s="38" t="s">
        <v>79</v>
      </c>
      <c r="G6" s="39" t="s">
        <v>79</v>
      </c>
      <c r="H6" s="28">
        <v>7040000</v>
      </c>
      <c r="I6" s="36" t="s">
        <v>80</v>
      </c>
      <c r="J6" s="37" t="s">
        <v>80</v>
      </c>
      <c r="K6" s="28">
        <f>E6-H6</f>
        <v>-412000</v>
      </c>
      <c r="L6" s="43">
        <f aca="true" t="shared" si="0" ref="L6:L66">E6/H6</f>
        <v>0.9414772727272728</v>
      </c>
      <c r="M6" s="49" t="s">
        <v>71</v>
      </c>
    </row>
    <row r="7" spans="1:13" ht="19.5" customHeight="1">
      <c r="A7" s="7">
        <v>3</v>
      </c>
      <c r="B7" s="8" t="s">
        <v>8</v>
      </c>
      <c r="C7" s="22">
        <v>2907359</v>
      </c>
      <c r="D7" s="25">
        <v>1830726</v>
      </c>
      <c r="E7" s="28">
        <v>4738085</v>
      </c>
      <c r="F7" s="22">
        <v>3044624</v>
      </c>
      <c r="G7" s="25">
        <v>1709820</v>
      </c>
      <c r="H7" s="28">
        <v>4754444</v>
      </c>
      <c r="I7" s="21">
        <f aca="true" t="shared" si="1" ref="I7:I38">C7-F7</f>
        <v>-137265</v>
      </c>
      <c r="J7" s="27">
        <f aca="true" t="shared" si="2" ref="J7:J38">D7-G7</f>
        <v>120906</v>
      </c>
      <c r="K7" s="28">
        <f>I7+J7</f>
        <v>-16359</v>
      </c>
      <c r="L7" s="43">
        <f t="shared" si="0"/>
        <v>0.9965592191221518</v>
      </c>
      <c r="M7" s="9"/>
    </row>
    <row r="8" spans="1:13" ht="19.5" customHeight="1">
      <c r="A8" s="7">
        <v>4</v>
      </c>
      <c r="B8" s="8" t="s">
        <v>9</v>
      </c>
      <c r="C8" s="22">
        <v>2971316</v>
      </c>
      <c r="D8" s="32">
        <v>386190</v>
      </c>
      <c r="E8" s="28">
        <v>3357506</v>
      </c>
      <c r="F8" s="22">
        <v>3073738</v>
      </c>
      <c r="G8" s="27">
        <v>565459</v>
      </c>
      <c r="H8" s="28">
        <v>3639197</v>
      </c>
      <c r="I8" s="21">
        <f t="shared" si="1"/>
        <v>-102422</v>
      </c>
      <c r="J8" s="27">
        <f t="shared" si="2"/>
        <v>-179269</v>
      </c>
      <c r="K8" s="28">
        <f aca="true" t="shared" si="3" ref="K8:K65">I8+J8</f>
        <v>-281691</v>
      </c>
      <c r="L8" s="43">
        <f t="shared" si="0"/>
        <v>0.9225952868173941</v>
      </c>
      <c r="M8" s="9"/>
    </row>
    <row r="9" spans="1:13" ht="19.5" customHeight="1">
      <c r="A9" s="7">
        <v>5</v>
      </c>
      <c r="B9" s="8" t="s">
        <v>10</v>
      </c>
      <c r="C9" s="30">
        <v>1275831</v>
      </c>
      <c r="D9" s="32">
        <v>270548</v>
      </c>
      <c r="E9" s="28">
        <v>1546379</v>
      </c>
      <c r="F9" s="21">
        <v>1315899</v>
      </c>
      <c r="G9" s="27">
        <v>312265</v>
      </c>
      <c r="H9" s="28">
        <v>1628164</v>
      </c>
      <c r="I9" s="21">
        <f t="shared" si="1"/>
        <v>-40068</v>
      </c>
      <c r="J9" s="27">
        <f t="shared" si="2"/>
        <v>-41717</v>
      </c>
      <c r="K9" s="28">
        <f t="shared" si="3"/>
        <v>-81785</v>
      </c>
      <c r="L9" s="43">
        <f t="shared" si="0"/>
        <v>0.9497685736817667</v>
      </c>
      <c r="M9" s="9"/>
    </row>
    <row r="10" spans="1:13" ht="19.5" customHeight="1">
      <c r="A10" s="7">
        <v>6</v>
      </c>
      <c r="B10" s="8" t="s">
        <v>11</v>
      </c>
      <c r="C10" s="10">
        <v>4354255</v>
      </c>
      <c r="D10" s="32">
        <v>1424758</v>
      </c>
      <c r="E10" s="28">
        <v>5779013</v>
      </c>
      <c r="F10" s="10">
        <v>4107615</v>
      </c>
      <c r="G10" s="27">
        <v>1454720</v>
      </c>
      <c r="H10" s="28">
        <v>5562335</v>
      </c>
      <c r="I10" s="21">
        <f t="shared" si="1"/>
        <v>246640</v>
      </c>
      <c r="J10" s="27">
        <f t="shared" si="2"/>
        <v>-29962</v>
      </c>
      <c r="K10" s="28">
        <f t="shared" si="3"/>
        <v>216678</v>
      </c>
      <c r="L10" s="43">
        <f t="shared" si="0"/>
        <v>1.0389545038189898</v>
      </c>
      <c r="M10" s="9"/>
    </row>
    <row r="11" spans="1:13" ht="19.5" customHeight="1">
      <c r="A11" s="7">
        <v>7</v>
      </c>
      <c r="B11" s="8" t="s">
        <v>12</v>
      </c>
      <c r="C11" s="30">
        <v>2271626</v>
      </c>
      <c r="D11" s="32">
        <v>3255966</v>
      </c>
      <c r="E11" s="28">
        <v>5527592</v>
      </c>
      <c r="F11" s="21">
        <v>2489935</v>
      </c>
      <c r="G11" s="27">
        <v>3012583</v>
      </c>
      <c r="H11" s="28">
        <v>5502518</v>
      </c>
      <c r="I11" s="21">
        <f t="shared" si="1"/>
        <v>-218309</v>
      </c>
      <c r="J11" s="27">
        <f t="shared" si="2"/>
        <v>243383</v>
      </c>
      <c r="K11" s="28">
        <f t="shared" si="3"/>
        <v>25074</v>
      </c>
      <c r="L11" s="43">
        <f t="shared" si="0"/>
        <v>1.0045568228945367</v>
      </c>
      <c r="M11" s="9"/>
    </row>
    <row r="12" spans="1:13" ht="19.5" customHeight="1">
      <c r="A12" s="7">
        <v>8</v>
      </c>
      <c r="B12" s="8" t="s">
        <v>13</v>
      </c>
      <c r="C12" s="30">
        <v>2381715</v>
      </c>
      <c r="D12" s="32">
        <v>313464</v>
      </c>
      <c r="E12" s="28">
        <v>2695179</v>
      </c>
      <c r="F12" s="21">
        <v>2330880</v>
      </c>
      <c r="G12" s="27">
        <v>317126</v>
      </c>
      <c r="H12" s="28">
        <v>2648006</v>
      </c>
      <c r="I12" s="21">
        <f t="shared" si="1"/>
        <v>50835</v>
      </c>
      <c r="J12" s="27">
        <f>D12-G12</f>
        <v>-3662</v>
      </c>
      <c r="K12" s="28">
        <f t="shared" si="3"/>
        <v>47173</v>
      </c>
      <c r="L12" s="43">
        <f t="shared" si="0"/>
        <v>1.0178145366740106</v>
      </c>
      <c r="M12" s="9"/>
    </row>
    <row r="13" spans="1:13" ht="19.5" customHeight="1">
      <c r="A13" s="7">
        <v>9</v>
      </c>
      <c r="B13" s="8" t="s">
        <v>14</v>
      </c>
      <c r="C13" s="30">
        <v>2002540</v>
      </c>
      <c r="D13" s="32">
        <v>588023</v>
      </c>
      <c r="E13" s="28">
        <v>2590563</v>
      </c>
      <c r="F13" s="21">
        <v>1923770</v>
      </c>
      <c r="G13" s="27">
        <v>665239</v>
      </c>
      <c r="H13" s="28">
        <v>2589009</v>
      </c>
      <c r="I13" s="21">
        <f t="shared" si="1"/>
        <v>78770</v>
      </c>
      <c r="J13" s="27">
        <f t="shared" si="2"/>
        <v>-77216</v>
      </c>
      <c r="K13" s="28">
        <f t="shared" si="3"/>
        <v>1554</v>
      </c>
      <c r="L13" s="43">
        <f t="shared" si="0"/>
        <v>1.0006002296631646</v>
      </c>
      <c r="M13" s="9"/>
    </row>
    <row r="14" spans="1:13" ht="19.5" customHeight="1">
      <c r="A14" s="7">
        <v>10</v>
      </c>
      <c r="B14" s="8" t="s">
        <v>15</v>
      </c>
      <c r="C14" s="30">
        <v>436719</v>
      </c>
      <c r="D14" s="32">
        <v>264400</v>
      </c>
      <c r="E14" s="28">
        <v>701119</v>
      </c>
      <c r="F14" s="21">
        <v>428487</v>
      </c>
      <c r="G14" s="27">
        <v>271700</v>
      </c>
      <c r="H14" s="28">
        <v>700187</v>
      </c>
      <c r="I14" s="21">
        <f t="shared" si="1"/>
        <v>8232</v>
      </c>
      <c r="J14" s="27">
        <f t="shared" si="2"/>
        <v>-7300</v>
      </c>
      <c r="K14" s="28">
        <f t="shared" si="3"/>
        <v>932</v>
      </c>
      <c r="L14" s="43">
        <f t="shared" si="0"/>
        <v>1.0013310729847884</v>
      </c>
      <c r="M14" s="9"/>
    </row>
    <row r="15" spans="1:13" ht="19.5" customHeight="1">
      <c r="A15" s="7">
        <v>11</v>
      </c>
      <c r="B15" s="8" t="s">
        <v>16</v>
      </c>
      <c r="C15" s="30">
        <v>1896582</v>
      </c>
      <c r="D15" s="32">
        <v>778662</v>
      </c>
      <c r="E15" s="28">
        <v>2675244</v>
      </c>
      <c r="F15" s="21">
        <v>1847671</v>
      </c>
      <c r="G15" s="27">
        <v>706746</v>
      </c>
      <c r="H15" s="28">
        <v>2554417</v>
      </c>
      <c r="I15" s="21">
        <f t="shared" si="1"/>
        <v>48911</v>
      </c>
      <c r="J15" s="27">
        <f t="shared" si="2"/>
        <v>71916</v>
      </c>
      <c r="K15" s="28">
        <f t="shared" si="3"/>
        <v>120827</v>
      </c>
      <c r="L15" s="43">
        <f t="shared" si="0"/>
        <v>1.0473012041495182</v>
      </c>
      <c r="M15" s="9"/>
    </row>
    <row r="16" spans="1:13" ht="19.5" customHeight="1">
      <c r="A16" s="7">
        <v>12</v>
      </c>
      <c r="B16" s="8" t="s">
        <v>17</v>
      </c>
      <c r="C16" s="30">
        <v>1013853</v>
      </c>
      <c r="D16" s="32">
        <v>768800</v>
      </c>
      <c r="E16" s="28">
        <v>1782653</v>
      </c>
      <c r="F16" s="21">
        <v>1037899</v>
      </c>
      <c r="G16" s="27">
        <v>812100</v>
      </c>
      <c r="H16" s="28">
        <v>1849999</v>
      </c>
      <c r="I16" s="21">
        <f t="shared" si="1"/>
        <v>-24046</v>
      </c>
      <c r="J16" s="27">
        <f t="shared" si="2"/>
        <v>-43300</v>
      </c>
      <c r="K16" s="28">
        <f t="shared" si="3"/>
        <v>-67346</v>
      </c>
      <c r="L16" s="43">
        <f t="shared" si="0"/>
        <v>0.9635967370793174</v>
      </c>
      <c r="M16" s="9"/>
    </row>
    <row r="17" spans="1:13" ht="19.5" customHeight="1">
      <c r="A17" s="7">
        <v>13</v>
      </c>
      <c r="B17" s="8" t="s">
        <v>18</v>
      </c>
      <c r="C17" s="30">
        <v>2352011</v>
      </c>
      <c r="D17" s="32">
        <v>610721</v>
      </c>
      <c r="E17" s="28">
        <v>2962732</v>
      </c>
      <c r="F17" s="21">
        <v>4211830</v>
      </c>
      <c r="G17" s="27">
        <v>599354</v>
      </c>
      <c r="H17" s="28">
        <v>4811184</v>
      </c>
      <c r="I17" s="21">
        <f t="shared" si="1"/>
        <v>-1859819</v>
      </c>
      <c r="J17" s="27">
        <f t="shared" si="2"/>
        <v>11367</v>
      </c>
      <c r="K17" s="28">
        <f t="shared" si="3"/>
        <v>-1848452</v>
      </c>
      <c r="L17" s="43">
        <f t="shared" si="0"/>
        <v>0.6158010169638076</v>
      </c>
      <c r="M17" s="9"/>
    </row>
    <row r="18" spans="1:13" ht="19.5" customHeight="1">
      <c r="A18" s="7">
        <v>14</v>
      </c>
      <c r="B18" s="8" t="s">
        <v>19</v>
      </c>
      <c r="C18" s="30">
        <v>1147631</v>
      </c>
      <c r="D18" s="32">
        <v>415625</v>
      </c>
      <c r="E18" s="28">
        <v>1563256</v>
      </c>
      <c r="F18" s="21">
        <v>1084359</v>
      </c>
      <c r="G18" s="27">
        <v>318045</v>
      </c>
      <c r="H18" s="28">
        <v>1402404</v>
      </c>
      <c r="I18" s="21">
        <f t="shared" si="1"/>
        <v>63272</v>
      </c>
      <c r="J18" s="27">
        <f t="shared" si="2"/>
        <v>97580</v>
      </c>
      <c r="K18" s="28">
        <f t="shared" si="3"/>
        <v>160852</v>
      </c>
      <c r="L18" s="43">
        <f t="shared" si="0"/>
        <v>1.1146973340064632</v>
      </c>
      <c r="M18" s="9"/>
    </row>
    <row r="19" spans="1:13" ht="19.5" customHeight="1">
      <c r="A19" s="7">
        <v>15</v>
      </c>
      <c r="B19" s="8" t="s">
        <v>20</v>
      </c>
      <c r="C19" s="30">
        <v>187673</v>
      </c>
      <c r="D19" s="32">
        <v>1697706</v>
      </c>
      <c r="E19" s="28">
        <v>1885379</v>
      </c>
      <c r="F19" s="21">
        <v>177763</v>
      </c>
      <c r="G19" s="27">
        <v>1709944</v>
      </c>
      <c r="H19" s="28">
        <v>1887707</v>
      </c>
      <c r="I19" s="21">
        <f t="shared" si="1"/>
        <v>9910</v>
      </c>
      <c r="J19" s="27">
        <f t="shared" si="2"/>
        <v>-12238</v>
      </c>
      <c r="K19" s="28">
        <f t="shared" si="3"/>
        <v>-2328</v>
      </c>
      <c r="L19" s="43">
        <f t="shared" si="0"/>
        <v>0.9987667577648438</v>
      </c>
      <c r="M19" s="9"/>
    </row>
    <row r="20" spans="1:13" ht="19.5" customHeight="1">
      <c r="A20" s="7">
        <v>16</v>
      </c>
      <c r="B20" s="8" t="s">
        <v>21</v>
      </c>
      <c r="C20" s="30">
        <v>3426742.906467627</v>
      </c>
      <c r="D20" s="32">
        <v>527491</v>
      </c>
      <c r="E20" s="28">
        <v>3954233.906467627</v>
      </c>
      <c r="F20" s="21">
        <v>3397140.5</v>
      </c>
      <c r="G20" s="27">
        <v>527735</v>
      </c>
      <c r="H20" s="28">
        <v>3924875.5</v>
      </c>
      <c r="I20" s="21">
        <f t="shared" si="1"/>
        <v>29602.406467626803</v>
      </c>
      <c r="J20" s="27">
        <f t="shared" si="2"/>
        <v>-244</v>
      </c>
      <c r="K20" s="28">
        <f t="shared" si="3"/>
        <v>29358.406467626803</v>
      </c>
      <c r="L20" s="43">
        <f t="shared" si="0"/>
        <v>1.0074800860479847</v>
      </c>
      <c r="M20" s="9"/>
    </row>
    <row r="21" spans="1:13" ht="19.5" customHeight="1">
      <c r="A21" s="7">
        <v>17</v>
      </c>
      <c r="B21" s="8" t="s">
        <v>22</v>
      </c>
      <c r="C21" s="30">
        <v>84653</v>
      </c>
      <c r="D21" s="32">
        <v>321140</v>
      </c>
      <c r="E21" s="28">
        <v>405793</v>
      </c>
      <c r="F21" s="21">
        <v>94992</v>
      </c>
      <c r="G21" s="27">
        <v>351009</v>
      </c>
      <c r="H21" s="28">
        <v>446001</v>
      </c>
      <c r="I21" s="21">
        <f t="shared" si="1"/>
        <v>-10339</v>
      </c>
      <c r="J21" s="27">
        <f t="shared" si="2"/>
        <v>-29869</v>
      </c>
      <c r="K21" s="28">
        <f t="shared" si="3"/>
        <v>-40208</v>
      </c>
      <c r="L21" s="43">
        <f t="shared" si="0"/>
        <v>0.9098477357674086</v>
      </c>
      <c r="M21" s="9"/>
    </row>
    <row r="22" spans="1:13" ht="19.5" customHeight="1">
      <c r="A22" s="7">
        <v>18</v>
      </c>
      <c r="B22" s="8" t="s">
        <v>23</v>
      </c>
      <c r="C22" s="30">
        <v>40270</v>
      </c>
      <c r="D22" s="32">
        <v>796700</v>
      </c>
      <c r="E22" s="28">
        <v>836970</v>
      </c>
      <c r="F22" s="21">
        <v>43056</v>
      </c>
      <c r="G22" s="27">
        <v>726800</v>
      </c>
      <c r="H22" s="28">
        <v>769856</v>
      </c>
      <c r="I22" s="21">
        <f t="shared" si="1"/>
        <v>-2786</v>
      </c>
      <c r="J22" s="27">
        <f t="shared" si="2"/>
        <v>69900</v>
      </c>
      <c r="K22" s="28">
        <f t="shared" si="3"/>
        <v>67114</v>
      </c>
      <c r="L22" s="43">
        <f t="shared" si="0"/>
        <v>1.087177342256214</v>
      </c>
      <c r="M22" s="9"/>
    </row>
    <row r="23" spans="1:13" ht="19.5" customHeight="1">
      <c r="A23" s="7">
        <v>19</v>
      </c>
      <c r="B23" s="8" t="s">
        <v>24</v>
      </c>
      <c r="C23" s="30">
        <v>54803630</v>
      </c>
      <c r="D23" s="32">
        <v>1316768</v>
      </c>
      <c r="E23" s="28">
        <v>56120398</v>
      </c>
      <c r="F23" s="21">
        <v>54098389</v>
      </c>
      <c r="G23" s="27">
        <v>1469918</v>
      </c>
      <c r="H23" s="28">
        <v>55568307</v>
      </c>
      <c r="I23" s="21">
        <f t="shared" si="1"/>
        <v>705241</v>
      </c>
      <c r="J23" s="27">
        <f t="shared" si="2"/>
        <v>-153150</v>
      </c>
      <c r="K23" s="28">
        <f t="shared" si="3"/>
        <v>552091</v>
      </c>
      <c r="L23" s="43">
        <f t="shared" si="0"/>
        <v>1.0099353575771168</v>
      </c>
      <c r="M23" s="9"/>
    </row>
    <row r="24" spans="1:13" ht="19.5" customHeight="1">
      <c r="A24" s="7">
        <v>20</v>
      </c>
      <c r="B24" s="8" t="s">
        <v>25</v>
      </c>
      <c r="C24" s="44" t="s">
        <v>82</v>
      </c>
      <c r="D24" s="32">
        <v>378000</v>
      </c>
      <c r="E24" s="28">
        <v>378000</v>
      </c>
      <c r="F24" s="44" t="s">
        <v>82</v>
      </c>
      <c r="G24" s="27">
        <v>410000</v>
      </c>
      <c r="H24" s="28">
        <v>410000</v>
      </c>
      <c r="I24" s="44" t="s">
        <v>79</v>
      </c>
      <c r="J24" s="27">
        <f t="shared" si="2"/>
        <v>-32000</v>
      </c>
      <c r="K24" s="28">
        <f>J24</f>
        <v>-32000</v>
      </c>
      <c r="L24" s="43">
        <f t="shared" si="0"/>
        <v>0.9219512195121952</v>
      </c>
      <c r="M24" s="9"/>
    </row>
    <row r="25" spans="1:13" ht="19.5" customHeight="1">
      <c r="A25" s="7">
        <v>21</v>
      </c>
      <c r="B25" s="8" t="s">
        <v>26</v>
      </c>
      <c r="C25" s="30">
        <v>817567</v>
      </c>
      <c r="D25" s="32">
        <v>497429</v>
      </c>
      <c r="E25" s="28">
        <v>1314996</v>
      </c>
      <c r="F25" s="21">
        <v>824213</v>
      </c>
      <c r="G25" s="27">
        <v>659671</v>
      </c>
      <c r="H25" s="28">
        <v>1483884</v>
      </c>
      <c r="I25" s="21">
        <f t="shared" si="1"/>
        <v>-6646</v>
      </c>
      <c r="J25" s="27">
        <f t="shared" si="2"/>
        <v>-162242</v>
      </c>
      <c r="K25" s="28">
        <f t="shared" si="3"/>
        <v>-168888</v>
      </c>
      <c r="L25" s="43">
        <f t="shared" si="0"/>
        <v>0.8861851735041284</v>
      </c>
      <c r="M25" s="9"/>
    </row>
    <row r="26" spans="1:13" ht="19.5" customHeight="1">
      <c r="A26" s="7">
        <v>22</v>
      </c>
      <c r="B26" s="8" t="s">
        <v>27</v>
      </c>
      <c r="C26" s="30">
        <v>6700660</v>
      </c>
      <c r="D26" s="32">
        <v>540412</v>
      </c>
      <c r="E26" s="28">
        <v>7241072</v>
      </c>
      <c r="F26" s="21">
        <v>6569059</v>
      </c>
      <c r="G26" s="27">
        <v>783285</v>
      </c>
      <c r="H26" s="28">
        <v>7352344</v>
      </c>
      <c r="I26" s="21">
        <f t="shared" si="1"/>
        <v>131601</v>
      </c>
      <c r="J26" s="27">
        <f t="shared" si="2"/>
        <v>-242873</v>
      </c>
      <c r="K26" s="28">
        <f t="shared" si="3"/>
        <v>-111272</v>
      </c>
      <c r="L26" s="43">
        <f t="shared" si="0"/>
        <v>0.9848657788590959</v>
      </c>
      <c r="M26" s="9"/>
    </row>
    <row r="27" spans="1:13" ht="19.5" customHeight="1">
      <c r="A27" s="7">
        <v>23</v>
      </c>
      <c r="B27" s="8" t="s">
        <v>28</v>
      </c>
      <c r="C27" s="44" t="s">
        <v>82</v>
      </c>
      <c r="D27" s="32">
        <v>806500</v>
      </c>
      <c r="E27" s="28">
        <v>806500</v>
      </c>
      <c r="F27" s="44" t="s">
        <v>82</v>
      </c>
      <c r="G27" s="27">
        <v>801000</v>
      </c>
      <c r="H27" s="28">
        <v>801000</v>
      </c>
      <c r="I27" s="44" t="s">
        <v>79</v>
      </c>
      <c r="J27" s="27">
        <f t="shared" si="2"/>
        <v>5500</v>
      </c>
      <c r="K27" s="28">
        <f>J27</f>
        <v>5500</v>
      </c>
      <c r="L27" s="43">
        <f t="shared" si="0"/>
        <v>1.0068664169787764</v>
      </c>
      <c r="M27" s="9"/>
    </row>
    <row r="28" spans="1:13" ht="19.5" customHeight="1">
      <c r="A28" s="7">
        <v>24</v>
      </c>
      <c r="B28" s="8" t="s">
        <v>29</v>
      </c>
      <c r="C28" s="44" t="s">
        <v>82</v>
      </c>
      <c r="D28" s="32">
        <v>147000</v>
      </c>
      <c r="E28" s="28">
        <v>147000</v>
      </c>
      <c r="F28" s="44" t="s">
        <v>82</v>
      </c>
      <c r="G28" s="27">
        <v>145000</v>
      </c>
      <c r="H28" s="28">
        <v>145000</v>
      </c>
      <c r="I28" s="44" t="s">
        <v>79</v>
      </c>
      <c r="J28" s="27">
        <f t="shared" si="2"/>
        <v>2000</v>
      </c>
      <c r="K28" s="28">
        <f>J28</f>
        <v>2000</v>
      </c>
      <c r="L28" s="43">
        <f t="shared" si="0"/>
        <v>1.013793103448276</v>
      </c>
      <c r="M28" s="9"/>
    </row>
    <row r="29" spans="1:13" ht="19.5" customHeight="1">
      <c r="A29" s="7">
        <v>25</v>
      </c>
      <c r="B29" s="8" t="s">
        <v>30</v>
      </c>
      <c r="C29" s="30">
        <v>105102</v>
      </c>
      <c r="D29" s="32">
        <v>147000</v>
      </c>
      <c r="E29" s="28">
        <v>252102</v>
      </c>
      <c r="F29" s="21">
        <v>172527</v>
      </c>
      <c r="G29" s="27">
        <v>140000</v>
      </c>
      <c r="H29" s="28">
        <v>312527</v>
      </c>
      <c r="I29" s="21">
        <f t="shared" si="1"/>
        <v>-67425</v>
      </c>
      <c r="J29" s="27">
        <f t="shared" si="2"/>
        <v>7000</v>
      </c>
      <c r="K29" s="28">
        <f t="shared" si="3"/>
        <v>-60425</v>
      </c>
      <c r="L29" s="43">
        <f t="shared" si="0"/>
        <v>0.8066567048607001</v>
      </c>
      <c r="M29" s="9"/>
    </row>
    <row r="30" spans="1:13" ht="19.5" customHeight="1">
      <c r="A30" s="7">
        <v>26</v>
      </c>
      <c r="B30" s="8" t="s">
        <v>31</v>
      </c>
      <c r="C30" s="30">
        <v>242020</v>
      </c>
      <c r="D30" s="32">
        <v>383736</v>
      </c>
      <c r="E30" s="28">
        <v>625756</v>
      </c>
      <c r="F30" s="21">
        <v>235185</v>
      </c>
      <c r="G30" s="27">
        <v>280279</v>
      </c>
      <c r="H30" s="28">
        <v>515464</v>
      </c>
      <c r="I30" s="21">
        <f t="shared" si="1"/>
        <v>6835</v>
      </c>
      <c r="J30" s="27">
        <f t="shared" si="2"/>
        <v>103457</v>
      </c>
      <c r="K30" s="28">
        <f t="shared" si="3"/>
        <v>110292</v>
      </c>
      <c r="L30" s="43">
        <f t="shared" si="0"/>
        <v>1.2139664457653687</v>
      </c>
      <c r="M30" s="9"/>
    </row>
    <row r="31" spans="1:13" ht="19.5" customHeight="1">
      <c r="A31" s="7">
        <v>27</v>
      </c>
      <c r="B31" s="8" t="s">
        <v>32</v>
      </c>
      <c r="C31" s="30">
        <v>588514</v>
      </c>
      <c r="D31" s="32">
        <v>329198</v>
      </c>
      <c r="E31" s="28">
        <v>917712</v>
      </c>
      <c r="F31" s="21">
        <v>215137</v>
      </c>
      <c r="G31" s="27">
        <v>227400</v>
      </c>
      <c r="H31" s="28">
        <v>442537</v>
      </c>
      <c r="I31" s="21">
        <f t="shared" si="1"/>
        <v>373377</v>
      </c>
      <c r="J31" s="27">
        <f t="shared" si="2"/>
        <v>101798</v>
      </c>
      <c r="K31" s="28">
        <f t="shared" si="3"/>
        <v>475175</v>
      </c>
      <c r="L31" s="43">
        <f t="shared" si="0"/>
        <v>2.0737520252543855</v>
      </c>
      <c r="M31" s="9"/>
    </row>
    <row r="32" spans="1:13" ht="19.5" customHeight="1">
      <c r="A32" s="7">
        <v>28</v>
      </c>
      <c r="B32" s="8" t="s">
        <v>33</v>
      </c>
      <c r="C32" s="30">
        <v>1303671</v>
      </c>
      <c r="D32" s="32">
        <v>1225485</v>
      </c>
      <c r="E32" s="28">
        <v>2529156</v>
      </c>
      <c r="F32" s="21">
        <v>1241866</v>
      </c>
      <c r="G32" s="27">
        <v>1312299</v>
      </c>
      <c r="H32" s="28">
        <v>2554165</v>
      </c>
      <c r="I32" s="21">
        <f t="shared" si="1"/>
        <v>61805</v>
      </c>
      <c r="J32" s="27">
        <f t="shared" si="2"/>
        <v>-86814</v>
      </c>
      <c r="K32" s="28">
        <f t="shared" si="3"/>
        <v>-25009</v>
      </c>
      <c r="L32" s="43">
        <f t="shared" si="0"/>
        <v>0.9902085417347744</v>
      </c>
      <c r="M32" s="9"/>
    </row>
    <row r="33" spans="1:13" ht="19.5" customHeight="1">
      <c r="A33" s="7">
        <v>29</v>
      </c>
      <c r="B33" s="8" t="s">
        <v>34</v>
      </c>
      <c r="C33" s="30">
        <v>524366</v>
      </c>
      <c r="D33" s="32">
        <v>343629</v>
      </c>
      <c r="E33" s="28">
        <v>867995</v>
      </c>
      <c r="F33" s="21">
        <v>468883</v>
      </c>
      <c r="G33" s="27">
        <v>412825</v>
      </c>
      <c r="H33" s="28">
        <v>881708</v>
      </c>
      <c r="I33" s="21">
        <f t="shared" si="1"/>
        <v>55483</v>
      </c>
      <c r="J33" s="27">
        <f t="shared" si="2"/>
        <v>-69196</v>
      </c>
      <c r="K33" s="28">
        <f t="shared" si="3"/>
        <v>-13713</v>
      </c>
      <c r="L33" s="43">
        <f t="shared" si="0"/>
        <v>0.9844472319634164</v>
      </c>
      <c r="M33" s="9"/>
    </row>
    <row r="34" spans="1:13" ht="19.5" customHeight="1">
      <c r="A34" s="7">
        <v>30</v>
      </c>
      <c r="B34" s="8" t="s">
        <v>35</v>
      </c>
      <c r="C34" s="44" t="s">
        <v>82</v>
      </c>
      <c r="D34" s="32">
        <v>80145</v>
      </c>
      <c r="E34" s="28">
        <v>80145</v>
      </c>
      <c r="F34" s="44" t="s">
        <v>82</v>
      </c>
      <c r="G34" s="27">
        <v>235415</v>
      </c>
      <c r="H34" s="28">
        <v>235415</v>
      </c>
      <c r="I34" s="44" t="s">
        <v>79</v>
      </c>
      <c r="J34" s="27">
        <f t="shared" si="2"/>
        <v>-155270</v>
      </c>
      <c r="K34" s="28">
        <f>J34</f>
        <v>-155270</v>
      </c>
      <c r="L34" s="43">
        <f t="shared" si="0"/>
        <v>0.3404413482573328</v>
      </c>
      <c r="M34" s="9"/>
    </row>
    <row r="35" spans="1:13" ht="19.5" customHeight="1">
      <c r="A35" s="7">
        <v>31</v>
      </c>
      <c r="B35" s="8" t="s">
        <v>36</v>
      </c>
      <c r="C35" s="30">
        <v>208196</v>
      </c>
      <c r="D35" s="32">
        <v>95000</v>
      </c>
      <c r="E35" s="28">
        <v>303196</v>
      </c>
      <c r="F35" s="21">
        <v>208158</v>
      </c>
      <c r="G35" s="27">
        <v>115000</v>
      </c>
      <c r="H35" s="28">
        <v>323158</v>
      </c>
      <c r="I35" s="21">
        <f t="shared" si="1"/>
        <v>38</v>
      </c>
      <c r="J35" s="27">
        <f t="shared" si="2"/>
        <v>-20000</v>
      </c>
      <c r="K35" s="28">
        <f t="shared" si="3"/>
        <v>-19962</v>
      </c>
      <c r="L35" s="43">
        <f t="shared" si="0"/>
        <v>0.9382283588832707</v>
      </c>
      <c r="M35" s="9"/>
    </row>
    <row r="36" spans="1:13" ht="19.5" customHeight="1">
      <c r="A36" s="7">
        <v>32</v>
      </c>
      <c r="B36" s="8" t="s">
        <v>37</v>
      </c>
      <c r="C36" s="30">
        <v>23356</v>
      </c>
      <c r="D36" s="32">
        <v>237000</v>
      </c>
      <c r="E36" s="28">
        <v>260356</v>
      </c>
      <c r="F36" s="21">
        <v>25593</v>
      </c>
      <c r="G36" s="27">
        <v>232000</v>
      </c>
      <c r="H36" s="28">
        <v>257593</v>
      </c>
      <c r="I36" s="21">
        <f t="shared" si="1"/>
        <v>-2237</v>
      </c>
      <c r="J36" s="27">
        <f t="shared" si="2"/>
        <v>5000</v>
      </c>
      <c r="K36" s="28">
        <f t="shared" si="3"/>
        <v>2763</v>
      </c>
      <c r="L36" s="43">
        <f t="shared" si="0"/>
        <v>1.010726223150474</v>
      </c>
      <c r="M36" s="9"/>
    </row>
    <row r="37" spans="1:13" ht="19.5" customHeight="1">
      <c r="A37" s="7">
        <v>33</v>
      </c>
      <c r="B37" s="8" t="s">
        <v>38</v>
      </c>
      <c r="C37" s="44" t="s">
        <v>82</v>
      </c>
      <c r="D37" s="32">
        <v>63000</v>
      </c>
      <c r="E37" s="28">
        <v>63000</v>
      </c>
      <c r="F37" s="44" t="s">
        <v>82</v>
      </c>
      <c r="G37" s="27">
        <v>85000</v>
      </c>
      <c r="H37" s="28">
        <v>85000</v>
      </c>
      <c r="I37" s="44" t="s">
        <v>79</v>
      </c>
      <c r="J37" s="27">
        <f t="shared" si="2"/>
        <v>-22000</v>
      </c>
      <c r="K37" s="28">
        <f>J37</f>
        <v>-22000</v>
      </c>
      <c r="L37" s="43">
        <f t="shared" si="0"/>
        <v>0.7411764705882353</v>
      </c>
      <c r="M37" s="9"/>
    </row>
    <row r="38" spans="1:13" ht="19.5" customHeight="1">
      <c r="A38" s="7">
        <v>34</v>
      </c>
      <c r="B38" s="8" t="s">
        <v>39</v>
      </c>
      <c r="C38" s="30">
        <v>52357</v>
      </c>
      <c r="D38" s="32">
        <v>587004</v>
      </c>
      <c r="E38" s="28">
        <v>639361</v>
      </c>
      <c r="F38" s="21">
        <v>91837</v>
      </c>
      <c r="G38" s="27">
        <v>436244</v>
      </c>
      <c r="H38" s="28">
        <v>528081</v>
      </c>
      <c r="I38" s="21">
        <f t="shared" si="1"/>
        <v>-39480</v>
      </c>
      <c r="J38" s="27">
        <f t="shared" si="2"/>
        <v>150760</v>
      </c>
      <c r="K38" s="28">
        <f t="shared" si="3"/>
        <v>111280</v>
      </c>
      <c r="L38" s="43">
        <f t="shared" si="0"/>
        <v>1.210725248588758</v>
      </c>
      <c r="M38" s="9"/>
    </row>
    <row r="39" spans="1:13" ht="19.5" customHeight="1">
      <c r="A39" s="7">
        <v>35</v>
      </c>
      <c r="B39" s="8" t="s">
        <v>40</v>
      </c>
      <c r="C39" s="30">
        <v>2050203</v>
      </c>
      <c r="D39" s="32">
        <v>121000</v>
      </c>
      <c r="E39" s="28">
        <v>2171203</v>
      </c>
      <c r="F39" s="21">
        <v>1788895</v>
      </c>
      <c r="G39" s="27">
        <v>117000</v>
      </c>
      <c r="H39" s="28">
        <v>1905895</v>
      </c>
      <c r="I39" s="21">
        <f aca="true" t="shared" si="4" ref="I39:I65">C39-F39</f>
        <v>261308</v>
      </c>
      <c r="J39" s="27">
        <f aca="true" t="shared" si="5" ref="J39:J66">D39-G39</f>
        <v>4000</v>
      </c>
      <c r="K39" s="28">
        <f t="shared" si="3"/>
        <v>265308</v>
      </c>
      <c r="L39" s="43">
        <f t="shared" si="0"/>
        <v>1.1392038910852906</v>
      </c>
      <c r="M39" s="9"/>
    </row>
    <row r="40" spans="1:13" ht="19.5" customHeight="1">
      <c r="A40" s="7">
        <v>36</v>
      </c>
      <c r="B40" s="8" t="s">
        <v>41</v>
      </c>
      <c r="C40" s="44" t="s">
        <v>82</v>
      </c>
      <c r="D40" s="32">
        <v>76460</v>
      </c>
      <c r="E40" s="28">
        <v>76460</v>
      </c>
      <c r="F40" s="44" t="s">
        <v>82</v>
      </c>
      <c r="G40" s="27">
        <v>117200</v>
      </c>
      <c r="H40" s="28">
        <v>117200</v>
      </c>
      <c r="I40" s="44" t="s">
        <v>79</v>
      </c>
      <c r="J40" s="27">
        <f t="shared" si="5"/>
        <v>-40740</v>
      </c>
      <c r="K40" s="28">
        <f>J40</f>
        <v>-40740</v>
      </c>
      <c r="L40" s="43">
        <f t="shared" si="0"/>
        <v>0.6523890784982935</v>
      </c>
      <c r="M40" s="9"/>
    </row>
    <row r="41" spans="1:13" ht="19.5" customHeight="1">
      <c r="A41" s="7">
        <v>37</v>
      </c>
      <c r="B41" s="8" t="s">
        <v>42</v>
      </c>
      <c r="C41" s="30">
        <v>3917707</v>
      </c>
      <c r="D41" s="32">
        <v>151500</v>
      </c>
      <c r="E41" s="28">
        <v>4069207</v>
      </c>
      <c r="F41" s="21">
        <v>3729945</v>
      </c>
      <c r="G41" s="27">
        <v>107300</v>
      </c>
      <c r="H41" s="28">
        <v>3837245</v>
      </c>
      <c r="I41" s="21">
        <f t="shared" si="4"/>
        <v>187762</v>
      </c>
      <c r="J41" s="27">
        <f t="shared" si="5"/>
        <v>44200</v>
      </c>
      <c r="K41" s="28">
        <f t="shared" si="3"/>
        <v>231962</v>
      </c>
      <c r="L41" s="43">
        <f t="shared" si="0"/>
        <v>1.0604501406608127</v>
      </c>
      <c r="M41" s="9"/>
    </row>
    <row r="42" spans="1:13" ht="19.5" customHeight="1">
      <c r="A42" s="7">
        <v>38</v>
      </c>
      <c r="B42" s="8" t="s">
        <v>43</v>
      </c>
      <c r="C42" s="44" t="s">
        <v>82</v>
      </c>
      <c r="D42" s="32">
        <v>40000</v>
      </c>
      <c r="E42" s="28">
        <v>40000</v>
      </c>
      <c r="F42" s="44" t="s">
        <v>82</v>
      </c>
      <c r="G42" s="27">
        <v>80000</v>
      </c>
      <c r="H42" s="28">
        <v>80000</v>
      </c>
      <c r="I42" s="44" t="s">
        <v>79</v>
      </c>
      <c r="J42" s="27">
        <f t="shared" si="5"/>
        <v>-40000</v>
      </c>
      <c r="K42" s="28">
        <f>J42</f>
        <v>-40000</v>
      </c>
      <c r="L42" s="43">
        <f t="shared" si="0"/>
        <v>0.5</v>
      </c>
      <c r="M42" s="9"/>
    </row>
    <row r="43" spans="1:13" ht="19.5" customHeight="1">
      <c r="A43" s="7">
        <v>39</v>
      </c>
      <c r="B43" s="8" t="s">
        <v>44</v>
      </c>
      <c r="C43" s="30">
        <v>14257</v>
      </c>
      <c r="D43" s="32">
        <v>307000</v>
      </c>
      <c r="E43" s="28">
        <v>321257</v>
      </c>
      <c r="F43" s="21">
        <v>14984</v>
      </c>
      <c r="G43" s="27">
        <v>315300</v>
      </c>
      <c r="H43" s="28">
        <v>330284</v>
      </c>
      <c r="I43" s="21">
        <f t="shared" si="4"/>
        <v>-727</v>
      </c>
      <c r="J43" s="27">
        <f t="shared" si="5"/>
        <v>-8300</v>
      </c>
      <c r="K43" s="28">
        <f t="shared" si="3"/>
        <v>-9027</v>
      </c>
      <c r="L43" s="43">
        <f t="shared" si="0"/>
        <v>0.9726689757905318</v>
      </c>
      <c r="M43" s="9"/>
    </row>
    <row r="44" spans="1:13" ht="19.5" customHeight="1">
      <c r="A44" s="7">
        <v>40</v>
      </c>
      <c r="B44" s="8" t="s">
        <v>45</v>
      </c>
      <c r="C44" s="30">
        <v>243768</v>
      </c>
      <c r="D44" s="32">
        <v>18000</v>
      </c>
      <c r="E44" s="28">
        <v>261768</v>
      </c>
      <c r="F44" s="21">
        <v>328776</v>
      </c>
      <c r="G44" s="27">
        <v>23000</v>
      </c>
      <c r="H44" s="28">
        <v>351776</v>
      </c>
      <c r="I44" s="21">
        <f t="shared" si="4"/>
        <v>-85008</v>
      </c>
      <c r="J44" s="27">
        <f t="shared" si="5"/>
        <v>-5000</v>
      </c>
      <c r="K44" s="28">
        <f>I44+J44</f>
        <v>-90008</v>
      </c>
      <c r="L44" s="43">
        <f t="shared" si="0"/>
        <v>0.7441326298553625</v>
      </c>
      <c r="M44" s="9"/>
    </row>
    <row r="45" spans="1:13" ht="19.5" customHeight="1">
      <c r="A45" s="7">
        <v>41</v>
      </c>
      <c r="B45" s="8" t="s">
        <v>46</v>
      </c>
      <c r="C45" s="44" t="s">
        <v>82</v>
      </c>
      <c r="D45" s="32">
        <v>115342</v>
      </c>
      <c r="E45" s="28">
        <v>115342</v>
      </c>
      <c r="F45" s="44" t="s">
        <v>82</v>
      </c>
      <c r="G45" s="27">
        <v>134000</v>
      </c>
      <c r="H45" s="28">
        <v>134000</v>
      </c>
      <c r="I45" s="44" t="s">
        <v>79</v>
      </c>
      <c r="J45" s="27">
        <f t="shared" si="5"/>
        <v>-18658</v>
      </c>
      <c r="K45" s="28">
        <f>J45</f>
        <v>-18658</v>
      </c>
      <c r="L45" s="43">
        <f t="shared" si="0"/>
        <v>0.8607611940298507</v>
      </c>
      <c r="M45" s="9"/>
    </row>
    <row r="46" spans="1:13" ht="19.5" customHeight="1">
      <c r="A46" s="7">
        <v>42</v>
      </c>
      <c r="B46" s="8" t="s">
        <v>47</v>
      </c>
      <c r="C46" s="30">
        <v>16450</v>
      </c>
      <c r="D46" s="32">
        <v>67997</v>
      </c>
      <c r="E46" s="28">
        <v>84447</v>
      </c>
      <c r="F46" s="21">
        <v>16190</v>
      </c>
      <c r="G46" s="27">
        <v>69874</v>
      </c>
      <c r="H46" s="28">
        <v>86064</v>
      </c>
      <c r="I46" s="21">
        <f t="shared" si="4"/>
        <v>260</v>
      </c>
      <c r="J46" s="27">
        <f t="shared" si="5"/>
        <v>-1877</v>
      </c>
      <c r="K46" s="28">
        <f t="shared" si="3"/>
        <v>-1617</v>
      </c>
      <c r="L46" s="43">
        <f t="shared" si="0"/>
        <v>0.9812116564417178</v>
      </c>
      <c r="M46" s="9"/>
    </row>
    <row r="47" spans="1:13" ht="19.5" customHeight="1">
      <c r="A47" s="7">
        <v>43</v>
      </c>
      <c r="B47" s="8" t="s">
        <v>48</v>
      </c>
      <c r="C47" s="30">
        <v>407380</v>
      </c>
      <c r="D47" s="32">
        <v>135351</v>
      </c>
      <c r="E47" s="28">
        <v>542731</v>
      </c>
      <c r="F47" s="21">
        <v>398180</v>
      </c>
      <c r="G47" s="27">
        <v>126591</v>
      </c>
      <c r="H47" s="28">
        <v>524771</v>
      </c>
      <c r="I47" s="21">
        <f t="shared" si="4"/>
        <v>9200</v>
      </c>
      <c r="J47" s="27">
        <f t="shared" si="5"/>
        <v>8760</v>
      </c>
      <c r="K47" s="28">
        <f t="shared" si="3"/>
        <v>17960</v>
      </c>
      <c r="L47" s="43">
        <f t="shared" si="0"/>
        <v>1.0342244521896218</v>
      </c>
      <c r="M47" s="9"/>
    </row>
    <row r="48" spans="1:13" ht="19.5" customHeight="1">
      <c r="A48" s="7">
        <v>44</v>
      </c>
      <c r="B48" s="8" t="s">
        <v>49</v>
      </c>
      <c r="C48" s="30">
        <v>403083</v>
      </c>
      <c r="D48" s="32">
        <v>147021</v>
      </c>
      <c r="E48" s="28">
        <v>550104</v>
      </c>
      <c r="F48" s="21">
        <v>408024</v>
      </c>
      <c r="G48" s="27">
        <v>152831</v>
      </c>
      <c r="H48" s="28">
        <v>560855</v>
      </c>
      <c r="I48" s="21">
        <f t="shared" si="4"/>
        <v>-4941</v>
      </c>
      <c r="J48" s="27">
        <f t="shared" si="5"/>
        <v>-5810</v>
      </c>
      <c r="K48" s="28">
        <f t="shared" si="3"/>
        <v>-10751</v>
      </c>
      <c r="L48" s="43">
        <f t="shared" si="0"/>
        <v>0.9808310525893502</v>
      </c>
      <c r="M48" s="9"/>
    </row>
    <row r="49" spans="1:13" ht="19.5" customHeight="1">
      <c r="A49" s="7">
        <v>45</v>
      </c>
      <c r="B49" s="8" t="s">
        <v>50</v>
      </c>
      <c r="C49" s="30">
        <v>1377810</v>
      </c>
      <c r="D49" s="48" t="s">
        <v>82</v>
      </c>
      <c r="E49" s="28">
        <v>1377810</v>
      </c>
      <c r="F49" s="21">
        <v>1396635</v>
      </c>
      <c r="G49" s="48" t="s">
        <v>82</v>
      </c>
      <c r="H49" s="28">
        <v>1396635</v>
      </c>
      <c r="I49" s="21">
        <f t="shared" si="4"/>
        <v>-18825</v>
      </c>
      <c r="J49" s="48" t="s">
        <v>79</v>
      </c>
      <c r="K49" s="28">
        <f>I49</f>
        <v>-18825</v>
      </c>
      <c r="L49" s="43">
        <f t="shared" si="0"/>
        <v>0.9865211741077662</v>
      </c>
      <c r="M49" s="9"/>
    </row>
    <row r="50" spans="1:13" ht="19.5" customHeight="1">
      <c r="A50" s="7">
        <v>46</v>
      </c>
      <c r="B50" s="8" t="s">
        <v>51</v>
      </c>
      <c r="C50" s="30">
        <v>374800</v>
      </c>
      <c r="D50" s="32">
        <v>95682</v>
      </c>
      <c r="E50" s="28">
        <v>470482</v>
      </c>
      <c r="F50" s="21">
        <v>332777</v>
      </c>
      <c r="G50" s="27">
        <v>60568</v>
      </c>
      <c r="H50" s="28">
        <v>393345</v>
      </c>
      <c r="I50" s="21">
        <f t="shared" si="4"/>
        <v>42023</v>
      </c>
      <c r="J50" s="27">
        <f t="shared" si="5"/>
        <v>35114</v>
      </c>
      <c r="K50" s="28">
        <f t="shared" si="3"/>
        <v>77137</v>
      </c>
      <c r="L50" s="43">
        <f t="shared" si="0"/>
        <v>1.1961052002694836</v>
      </c>
      <c r="M50" s="9"/>
    </row>
    <row r="51" spans="1:13" ht="19.5" customHeight="1">
      <c r="A51" s="7">
        <v>47</v>
      </c>
      <c r="B51" s="8" t="s">
        <v>52</v>
      </c>
      <c r="C51" s="30">
        <v>575736</v>
      </c>
      <c r="D51" s="32">
        <v>231385</v>
      </c>
      <c r="E51" s="28">
        <v>807121</v>
      </c>
      <c r="F51" s="21">
        <v>464998</v>
      </c>
      <c r="G51" s="27">
        <v>263708</v>
      </c>
      <c r="H51" s="28">
        <v>728706</v>
      </c>
      <c r="I51" s="21">
        <f t="shared" si="4"/>
        <v>110738</v>
      </c>
      <c r="J51" s="27">
        <f t="shared" si="5"/>
        <v>-32323</v>
      </c>
      <c r="K51" s="28">
        <f t="shared" si="3"/>
        <v>78415</v>
      </c>
      <c r="L51" s="43">
        <f t="shared" si="0"/>
        <v>1.1076085554393678</v>
      </c>
      <c r="M51" s="9"/>
    </row>
    <row r="52" spans="1:13" ht="19.5" customHeight="1">
      <c r="A52" s="7">
        <v>48</v>
      </c>
      <c r="B52" s="8" t="s">
        <v>53</v>
      </c>
      <c r="C52" s="30">
        <v>401496</v>
      </c>
      <c r="D52" s="32">
        <v>44367</v>
      </c>
      <c r="E52" s="28">
        <v>445863</v>
      </c>
      <c r="F52" s="21">
        <v>374870</v>
      </c>
      <c r="G52" s="27">
        <v>53032</v>
      </c>
      <c r="H52" s="28">
        <v>427902</v>
      </c>
      <c r="I52" s="21">
        <f t="shared" si="4"/>
        <v>26626</v>
      </c>
      <c r="J52" s="27">
        <f t="shared" si="5"/>
        <v>-8665</v>
      </c>
      <c r="K52" s="28">
        <f t="shared" si="3"/>
        <v>17961</v>
      </c>
      <c r="L52" s="43">
        <f t="shared" si="0"/>
        <v>1.0419745642693887</v>
      </c>
      <c r="M52" s="9"/>
    </row>
    <row r="53" spans="1:13" ht="19.5" customHeight="1">
      <c r="A53" s="7">
        <v>49</v>
      </c>
      <c r="B53" s="8" t="s">
        <v>54</v>
      </c>
      <c r="C53" s="30">
        <v>1440150</v>
      </c>
      <c r="D53" s="32">
        <v>56650</v>
      </c>
      <c r="E53" s="28">
        <v>1496800</v>
      </c>
      <c r="F53" s="21">
        <v>1428920</v>
      </c>
      <c r="G53" s="27">
        <v>78885</v>
      </c>
      <c r="H53" s="28">
        <v>1507805</v>
      </c>
      <c r="I53" s="21">
        <f t="shared" si="4"/>
        <v>11230</v>
      </c>
      <c r="J53" s="27">
        <f t="shared" si="5"/>
        <v>-22235</v>
      </c>
      <c r="K53" s="28">
        <f t="shared" si="3"/>
        <v>-11005</v>
      </c>
      <c r="L53" s="43">
        <f t="shared" si="0"/>
        <v>0.9927013108458985</v>
      </c>
      <c r="M53" s="9"/>
    </row>
    <row r="54" spans="1:13" ht="19.5" customHeight="1">
      <c r="A54" s="7">
        <v>50</v>
      </c>
      <c r="B54" s="8" t="s">
        <v>55</v>
      </c>
      <c r="C54" s="30">
        <v>225296</v>
      </c>
      <c r="D54" s="32">
        <v>9420</v>
      </c>
      <c r="E54" s="28">
        <v>234716</v>
      </c>
      <c r="F54" s="21">
        <v>223565</v>
      </c>
      <c r="G54" s="27">
        <v>10570</v>
      </c>
      <c r="H54" s="28">
        <v>234135</v>
      </c>
      <c r="I54" s="21">
        <f t="shared" si="4"/>
        <v>1731</v>
      </c>
      <c r="J54" s="27">
        <f t="shared" si="5"/>
        <v>-1150</v>
      </c>
      <c r="K54" s="28">
        <f t="shared" si="3"/>
        <v>581</v>
      </c>
      <c r="L54" s="43">
        <f t="shared" si="0"/>
        <v>1.0024814743630812</v>
      </c>
      <c r="M54" s="9"/>
    </row>
    <row r="55" spans="1:13" ht="19.5" customHeight="1">
      <c r="A55" s="7">
        <v>51</v>
      </c>
      <c r="B55" s="8" t="s">
        <v>56</v>
      </c>
      <c r="C55" s="30">
        <v>933579</v>
      </c>
      <c r="D55" s="32">
        <v>20200</v>
      </c>
      <c r="E55" s="28">
        <v>953779</v>
      </c>
      <c r="F55" s="21">
        <v>1005969</v>
      </c>
      <c r="G55" s="27">
        <v>19900</v>
      </c>
      <c r="H55" s="28">
        <v>1025869</v>
      </c>
      <c r="I55" s="21">
        <f t="shared" si="4"/>
        <v>-72390</v>
      </c>
      <c r="J55" s="27">
        <f t="shared" si="5"/>
        <v>300</v>
      </c>
      <c r="K55" s="28">
        <f t="shared" si="3"/>
        <v>-72090</v>
      </c>
      <c r="L55" s="43">
        <f t="shared" si="0"/>
        <v>0.929727869737754</v>
      </c>
      <c r="M55" s="9"/>
    </row>
    <row r="56" spans="1:13" ht="19.5" customHeight="1">
      <c r="A56" s="7">
        <v>52</v>
      </c>
      <c r="B56" s="8" t="s">
        <v>57</v>
      </c>
      <c r="C56" s="30">
        <v>161708</v>
      </c>
      <c r="D56" s="48" t="s">
        <v>82</v>
      </c>
      <c r="E56" s="28">
        <v>161708</v>
      </c>
      <c r="F56" s="21">
        <v>165159</v>
      </c>
      <c r="G56" s="48" t="s">
        <v>82</v>
      </c>
      <c r="H56" s="28">
        <v>165159</v>
      </c>
      <c r="I56" s="21">
        <f t="shared" si="4"/>
        <v>-3451</v>
      </c>
      <c r="J56" s="48" t="s">
        <v>79</v>
      </c>
      <c r="K56" s="28">
        <f>I56</f>
        <v>-3451</v>
      </c>
      <c r="L56" s="43">
        <f t="shared" si="0"/>
        <v>0.979104983682391</v>
      </c>
      <c r="M56" s="9"/>
    </row>
    <row r="57" spans="1:13" ht="19.5" customHeight="1">
      <c r="A57" s="7">
        <v>53</v>
      </c>
      <c r="B57" s="8" t="s">
        <v>58</v>
      </c>
      <c r="C57" s="30">
        <v>462723</v>
      </c>
      <c r="D57" s="32">
        <v>62300</v>
      </c>
      <c r="E57" s="28">
        <v>525023</v>
      </c>
      <c r="F57" s="21">
        <v>463295</v>
      </c>
      <c r="G57" s="27">
        <v>80868</v>
      </c>
      <c r="H57" s="28">
        <v>544163</v>
      </c>
      <c r="I57" s="21">
        <f t="shared" si="4"/>
        <v>-572</v>
      </c>
      <c r="J57" s="27">
        <f t="shared" si="5"/>
        <v>-18568</v>
      </c>
      <c r="K57" s="28">
        <f t="shared" si="3"/>
        <v>-19140</v>
      </c>
      <c r="L57" s="43">
        <f t="shared" si="0"/>
        <v>0.9648267155245763</v>
      </c>
      <c r="M57" s="9"/>
    </row>
    <row r="58" spans="1:13" ht="19.5" customHeight="1">
      <c r="A58" s="7">
        <v>54</v>
      </c>
      <c r="B58" s="8" t="s">
        <v>59</v>
      </c>
      <c r="C58" s="30">
        <v>2741455.6666666665</v>
      </c>
      <c r="D58" s="32">
        <v>372341</v>
      </c>
      <c r="E58" s="28">
        <v>3113796.6666666665</v>
      </c>
      <c r="F58" s="21">
        <v>2336193</v>
      </c>
      <c r="G58" s="27">
        <v>360700</v>
      </c>
      <c r="H58" s="28">
        <v>2696893</v>
      </c>
      <c r="I58" s="21">
        <f t="shared" si="4"/>
        <v>405262.6666666665</v>
      </c>
      <c r="J58" s="27">
        <f t="shared" si="5"/>
        <v>11641</v>
      </c>
      <c r="K58" s="28">
        <f t="shared" si="3"/>
        <v>416903.6666666665</v>
      </c>
      <c r="L58" s="43">
        <f t="shared" si="0"/>
        <v>1.1545866545935142</v>
      </c>
      <c r="M58" s="9"/>
    </row>
    <row r="59" spans="1:13" ht="19.5" customHeight="1">
      <c r="A59" s="7">
        <v>55</v>
      </c>
      <c r="B59" s="8" t="s">
        <v>60</v>
      </c>
      <c r="C59" s="30">
        <v>328845</v>
      </c>
      <c r="D59" s="32">
        <v>107738</v>
      </c>
      <c r="E59" s="28">
        <v>436583</v>
      </c>
      <c r="F59" s="21">
        <v>376443</v>
      </c>
      <c r="G59" s="27">
        <v>124523</v>
      </c>
      <c r="H59" s="28">
        <v>500966</v>
      </c>
      <c r="I59" s="21">
        <f t="shared" si="4"/>
        <v>-47598</v>
      </c>
      <c r="J59" s="27">
        <f t="shared" si="5"/>
        <v>-16785</v>
      </c>
      <c r="K59" s="28">
        <f t="shared" si="3"/>
        <v>-64383</v>
      </c>
      <c r="L59" s="43">
        <f t="shared" si="0"/>
        <v>0.8714822962037344</v>
      </c>
      <c r="M59" s="9"/>
    </row>
    <row r="60" spans="1:13" ht="19.5" customHeight="1">
      <c r="A60" s="7">
        <v>56</v>
      </c>
      <c r="B60" s="8" t="s">
        <v>61</v>
      </c>
      <c r="C60" s="30">
        <v>943911</v>
      </c>
      <c r="D60" s="48" t="s">
        <v>82</v>
      </c>
      <c r="E60" s="28">
        <v>943911</v>
      </c>
      <c r="F60" s="21">
        <v>928558</v>
      </c>
      <c r="G60" s="48" t="s">
        <v>82</v>
      </c>
      <c r="H60" s="28">
        <v>928558</v>
      </c>
      <c r="I60" s="21">
        <f t="shared" si="4"/>
        <v>15353</v>
      </c>
      <c r="J60" s="48" t="s">
        <v>79</v>
      </c>
      <c r="K60" s="28">
        <f>I60</f>
        <v>15353</v>
      </c>
      <c r="L60" s="43">
        <f t="shared" si="0"/>
        <v>1.0165342391105348</v>
      </c>
      <c r="M60" s="9"/>
    </row>
    <row r="61" spans="1:13" ht="19.5" customHeight="1">
      <c r="A61" s="7">
        <v>57</v>
      </c>
      <c r="B61" s="8" t="s">
        <v>62</v>
      </c>
      <c r="C61" s="30">
        <v>275709</v>
      </c>
      <c r="D61" s="32">
        <v>100</v>
      </c>
      <c r="E61" s="28">
        <v>275809</v>
      </c>
      <c r="F61" s="21">
        <v>286530</v>
      </c>
      <c r="G61" s="27">
        <v>25000</v>
      </c>
      <c r="H61" s="28">
        <v>311530</v>
      </c>
      <c r="I61" s="21">
        <f t="shared" si="4"/>
        <v>-10821</v>
      </c>
      <c r="J61" s="27">
        <f t="shared" si="5"/>
        <v>-24900</v>
      </c>
      <c r="K61" s="28">
        <f t="shared" si="3"/>
        <v>-35721</v>
      </c>
      <c r="L61" s="43">
        <f t="shared" si="0"/>
        <v>0.8853368856931917</v>
      </c>
      <c r="M61" s="9"/>
    </row>
    <row r="62" spans="1:13" ht="19.5" customHeight="1">
      <c r="A62" s="7">
        <v>58</v>
      </c>
      <c r="B62" s="8" t="s">
        <v>63</v>
      </c>
      <c r="C62" s="30">
        <v>554486</v>
      </c>
      <c r="D62" s="32">
        <v>100000</v>
      </c>
      <c r="E62" s="28">
        <v>654486</v>
      </c>
      <c r="F62" s="21">
        <v>502497</v>
      </c>
      <c r="G62" s="27">
        <v>110000</v>
      </c>
      <c r="H62" s="28">
        <v>612497</v>
      </c>
      <c r="I62" s="21">
        <f t="shared" si="4"/>
        <v>51989</v>
      </c>
      <c r="J62" s="27">
        <f t="shared" si="5"/>
        <v>-10000</v>
      </c>
      <c r="K62" s="28">
        <f t="shared" si="3"/>
        <v>41989</v>
      </c>
      <c r="L62" s="43">
        <f t="shared" si="0"/>
        <v>1.0685538051614947</v>
      </c>
      <c r="M62" s="9"/>
    </row>
    <row r="63" spans="1:13" ht="19.5" customHeight="1">
      <c r="A63" s="7">
        <v>59</v>
      </c>
      <c r="B63" s="8" t="s">
        <v>64</v>
      </c>
      <c r="C63" s="30">
        <v>47701</v>
      </c>
      <c r="D63" s="32">
        <v>16820</v>
      </c>
      <c r="E63" s="28">
        <v>64521</v>
      </c>
      <c r="F63" s="21">
        <v>45004</v>
      </c>
      <c r="G63" s="27">
        <v>18691</v>
      </c>
      <c r="H63" s="28">
        <v>63695</v>
      </c>
      <c r="I63" s="21">
        <f t="shared" si="4"/>
        <v>2697</v>
      </c>
      <c r="J63" s="27">
        <f t="shared" si="5"/>
        <v>-1871</v>
      </c>
      <c r="K63" s="28">
        <f t="shared" si="3"/>
        <v>826</v>
      </c>
      <c r="L63" s="43">
        <f t="shared" si="0"/>
        <v>1.012968050867415</v>
      </c>
      <c r="M63" s="9"/>
    </row>
    <row r="64" spans="1:13" ht="19.5" customHeight="1">
      <c r="A64" s="7">
        <v>60</v>
      </c>
      <c r="B64" s="8" t="s">
        <v>65</v>
      </c>
      <c r="C64" s="30">
        <v>1208371</v>
      </c>
      <c r="D64" s="32">
        <v>155365</v>
      </c>
      <c r="E64" s="28">
        <v>1363736</v>
      </c>
      <c r="F64" s="21">
        <v>1208794</v>
      </c>
      <c r="G64" s="27">
        <v>152097</v>
      </c>
      <c r="H64" s="28">
        <v>1360891</v>
      </c>
      <c r="I64" s="21">
        <f t="shared" si="4"/>
        <v>-423</v>
      </c>
      <c r="J64" s="27">
        <f t="shared" si="5"/>
        <v>3268</v>
      </c>
      <c r="K64" s="28">
        <f t="shared" si="3"/>
        <v>2845</v>
      </c>
      <c r="L64" s="43">
        <f t="shared" si="0"/>
        <v>1.0020905421521635</v>
      </c>
      <c r="M64" s="9"/>
    </row>
    <row r="65" spans="1:13" ht="19.5" customHeight="1">
      <c r="A65" s="7">
        <v>61</v>
      </c>
      <c r="B65" s="8" t="s">
        <v>66</v>
      </c>
      <c r="C65" s="30">
        <v>1727582</v>
      </c>
      <c r="D65" s="32">
        <v>98620</v>
      </c>
      <c r="E65" s="28">
        <v>1826202</v>
      </c>
      <c r="F65" s="21">
        <v>1662084</v>
      </c>
      <c r="G65" s="27">
        <v>103231</v>
      </c>
      <c r="H65" s="28">
        <v>1765315</v>
      </c>
      <c r="I65" s="21">
        <f t="shared" si="4"/>
        <v>65498</v>
      </c>
      <c r="J65" s="27">
        <f t="shared" si="5"/>
        <v>-4611</v>
      </c>
      <c r="K65" s="28">
        <f t="shared" si="3"/>
        <v>60887</v>
      </c>
      <c r="L65" s="43">
        <f t="shared" si="0"/>
        <v>1.0344907282836209</v>
      </c>
      <c r="M65" s="9"/>
    </row>
    <row r="66" spans="1:13" ht="19.5" customHeight="1">
      <c r="A66" s="7">
        <v>62</v>
      </c>
      <c r="B66" s="8" t="s">
        <v>67</v>
      </c>
      <c r="C66" s="44" t="s">
        <v>82</v>
      </c>
      <c r="D66" s="32">
        <v>196000</v>
      </c>
      <c r="E66" s="28">
        <v>196000</v>
      </c>
      <c r="F66" s="44" t="s">
        <v>82</v>
      </c>
      <c r="G66" s="27">
        <v>234000</v>
      </c>
      <c r="H66" s="28">
        <v>234000</v>
      </c>
      <c r="I66" s="44" t="s">
        <v>79</v>
      </c>
      <c r="J66" s="27">
        <f t="shared" si="5"/>
        <v>-38000</v>
      </c>
      <c r="K66" s="28">
        <f>J66</f>
        <v>-38000</v>
      </c>
      <c r="L66" s="43">
        <f t="shared" si="0"/>
        <v>0.8376068376068376</v>
      </c>
      <c r="M66" s="9"/>
    </row>
    <row r="67" spans="1:13" ht="19.5" customHeight="1">
      <c r="A67" s="11">
        <v>63</v>
      </c>
      <c r="B67" s="12" t="s">
        <v>68</v>
      </c>
      <c r="C67" s="45" t="s">
        <v>82</v>
      </c>
      <c r="D67" s="46" t="s">
        <v>82</v>
      </c>
      <c r="E67" s="47" t="s">
        <v>82</v>
      </c>
      <c r="F67" s="45" t="s">
        <v>82</v>
      </c>
      <c r="G67" s="46" t="s">
        <v>82</v>
      </c>
      <c r="H67" s="47" t="s">
        <v>82</v>
      </c>
      <c r="I67" s="45" t="s">
        <v>79</v>
      </c>
      <c r="J67" s="46" t="s">
        <v>79</v>
      </c>
      <c r="K67" s="47" t="s">
        <v>79</v>
      </c>
      <c r="L67" s="42" t="s">
        <v>79</v>
      </c>
      <c r="M67" s="16"/>
    </row>
    <row r="68" spans="2:5" ht="18" customHeight="1">
      <c r="B68" t="s">
        <v>69</v>
      </c>
      <c r="E68" s="20"/>
    </row>
    <row r="69" spans="2:5" ht="18" customHeight="1">
      <c r="B69" s="18" t="s">
        <v>70</v>
      </c>
      <c r="E69" s="20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</sheetData>
  <sheetProtection/>
  <mergeCells count="7">
    <mergeCell ref="I3:K3"/>
    <mergeCell ref="M3:M4"/>
    <mergeCell ref="C2:E2"/>
    <mergeCell ref="A1:M1"/>
    <mergeCell ref="A3:B4"/>
    <mergeCell ref="C3:E3"/>
    <mergeCell ref="F3:H3"/>
  </mergeCells>
  <hyperlinks>
    <hyperlink ref="B69" r:id="rId1" display="http://www.city.kawagoe.saitama.jp/welcome/kankobenrijoho/kankotokeishiryo/irikomi.html"/>
  </hyperlinks>
  <printOptions horizontalCentered="1"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2018-11-16T00:37:18Z</cp:lastPrinted>
  <dcterms:created xsi:type="dcterms:W3CDTF">2016-02-23T09:42:49Z</dcterms:created>
  <dcterms:modified xsi:type="dcterms:W3CDTF">2018-12-14T04:38:26Z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