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95" windowHeight="6630" activeTab="0"/>
  </bookViews>
  <sheets>
    <sheet name="８－１表" sheetId="1" r:id="rId1"/>
    <sheet name="８－２表" sheetId="2" r:id="rId2"/>
    <sheet name="９－１表" sheetId="3" r:id="rId3"/>
    <sheet name="９－２表" sheetId="4" r:id="rId4"/>
  </sheets>
  <definedNames>
    <definedName name="_xlnm.Print_Area" localSheetId="0">'８－１表'!$A$1:$Q$16</definedName>
    <definedName name="_xlnm.Print_Area" localSheetId="1">'８－２表'!$A$1:$Q$86</definedName>
    <definedName name="_xlnm.Print_Area" localSheetId="2">'９－１表'!$A$1:$N$16</definedName>
    <definedName name="_xlnm.Print_Area" localSheetId="3">'９－２表'!$A$1:$N$86</definedName>
    <definedName name="_xlnm.Print_Area">'９－１表'!$A$1:$M$15</definedName>
    <definedName name="_xlnm.Print_Titles" localSheetId="1">'８－２表'!$3:$5</definedName>
    <definedName name="_xlnm.Print_Titles" localSheetId="3">'９－２表'!$3:$5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<sst xmlns="http://schemas.openxmlformats.org/spreadsheetml/2006/main" count="266" uniqueCount="122">
  <si>
    <t>第８表　利用別入込観光客及び消費金額集計表（広域圏別）</t>
  </si>
  <si>
    <t>　 広　域　圏</t>
  </si>
  <si>
    <t xml:space="preserve">  県      計</t>
  </si>
  <si>
    <t>秩父広域圏</t>
  </si>
  <si>
    <t>児玉郡市広域圏</t>
  </si>
  <si>
    <t>大里広域圏</t>
  </si>
  <si>
    <t>比企広域圏</t>
  </si>
  <si>
    <t>中央広域圏</t>
  </si>
  <si>
    <t>西部第一広域圏</t>
  </si>
  <si>
    <t>西部第二広域圏</t>
  </si>
  <si>
    <t>東部広域圏</t>
  </si>
  <si>
    <t>利根広域圏</t>
  </si>
  <si>
    <t xml:space="preserve"> 観光客数</t>
  </si>
  <si>
    <t>　　　　県　　　　内　　　　・　　　　県　　　　外　　　　別</t>
  </si>
  <si>
    <t>日帰り</t>
  </si>
  <si>
    <t>県　　　内</t>
  </si>
  <si>
    <t>宿泊</t>
  </si>
  <si>
    <t>計</t>
  </si>
  <si>
    <t>県　　　外</t>
  </si>
  <si>
    <t>不明</t>
  </si>
  <si>
    <t>　　利　　用　　交　　通　　機　　関　　別</t>
  </si>
  <si>
    <t>鉄道</t>
  </si>
  <si>
    <t>バス</t>
  </si>
  <si>
    <t>自家用車</t>
  </si>
  <si>
    <t>その他</t>
  </si>
  <si>
    <t>消費金額</t>
  </si>
  <si>
    <t>(千円)</t>
  </si>
  <si>
    <t>第９表　目的別入込観光客集計表（広域圏別）</t>
  </si>
  <si>
    <t xml:space="preserve">  広 域 圏</t>
  </si>
  <si>
    <t>県　計</t>
  </si>
  <si>
    <t>ハイキング</t>
  </si>
  <si>
    <t>及　　　び</t>
  </si>
  <si>
    <t>登　山　客</t>
  </si>
  <si>
    <t>花　見　客</t>
  </si>
  <si>
    <t>紅葉狩り客</t>
  </si>
  <si>
    <t>釣 り 客</t>
  </si>
  <si>
    <t>寺社参詣及び</t>
  </si>
  <si>
    <t>文化財･天然</t>
  </si>
  <si>
    <t>記念物見学客</t>
  </si>
  <si>
    <t>遊園地客</t>
  </si>
  <si>
    <t>各 種 行 事</t>
  </si>
  <si>
    <t>まつり見学客</t>
  </si>
  <si>
    <t>スポーツ客</t>
  </si>
  <si>
    <t>産業観光客</t>
  </si>
  <si>
    <t>そ の 他</t>
  </si>
  <si>
    <t>（単位：千人）</t>
  </si>
  <si>
    <t>　    観光の目的
 観光客数</t>
  </si>
  <si>
    <t>うち
観光農業客</t>
  </si>
  <si>
    <t>うち
観光農業客</t>
  </si>
  <si>
    <t>広　　域　　圏</t>
  </si>
  <si>
    <t>秩 父 市</t>
  </si>
  <si>
    <t>横 瀬 町</t>
  </si>
  <si>
    <t>皆 野 町</t>
  </si>
  <si>
    <t>長 瀞 町</t>
  </si>
  <si>
    <t>小鹿野町</t>
  </si>
  <si>
    <t>本 庄 市</t>
  </si>
  <si>
    <t>美 里 町</t>
  </si>
  <si>
    <t>神 川 町</t>
  </si>
  <si>
    <t>上 里 町</t>
  </si>
  <si>
    <t>熊 谷 市</t>
  </si>
  <si>
    <t>深 谷 市</t>
  </si>
  <si>
    <t>寄 居 町</t>
  </si>
  <si>
    <t>東松山市</t>
  </si>
  <si>
    <t>滑 川 町</t>
  </si>
  <si>
    <t>嵐 山 町</t>
  </si>
  <si>
    <t>小 川 町</t>
  </si>
  <si>
    <t>ときがわ町</t>
  </si>
  <si>
    <t>川 島 町</t>
  </si>
  <si>
    <t>吉 見 町</t>
  </si>
  <si>
    <t>鳩 山 町</t>
  </si>
  <si>
    <t>東秩父村</t>
  </si>
  <si>
    <t>川 口 市</t>
  </si>
  <si>
    <t>さいたま市</t>
  </si>
  <si>
    <t>鴻 巣 市</t>
  </si>
  <si>
    <t>上 尾 市</t>
  </si>
  <si>
    <t>蕨    市</t>
  </si>
  <si>
    <t>戸 田 市</t>
  </si>
  <si>
    <t>鳩ヶ谷市</t>
  </si>
  <si>
    <t>桶 川 市</t>
  </si>
  <si>
    <t>北 本 市</t>
  </si>
  <si>
    <t>伊 奈 町</t>
  </si>
  <si>
    <t>川 越 市</t>
  </si>
  <si>
    <t>所 沢 市</t>
  </si>
  <si>
    <t>狭 山 市</t>
  </si>
  <si>
    <t>入 間 市</t>
  </si>
  <si>
    <t>朝 霞 市</t>
  </si>
  <si>
    <t>志 木 市</t>
  </si>
  <si>
    <t>和 光 市</t>
  </si>
  <si>
    <t>新 座 市</t>
  </si>
  <si>
    <t>富士見市</t>
  </si>
  <si>
    <t>ふじみ野市</t>
  </si>
  <si>
    <t>三 芳 町</t>
  </si>
  <si>
    <t>飯 能 市</t>
  </si>
  <si>
    <t>坂 戸 市</t>
  </si>
  <si>
    <t>鶴ヶ島市</t>
  </si>
  <si>
    <t>日 高 市</t>
  </si>
  <si>
    <t>毛呂山町</t>
  </si>
  <si>
    <t>越 生 町</t>
  </si>
  <si>
    <t>春日部市</t>
  </si>
  <si>
    <t>草 加 市</t>
  </si>
  <si>
    <t>越 谷 市</t>
  </si>
  <si>
    <t>八 潮 市</t>
  </si>
  <si>
    <t>三 郷 市</t>
  </si>
  <si>
    <t>松 伏 町</t>
  </si>
  <si>
    <t>吉 川 市</t>
  </si>
  <si>
    <t>行 田 市</t>
  </si>
  <si>
    <t>加 須 市</t>
  </si>
  <si>
    <t>羽 生 市</t>
  </si>
  <si>
    <t>久 喜 市</t>
  </si>
  <si>
    <t>蓮 田 市</t>
  </si>
  <si>
    <t>幸 手 市</t>
  </si>
  <si>
    <t>騎 西 町</t>
  </si>
  <si>
    <t>北川辺町</t>
  </si>
  <si>
    <t>大利根町</t>
  </si>
  <si>
    <t>宮 代 町</t>
  </si>
  <si>
    <t>白 岡 町</t>
  </si>
  <si>
    <t>菖 蒲 町</t>
  </si>
  <si>
    <t>栗 橋 町</t>
  </si>
  <si>
    <t>鷲 宮 町</t>
  </si>
  <si>
    <t>杉 戸 町</t>
  </si>
  <si>
    <t>第８表　利用別入込観光客及び消費金額集計表（市町村別）</t>
  </si>
  <si>
    <t>第９表　目的別入込観光客集計表（市町村別）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</si>
</sst>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Arial"/>
      <family val="2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dotted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 diagonalDown="1"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double">
        <color indexed="8"/>
      </left>
      <right style="double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176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176" fontId="5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176" fontId="5" fillId="33" borderId="18" xfId="0" applyNumberFormat="1" applyFont="1" applyFill="1" applyBorder="1" applyAlignment="1">
      <alignment horizontal="center"/>
    </xf>
    <xf numFmtId="176" fontId="5" fillId="33" borderId="19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176" fontId="5" fillId="33" borderId="19" xfId="0" applyNumberFormat="1" applyFont="1" applyFill="1" applyBorder="1" applyAlignment="1">
      <alignment horizontal="center"/>
    </xf>
    <xf numFmtId="176" fontId="5" fillId="33" borderId="12" xfId="0" applyNumberFormat="1" applyFont="1" applyFill="1" applyBorder="1" applyAlignment="1">
      <alignment/>
    </xf>
    <xf numFmtId="176" fontId="5" fillId="33" borderId="13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/>
    </xf>
    <xf numFmtId="176" fontId="5" fillId="33" borderId="18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6" fontId="5" fillId="33" borderId="10" xfId="0" applyNumberFormat="1" applyFont="1" applyFill="1" applyBorder="1" applyAlignment="1">
      <alignment/>
    </xf>
    <xf numFmtId="176" fontId="5" fillId="33" borderId="12" xfId="0" applyNumberFormat="1" applyFont="1" applyFill="1" applyBorder="1" applyAlignment="1">
      <alignment horizontal="center"/>
    </xf>
    <xf numFmtId="176" fontId="5" fillId="33" borderId="21" xfId="0" applyNumberFormat="1" applyFont="1" applyFill="1" applyBorder="1" applyAlignment="1">
      <alignment/>
    </xf>
    <xf numFmtId="176" fontId="5" fillId="33" borderId="14" xfId="0" applyNumberFormat="1" applyFont="1" applyFill="1" applyBorder="1" applyAlignment="1">
      <alignment horizontal="right"/>
    </xf>
    <xf numFmtId="176" fontId="5" fillId="33" borderId="0" xfId="0" applyNumberFormat="1" applyFont="1" applyFill="1" applyAlignment="1">
      <alignment horizontal="left"/>
    </xf>
    <xf numFmtId="176" fontId="5" fillId="33" borderId="15" xfId="0" applyNumberFormat="1" applyFont="1" applyFill="1" applyBorder="1" applyAlignment="1">
      <alignment horizontal="center"/>
    </xf>
    <xf numFmtId="176" fontId="5" fillId="33" borderId="14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76" fontId="5" fillId="33" borderId="20" xfId="0" applyNumberFormat="1" applyFont="1" applyFill="1" applyBorder="1" applyAlignment="1">
      <alignment/>
    </xf>
    <xf numFmtId="176" fontId="5" fillId="33" borderId="17" xfId="0" applyNumberFormat="1" applyFont="1" applyFill="1" applyBorder="1" applyAlignment="1">
      <alignment/>
    </xf>
    <xf numFmtId="176" fontId="5" fillId="33" borderId="2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5" fillId="33" borderId="23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176" fontId="5" fillId="33" borderId="25" xfId="0" applyNumberFormat="1" applyFont="1" applyFill="1" applyBorder="1" applyAlignment="1">
      <alignment/>
    </xf>
    <xf numFmtId="176" fontId="5" fillId="33" borderId="26" xfId="0" applyNumberFormat="1" applyFont="1" applyFill="1" applyBorder="1" applyAlignment="1">
      <alignment/>
    </xf>
    <xf numFmtId="176" fontId="5" fillId="33" borderId="27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/>
    </xf>
    <xf numFmtId="176" fontId="5" fillId="33" borderId="28" xfId="0" applyNumberFormat="1" applyFont="1" applyFill="1" applyBorder="1" applyAlignment="1">
      <alignment/>
    </xf>
    <xf numFmtId="176" fontId="5" fillId="33" borderId="29" xfId="0" applyNumberFormat="1" applyFont="1" applyFill="1" applyBorder="1" applyAlignment="1">
      <alignment/>
    </xf>
    <xf numFmtId="176" fontId="5" fillId="33" borderId="30" xfId="0" applyNumberFormat="1" applyFont="1" applyFill="1" applyBorder="1" applyAlignment="1">
      <alignment/>
    </xf>
    <xf numFmtId="176" fontId="5" fillId="33" borderId="31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6" fontId="5" fillId="33" borderId="0" xfId="0" applyNumberFormat="1" applyFont="1" applyFill="1" applyBorder="1" applyAlignment="1">
      <alignment/>
    </xf>
    <xf numFmtId="176" fontId="5" fillId="33" borderId="15" xfId="0" applyNumberFormat="1" applyFont="1" applyFill="1" applyBorder="1" applyAlignment="1">
      <alignment/>
    </xf>
    <xf numFmtId="176" fontId="5" fillId="33" borderId="32" xfId="0" applyNumberFormat="1" applyFont="1" applyFill="1" applyBorder="1" applyAlignment="1">
      <alignment/>
    </xf>
    <xf numFmtId="176" fontId="5" fillId="33" borderId="33" xfId="0" applyNumberFormat="1" applyFont="1" applyFill="1" applyBorder="1" applyAlignment="1">
      <alignment/>
    </xf>
    <xf numFmtId="176" fontId="5" fillId="33" borderId="34" xfId="0" applyNumberFormat="1" applyFont="1" applyFill="1" applyBorder="1" applyAlignment="1">
      <alignment/>
    </xf>
    <xf numFmtId="176" fontId="5" fillId="33" borderId="35" xfId="0" applyNumberFormat="1" applyFont="1" applyFill="1" applyBorder="1" applyAlignment="1">
      <alignment/>
    </xf>
    <xf numFmtId="176" fontId="5" fillId="33" borderId="36" xfId="0" applyNumberFormat="1" applyFont="1" applyFill="1" applyBorder="1" applyAlignment="1">
      <alignment/>
    </xf>
    <xf numFmtId="176" fontId="5" fillId="33" borderId="37" xfId="0" applyNumberFormat="1" applyFont="1" applyFill="1" applyBorder="1" applyAlignment="1">
      <alignment/>
    </xf>
    <xf numFmtId="176" fontId="5" fillId="33" borderId="38" xfId="0" applyNumberFormat="1" applyFont="1" applyFill="1" applyBorder="1" applyAlignment="1">
      <alignment/>
    </xf>
    <xf numFmtId="176" fontId="5" fillId="33" borderId="39" xfId="0" applyNumberFormat="1" applyFont="1" applyFill="1" applyBorder="1" applyAlignment="1">
      <alignment/>
    </xf>
    <xf numFmtId="176" fontId="5" fillId="33" borderId="40" xfId="0" applyNumberFormat="1" applyFont="1" applyFill="1" applyBorder="1" applyAlignment="1">
      <alignment/>
    </xf>
    <xf numFmtId="176" fontId="5" fillId="33" borderId="41" xfId="0" applyNumberFormat="1" applyFont="1" applyFill="1" applyBorder="1" applyAlignment="1">
      <alignment/>
    </xf>
    <xf numFmtId="176" fontId="5" fillId="33" borderId="42" xfId="0" applyNumberFormat="1" applyFont="1" applyFill="1" applyBorder="1" applyAlignment="1">
      <alignment/>
    </xf>
    <xf numFmtId="176" fontId="5" fillId="33" borderId="43" xfId="0" applyNumberFormat="1" applyFont="1" applyFill="1" applyBorder="1" applyAlignment="1">
      <alignment/>
    </xf>
    <xf numFmtId="176" fontId="5" fillId="33" borderId="44" xfId="0" applyNumberFormat="1" applyFont="1" applyFill="1" applyBorder="1" applyAlignment="1">
      <alignment/>
    </xf>
    <xf numFmtId="176" fontId="5" fillId="33" borderId="45" xfId="0" applyNumberFormat="1" applyFont="1" applyFill="1" applyBorder="1" applyAlignment="1">
      <alignment/>
    </xf>
    <xf numFmtId="176" fontId="5" fillId="33" borderId="46" xfId="0" applyNumberFormat="1" applyFont="1" applyFill="1" applyBorder="1" applyAlignment="1">
      <alignment/>
    </xf>
    <xf numFmtId="176" fontId="5" fillId="33" borderId="47" xfId="0" applyNumberFormat="1" applyFont="1" applyFill="1" applyBorder="1" applyAlignment="1">
      <alignment/>
    </xf>
    <xf numFmtId="176" fontId="5" fillId="33" borderId="48" xfId="0" applyNumberFormat="1" applyFont="1" applyFill="1" applyBorder="1" applyAlignment="1">
      <alignment/>
    </xf>
    <xf numFmtId="176" fontId="5" fillId="33" borderId="49" xfId="0" applyNumberFormat="1" applyFont="1" applyFill="1" applyBorder="1" applyAlignment="1">
      <alignment/>
    </xf>
    <xf numFmtId="176" fontId="5" fillId="33" borderId="50" xfId="0" applyNumberFormat="1" applyFont="1" applyFill="1" applyBorder="1" applyAlignment="1">
      <alignment/>
    </xf>
    <xf numFmtId="176" fontId="5" fillId="33" borderId="51" xfId="0" applyNumberFormat="1" applyFont="1" applyFill="1" applyBorder="1" applyAlignment="1">
      <alignment/>
    </xf>
    <xf numFmtId="176" fontId="5" fillId="33" borderId="52" xfId="0" applyNumberFormat="1" applyFont="1" applyFill="1" applyBorder="1" applyAlignment="1">
      <alignment/>
    </xf>
    <xf numFmtId="176" fontId="5" fillId="33" borderId="53" xfId="0" applyNumberFormat="1" applyFont="1" applyFill="1" applyBorder="1" applyAlignment="1">
      <alignment/>
    </xf>
    <xf numFmtId="176" fontId="5" fillId="33" borderId="54" xfId="0" applyNumberFormat="1" applyFont="1" applyFill="1" applyBorder="1" applyAlignment="1">
      <alignment/>
    </xf>
    <xf numFmtId="176" fontId="5" fillId="33" borderId="55" xfId="0" applyNumberFormat="1" applyFont="1" applyFill="1" applyBorder="1" applyAlignment="1">
      <alignment/>
    </xf>
    <xf numFmtId="176" fontId="5" fillId="33" borderId="56" xfId="0" applyNumberFormat="1" applyFont="1" applyFill="1" applyBorder="1" applyAlignment="1">
      <alignment/>
    </xf>
    <xf numFmtId="176" fontId="5" fillId="33" borderId="57" xfId="0" applyNumberFormat="1" applyFont="1" applyFill="1" applyBorder="1" applyAlignment="1">
      <alignment/>
    </xf>
    <xf numFmtId="176" fontId="5" fillId="33" borderId="58" xfId="0" applyNumberFormat="1" applyFont="1" applyFill="1" applyBorder="1" applyAlignment="1">
      <alignment/>
    </xf>
    <xf numFmtId="176" fontId="5" fillId="33" borderId="59" xfId="0" applyNumberFormat="1" applyFont="1" applyFill="1" applyBorder="1" applyAlignment="1">
      <alignment/>
    </xf>
    <xf numFmtId="176" fontId="5" fillId="33" borderId="60" xfId="0" applyNumberFormat="1" applyFont="1" applyFill="1" applyBorder="1" applyAlignment="1">
      <alignment/>
    </xf>
    <xf numFmtId="176" fontId="5" fillId="33" borderId="61" xfId="0" applyNumberFormat="1" applyFont="1" applyFill="1" applyBorder="1" applyAlignment="1">
      <alignment/>
    </xf>
    <xf numFmtId="176" fontId="5" fillId="33" borderId="62" xfId="0" applyNumberFormat="1" applyFont="1" applyFill="1" applyBorder="1" applyAlignment="1">
      <alignment/>
    </xf>
    <xf numFmtId="0" fontId="5" fillId="33" borderId="63" xfId="0" applyNumberFormat="1" applyFont="1" applyFill="1" applyBorder="1" applyAlignment="1">
      <alignment/>
    </xf>
    <xf numFmtId="0" fontId="5" fillId="33" borderId="64" xfId="0" applyNumberFormat="1" applyFont="1" applyFill="1" applyBorder="1" applyAlignment="1">
      <alignment/>
    </xf>
    <xf numFmtId="0" fontId="5" fillId="33" borderId="65" xfId="0" applyNumberFormat="1" applyFont="1" applyFill="1" applyBorder="1" applyAlignment="1">
      <alignment/>
    </xf>
    <xf numFmtId="176" fontId="5" fillId="33" borderId="66" xfId="0" applyNumberFormat="1" applyFont="1" applyFill="1" applyBorder="1" applyAlignment="1">
      <alignment/>
    </xf>
    <xf numFmtId="176" fontId="5" fillId="33" borderId="67" xfId="0" applyNumberFormat="1" applyFont="1" applyFill="1" applyBorder="1" applyAlignment="1">
      <alignment/>
    </xf>
    <xf numFmtId="176" fontId="5" fillId="33" borderId="68" xfId="0" applyNumberFormat="1" applyFont="1" applyFill="1" applyBorder="1" applyAlignment="1">
      <alignment/>
    </xf>
    <xf numFmtId="176" fontId="5" fillId="33" borderId="69" xfId="0" applyNumberFormat="1" applyFont="1" applyFill="1" applyBorder="1" applyAlignment="1">
      <alignment/>
    </xf>
    <xf numFmtId="176" fontId="5" fillId="33" borderId="70" xfId="0" applyNumberFormat="1" applyFont="1" applyFill="1" applyBorder="1" applyAlignment="1">
      <alignment/>
    </xf>
    <xf numFmtId="176" fontId="5" fillId="33" borderId="71" xfId="0" applyNumberFormat="1" applyFont="1" applyFill="1" applyBorder="1" applyAlignment="1">
      <alignment/>
    </xf>
    <xf numFmtId="176" fontId="5" fillId="33" borderId="72" xfId="0" applyNumberFormat="1" applyFont="1" applyFill="1" applyBorder="1" applyAlignment="1">
      <alignment/>
    </xf>
    <xf numFmtId="176" fontId="5" fillId="33" borderId="73" xfId="0" applyNumberFormat="1" applyFont="1" applyFill="1" applyBorder="1" applyAlignment="1">
      <alignment/>
    </xf>
    <xf numFmtId="176" fontId="5" fillId="33" borderId="74" xfId="0" applyNumberFormat="1" applyFont="1" applyFill="1" applyBorder="1" applyAlignment="1">
      <alignment/>
    </xf>
    <xf numFmtId="176" fontId="5" fillId="33" borderId="41" xfId="0" applyNumberFormat="1" applyFont="1" applyFill="1" applyBorder="1" applyAlignment="1">
      <alignment horizontal="left"/>
    </xf>
    <xf numFmtId="176" fontId="5" fillId="33" borderId="35" xfId="0" applyNumberFormat="1" applyFont="1" applyFill="1" applyBorder="1" applyAlignment="1">
      <alignment horizontal="left"/>
    </xf>
    <xf numFmtId="176" fontId="5" fillId="33" borderId="75" xfId="0" applyNumberFormat="1" applyFont="1" applyFill="1" applyBorder="1" applyAlignment="1">
      <alignment horizontal="left"/>
    </xf>
    <xf numFmtId="176" fontId="5" fillId="0" borderId="25" xfId="0" applyNumberFormat="1" applyFont="1" applyFill="1" applyBorder="1" applyAlignment="1">
      <alignment/>
    </xf>
    <xf numFmtId="176" fontId="5" fillId="33" borderId="76" xfId="0" applyNumberFormat="1" applyFont="1" applyFill="1" applyBorder="1" applyAlignment="1">
      <alignment horizontal="right"/>
    </xf>
    <xf numFmtId="176" fontId="5" fillId="33" borderId="14" xfId="0" applyNumberFormat="1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176" fontId="5" fillId="33" borderId="23" xfId="0" applyNumberFormat="1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5" fillId="33" borderId="76" xfId="0" applyNumberFormat="1" applyFont="1" applyFill="1" applyBorder="1" applyAlignment="1">
      <alignment horizontal="right"/>
    </xf>
    <xf numFmtId="176" fontId="5" fillId="33" borderId="79" xfId="0" applyNumberFormat="1" applyFont="1" applyFill="1" applyBorder="1" applyAlignment="1">
      <alignment vertical="top" wrapText="1"/>
    </xf>
    <xf numFmtId="0" fontId="0" fillId="0" borderId="80" xfId="0" applyBorder="1" applyAlignment="1">
      <alignment vertical="top"/>
    </xf>
    <xf numFmtId="0" fontId="0" fillId="0" borderId="81" xfId="0" applyBorder="1" applyAlignment="1">
      <alignment vertical="top"/>
    </xf>
    <xf numFmtId="176" fontId="5" fillId="33" borderId="82" xfId="0" applyNumberFormat="1" applyFont="1" applyFill="1" applyBorder="1" applyAlignment="1">
      <alignment wrapText="1"/>
    </xf>
    <xf numFmtId="0" fontId="0" fillId="0" borderId="83" xfId="0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0" zoomScaleNormal="80" zoomScalePageLayoutView="0" workbookViewId="0" topLeftCell="A1">
      <selection activeCell="C32" sqref="C32"/>
    </sheetView>
  </sheetViews>
  <sheetFormatPr defaultColWidth="10.6640625" defaultRowHeight="15"/>
  <cols>
    <col min="1" max="15" width="10.6640625" style="1" customWidth="1"/>
    <col min="16" max="16" width="11.6640625" style="1" customWidth="1"/>
    <col min="17" max="16384" width="10.6640625" style="1" customWidth="1"/>
  </cols>
  <sheetData>
    <row r="1" spans="1:17" ht="14.2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5"/>
    </row>
    <row r="2" spans="1:17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 t="s">
        <v>45</v>
      </c>
      <c r="P2" s="108"/>
      <c r="Q2" s="5"/>
    </row>
    <row r="3" spans="1:17" ht="14.25">
      <c r="A3" s="6"/>
      <c r="B3" s="7"/>
      <c r="C3" s="8"/>
      <c r="D3" s="8" t="s">
        <v>13</v>
      </c>
      <c r="E3" s="7"/>
      <c r="F3" s="7"/>
      <c r="G3" s="7"/>
      <c r="H3" s="7"/>
      <c r="I3" s="7"/>
      <c r="J3" s="7"/>
      <c r="K3" s="8" t="s">
        <v>20</v>
      </c>
      <c r="L3" s="7"/>
      <c r="M3" s="7"/>
      <c r="N3" s="7"/>
      <c r="O3" s="9"/>
      <c r="P3" s="10" t="s">
        <v>25</v>
      </c>
      <c r="Q3" s="11"/>
    </row>
    <row r="4" spans="1:17" ht="14.25">
      <c r="A4" s="12" t="s">
        <v>1</v>
      </c>
      <c r="B4" s="2"/>
      <c r="C4" s="50" t="s">
        <v>12</v>
      </c>
      <c r="D4" s="14"/>
      <c r="E4" s="15" t="s">
        <v>15</v>
      </c>
      <c r="F4" s="15"/>
      <c r="G4" s="16"/>
      <c r="H4" s="15" t="s">
        <v>18</v>
      </c>
      <c r="I4" s="15"/>
      <c r="J4" s="17" t="s">
        <v>19</v>
      </c>
      <c r="K4" s="18" t="s">
        <v>21</v>
      </c>
      <c r="L4" s="17" t="s">
        <v>22</v>
      </c>
      <c r="M4" s="17" t="s">
        <v>23</v>
      </c>
      <c r="N4" s="17" t="s">
        <v>24</v>
      </c>
      <c r="O4" s="19" t="s">
        <v>19</v>
      </c>
      <c r="P4" s="20"/>
      <c r="Q4" s="11"/>
    </row>
    <row r="5" spans="1:17" ht="15" thickBot="1">
      <c r="A5" s="12"/>
      <c r="B5" s="2"/>
      <c r="C5" s="13"/>
      <c r="D5" s="18" t="s">
        <v>14</v>
      </c>
      <c r="E5" s="17" t="s">
        <v>16</v>
      </c>
      <c r="F5" s="17" t="s">
        <v>17</v>
      </c>
      <c r="G5" s="17" t="s">
        <v>14</v>
      </c>
      <c r="H5" s="17" t="s">
        <v>16</v>
      </c>
      <c r="I5" s="17" t="s">
        <v>17</v>
      </c>
      <c r="J5" s="21"/>
      <c r="K5" s="13"/>
      <c r="L5" s="21"/>
      <c r="M5" s="21"/>
      <c r="N5" s="21"/>
      <c r="O5" s="20"/>
      <c r="P5" s="22" t="s">
        <v>26</v>
      </c>
      <c r="Q5" s="11"/>
    </row>
    <row r="6" spans="1:17" ht="13.5" customHeight="1" thickBot="1">
      <c r="A6" s="45" t="s">
        <v>2</v>
      </c>
      <c r="B6" s="46"/>
      <c r="C6" s="47">
        <f aca="true" t="shared" si="0" ref="C6:P6">SUM(C7:C15)</f>
        <v>113963.09999999999</v>
      </c>
      <c r="D6" s="47">
        <f t="shared" si="0"/>
        <v>49820.8</v>
      </c>
      <c r="E6" s="48">
        <f t="shared" si="0"/>
        <v>937.7000000000002</v>
      </c>
      <c r="F6" s="48">
        <f t="shared" si="0"/>
        <v>50758.5</v>
      </c>
      <c r="G6" s="48">
        <f t="shared" si="0"/>
        <v>14908.4</v>
      </c>
      <c r="H6" s="48">
        <f t="shared" si="0"/>
        <v>1071.1000000000001</v>
      </c>
      <c r="I6" s="48">
        <f t="shared" si="0"/>
        <v>15979.5</v>
      </c>
      <c r="J6" s="48">
        <f t="shared" si="0"/>
        <v>47225.100000000006</v>
      </c>
      <c r="K6" s="47">
        <f t="shared" si="0"/>
        <v>11952.4</v>
      </c>
      <c r="L6" s="48">
        <f t="shared" si="0"/>
        <v>5528.6</v>
      </c>
      <c r="M6" s="48">
        <f t="shared" si="0"/>
        <v>40610.149999999994</v>
      </c>
      <c r="N6" s="48">
        <f t="shared" si="0"/>
        <v>8262.100000000002</v>
      </c>
      <c r="O6" s="48">
        <f t="shared" si="0"/>
        <v>47609.79999999999</v>
      </c>
      <c r="P6" s="49">
        <f t="shared" si="0"/>
        <v>101608311.35</v>
      </c>
      <c r="Q6" s="11"/>
    </row>
    <row r="7" spans="1:17" ht="14.25">
      <c r="A7" s="6" t="s">
        <v>3</v>
      </c>
      <c r="B7" s="7"/>
      <c r="C7" s="23">
        <f aca="true" t="shared" si="1" ref="C7:C15">SUM(F7,I7,J7)</f>
        <v>9913.2</v>
      </c>
      <c r="D7" s="23">
        <v>5833.299999999999</v>
      </c>
      <c r="E7" s="24">
        <v>557.2</v>
      </c>
      <c r="F7" s="24">
        <f aca="true" t="shared" si="2" ref="F7:F15">SUM(D7:E7)</f>
        <v>6390.499999999999</v>
      </c>
      <c r="G7" s="24">
        <v>2945</v>
      </c>
      <c r="H7" s="24">
        <v>494</v>
      </c>
      <c r="I7" s="24">
        <f aca="true" t="shared" si="3" ref="I7:I15">SUM(G7:H7)</f>
        <v>3439</v>
      </c>
      <c r="J7" s="24">
        <v>83.69999999999999</v>
      </c>
      <c r="K7" s="23">
        <v>2304.7</v>
      </c>
      <c r="L7" s="24">
        <v>1348.3999999999999</v>
      </c>
      <c r="M7" s="24">
        <v>5988.200000000001</v>
      </c>
      <c r="N7" s="24">
        <v>188.8</v>
      </c>
      <c r="O7" s="24">
        <v>83.1</v>
      </c>
      <c r="P7" s="24">
        <v>16329978.6</v>
      </c>
      <c r="Q7" s="11"/>
    </row>
    <row r="8" spans="1:17" ht="14.25">
      <c r="A8" s="25" t="s">
        <v>4</v>
      </c>
      <c r="B8" s="15"/>
      <c r="C8" s="26">
        <f t="shared" si="1"/>
        <v>2260.9000000000005</v>
      </c>
      <c r="D8" s="26">
        <v>1424.8000000000002</v>
      </c>
      <c r="E8" s="27">
        <v>14.700000000000001</v>
      </c>
      <c r="F8" s="27">
        <f t="shared" si="2"/>
        <v>1439.5000000000002</v>
      </c>
      <c r="G8" s="27">
        <v>415.3</v>
      </c>
      <c r="H8" s="27">
        <v>9.1</v>
      </c>
      <c r="I8" s="27">
        <f t="shared" si="3"/>
        <v>424.40000000000003</v>
      </c>
      <c r="J8" s="27">
        <v>397</v>
      </c>
      <c r="K8" s="26">
        <v>131.8</v>
      </c>
      <c r="L8" s="27">
        <v>48.8</v>
      </c>
      <c r="M8" s="27">
        <v>1677.2500000000002</v>
      </c>
      <c r="N8" s="27">
        <v>283.3</v>
      </c>
      <c r="O8" s="27">
        <v>119.70000000000002</v>
      </c>
      <c r="P8" s="27">
        <v>4211298.899999999</v>
      </c>
      <c r="Q8" s="11"/>
    </row>
    <row r="9" spans="1:17" ht="14.25">
      <c r="A9" s="25" t="s">
        <v>5</v>
      </c>
      <c r="B9" s="15"/>
      <c r="C9" s="26">
        <f t="shared" si="1"/>
        <v>8806.1</v>
      </c>
      <c r="D9" s="26">
        <v>6430.6</v>
      </c>
      <c r="E9" s="27">
        <v>94.5</v>
      </c>
      <c r="F9" s="27">
        <f t="shared" si="2"/>
        <v>6525.1</v>
      </c>
      <c r="G9" s="27">
        <v>1125.1</v>
      </c>
      <c r="H9" s="27">
        <v>153.8</v>
      </c>
      <c r="I9" s="27">
        <f t="shared" si="3"/>
        <v>1278.8999999999999</v>
      </c>
      <c r="J9" s="27">
        <v>1002.1</v>
      </c>
      <c r="K9" s="26">
        <v>957.1</v>
      </c>
      <c r="L9" s="27">
        <v>785.8000000000001</v>
      </c>
      <c r="M9" s="27">
        <v>5018.2</v>
      </c>
      <c r="N9" s="27">
        <v>729.3</v>
      </c>
      <c r="O9" s="27">
        <v>1315.7000000000003</v>
      </c>
      <c r="P9" s="27">
        <v>7064690</v>
      </c>
      <c r="Q9" s="11"/>
    </row>
    <row r="10" spans="1:17" ht="14.25">
      <c r="A10" s="25" t="s">
        <v>6</v>
      </c>
      <c r="B10" s="15"/>
      <c r="C10" s="26">
        <f t="shared" si="1"/>
        <v>8929.900000000001</v>
      </c>
      <c r="D10" s="26">
        <v>5117.400000000001</v>
      </c>
      <c r="E10" s="27">
        <v>79.10000000000001</v>
      </c>
      <c r="F10" s="27">
        <f t="shared" si="2"/>
        <v>5196.500000000001</v>
      </c>
      <c r="G10" s="27">
        <v>1378.9999999999998</v>
      </c>
      <c r="H10" s="27">
        <v>29.999999999999996</v>
      </c>
      <c r="I10" s="27">
        <f t="shared" si="3"/>
        <v>1408.9999999999998</v>
      </c>
      <c r="J10" s="27">
        <v>2324.3999999999996</v>
      </c>
      <c r="K10" s="26">
        <v>718.6999999999999</v>
      </c>
      <c r="L10" s="27">
        <v>435</v>
      </c>
      <c r="M10" s="27">
        <v>5135.599999999999</v>
      </c>
      <c r="N10" s="27">
        <v>315</v>
      </c>
      <c r="O10" s="27">
        <v>2325.5999999999995</v>
      </c>
      <c r="P10" s="27">
        <v>13587914.1</v>
      </c>
      <c r="Q10" s="11"/>
    </row>
    <row r="11" spans="1:17" ht="14.25">
      <c r="A11" s="25" t="s">
        <v>7</v>
      </c>
      <c r="B11" s="15"/>
      <c r="C11" s="26">
        <f t="shared" si="1"/>
        <v>36214.299999999996</v>
      </c>
      <c r="D11" s="26">
        <v>8820.8</v>
      </c>
      <c r="E11" s="27">
        <v>6.599999999999999</v>
      </c>
      <c r="F11" s="27">
        <f t="shared" si="2"/>
        <v>8827.4</v>
      </c>
      <c r="G11" s="27">
        <v>876.1</v>
      </c>
      <c r="H11" s="27">
        <v>12.2</v>
      </c>
      <c r="I11" s="27">
        <f t="shared" si="3"/>
        <v>888.3000000000001</v>
      </c>
      <c r="J11" s="27">
        <v>26498.599999999995</v>
      </c>
      <c r="K11" s="26">
        <v>1376.3999999999999</v>
      </c>
      <c r="L11" s="27">
        <v>572.6</v>
      </c>
      <c r="M11" s="27">
        <v>3881.1</v>
      </c>
      <c r="N11" s="27">
        <v>2742.8</v>
      </c>
      <c r="O11" s="27">
        <v>27641.399999999998</v>
      </c>
      <c r="P11" s="27">
        <v>8063848.27</v>
      </c>
      <c r="Q11" s="11"/>
    </row>
    <row r="12" spans="1:17" ht="14.25">
      <c r="A12" s="25" t="s">
        <v>8</v>
      </c>
      <c r="B12" s="15"/>
      <c r="C12" s="26">
        <f t="shared" si="1"/>
        <v>17622.9</v>
      </c>
      <c r="D12" s="26">
        <v>6679.599999999999</v>
      </c>
      <c r="E12" s="27">
        <v>56.8</v>
      </c>
      <c r="F12" s="27">
        <f t="shared" si="2"/>
        <v>6736.4</v>
      </c>
      <c r="G12" s="27">
        <v>4230.800000000001</v>
      </c>
      <c r="H12" s="27">
        <v>227.4</v>
      </c>
      <c r="I12" s="27">
        <f t="shared" si="3"/>
        <v>4458.200000000001</v>
      </c>
      <c r="J12" s="27">
        <v>6428.3</v>
      </c>
      <c r="K12" s="26">
        <v>3792.8000000000006</v>
      </c>
      <c r="L12" s="27">
        <v>1380.7</v>
      </c>
      <c r="M12" s="27">
        <v>3973.100000000001</v>
      </c>
      <c r="N12" s="27">
        <v>2016.0000000000002</v>
      </c>
      <c r="O12" s="27">
        <v>6460.300000000001</v>
      </c>
      <c r="P12" s="27">
        <v>29790713.330000002</v>
      </c>
      <c r="Q12" s="11"/>
    </row>
    <row r="13" spans="1:17" ht="14.25">
      <c r="A13" s="25" t="s">
        <v>9</v>
      </c>
      <c r="B13" s="15"/>
      <c r="C13" s="26">
        <f t="shared" si="1"/>
        <v>9544.699999999999</v>
      </c>
      <c r="D13" s="26">
        <v>6856</v>
      </c>
      <c r="E13" s="27">
        <v>110.6</v>
      </c>
      <c r="F13" s="27">
        <f t="shared" si="2"/>
        <v>6966.6</v>
      </c>
      <c r="G13" s="27">
        <v>2443.2</v>
      </c>
      <c r="H13" s="27">
        <v>127.59999999999997</v>
      </c>
      <c r="I13" s="27">
        <f t="shared" si="3"/>
        <v>2570.7999999999997</v>
      </c>
      <c r="J13" s="27">
        <v>7.3</v>
      </c>
      <c r="K13" s="26">
        <v>1518.6000000000001</v>
      </c>
      <c r="L13" s="27">
        <v>314.7</v>
      </c>
      <c r="M13" s="27">
        <v>7098</v>
      </c>
      <c r="N13" s="27">
        <v>547.3</v>
      </c>
      <c r="O13" s="27">
        <v>66.10000000000001</v>
      </c>
      <c r="P13" s="27">
        <v>12323119.35</v>
      </c>
      <c r="Q13" s="11"/>
    </row>
    <row r="14" spans="1:17" ht="14.25">
      <c r="A14" s="25" t="s">
        <v>10</v>
      </c>
      <c r="B14" s="15"/>
      <c r="C14" s="26">
        <f t="shared" si="1"/>
        <v>7977.6</v>
      </c>
      <c r="D14" s="26">
        <v>3663.3000000000006</v>
      </c>
      <c r="E14" s="27">
        <v>0</v>
      </c>
      <c r="F14" s="27">
        <f t="shared" si="2"/>
        <v>3663.3000000000006</v>
      </c>
      <c r="G14" s="27">
        <v>517.3</v>
      </c>
      <c r="H14" s="27">
        <v>0</v>
      </c>
      <c r="I14" s="27">
        <f t="shared" si="3"/>
        <v>517.3</v>
      </c>
      <c r="J14" s="27">
        <v>3797</v>
      </c>
      <c r="K14" s="26">
        <v>248.90000000000003</v>
      </c>
      <c r="L14" s="27">
        <v>272.8</v>
      </c>
      <c r="M14" s="27">
        <v>3402.600000000001</v>
      </c>
      <c r="N14" s="27">
        <v>526.1</v>
      </c>
      <c r="O14" s="27">
        <v>3527.2000000000007</v>
      </c>
      <c r="P14" s="27">
        <v>3223449.1</v>
      </c>
      <c r="Q14" s="11"/>
    </row>
    <row r="15" spans="1:17" ht="14.25">
      <c r="A15" s="25" t="s">
        <v>11</v>
      </c>
      <c r="B15" s="15"/>
      <c r="C15" s="26">
        <f t="shared" si="1"/>
        <v>12693.5</v>
      </c>
      <c r="D15" s="26">
        <v>4995</v>
      </c>
      <c r="E15" s="27">
        <v>18.2</v>
      </c>
      <c r="F15" s="27">
        <f t="shared" si="2"/>
        <v>5013.2</v>
      </c>
      <c r="G15" s="27">
        <v>976.6</v>
      </c>
      <c r="H15" s="27">
        <v>17</v>
      </c>
      <c r="I15" s="27">
        <f t="shared" si="3"/>
        <v>993.6</v>
      </c>
      <c r="J15" s="27">
        <v>6686.700000000001</v>
      </c>
      <c r="K15" s="26">
        <v>903.4</v>
      </c>
      <c r="L15" s="27">
        <v>369.8</v>
      </c>
      <c r="M15" s="27">
        <v>4436.1</v>
      </c>
      <c r="N15" s="27">
        <v>913.5</v>
      </c>
      <c r="O15" s="27">
        <v>6070.700000000001</v>
      </c>
      <c r="P15" s="27">
        <v>7013299.699999999</v>
      </c>
      <c r="Q15" s="11"/>
    </row>
    <row r="16" spans="1:16" ht="14.25">
      <c r="A16" s="55"/>
      <c r="B16" s="55"/>
      <c r="C16" s="55"/>
      <c r="D16" s="5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</sheetData>
  <sheetProtection/>
  <mergeCells count="1">
    <mergeCell ref="O2:P2"/>
  </mergeCells>
  <printOptions/>
  <pageMargins left="0.5" right="0.5" top="0.61" bottom="0.5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zoomScale="80" zoomScaleNormal="80" zoomScalePageLayoutView="0" workbookViewId="0" topLeftCell="A1">
      <pane xSplit="3" ySplit="5" topLeftCell="D6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2" sqref="A2"/>
    </sheetView>
  </sheetViews>
  <sheetFormatPr defaultColWidth="10.6640625" defaultRowHeight="15"/>
  <cols>
    <col min="1" max="1" width="6.99609375" style="1" customWidth="1"/>
    <col min="2" max="2" width="10.10546875" style="1" customWidth="1"/>
    <col min="3" max="15" width="10.6640625" style="1" customWidth="1"/>
    <col min="16" max="16" width="11.6640625" style="1" customWidth="1"/>
    <col min="17" max="16384" width="10.6640625" style="1" customWidth="1"/>
  </cols>
  <sheetData>
    <row r="1" spans="1:17" ht="14.25">
      <c r="A1" s="2" t="s">
        <v>120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5"/>
    </row>
    <row r="2" spans="1:17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8" t="s">
        <v>45</v>
      </c>
      <c r="P2" s="108"/>
      <c r="Q2" s="5"/>
    </row>
    <row r="3" spans="1:17" ht="14.25">
      <c r="A3" s="6"/>
      <c r="B3" s="7"/>
      <c r="C3" s="8"/>
      <c r="D3" s="8" t="s">
        <v>13</v>
      </c>
      <c r="E3" s="7"/>
      <c r="F3" s="7"/>
      <c r="G3" s="7"/>
      <c r="H3" s="7"/>
      <c r="I3" s="7"/>
      <c r="J3" s="7"/>
      <c r="K3" s="8" t="s">
        <v>20</v>
      </c>
      <c r="L3" s="7"/>
      <c r="M3" s="7"/>
      <c r="N3" s="7"/>
      <c r="O3" s="9"/>
      <c r="P3" s="10" t="s">
        <v>25</v>
      </c>
      <c r="Q3" s="11"/>
    </row>
    <row r="4" spans="1:17" ht="15">
      <c r="A4" s="109" t="s">
        <v>49</v>
      </c>
      <c r="B4" s="110"/>
      <c r="C4" s="50" t="s">
        <v>12</v>
      </c>
      <c r="D4" s="14"/>
      <c r="E4" s="15" t="s">
        <v>15</v>
      </c>
      <c r="F4" s="15"/>
      <c r="G4" s="16"/>
      <c r="H4" s="15" t="s">
        <v>18</v>
      </c>
      <c r="I4" s="15"/>
      <c r="J4" s="17" t="s">
        <v>19</v>
      </c>
      <c r="K4" s="18" t="s">
        <v>21</v>
      </c>
      <c r="L4" s="17" t="s">
        <v>22</v>
      </c>
      <c r="M4" s="17" t="s">
        <v>23</v>
      </c>
      <c r="N4" s="17" t="s">
        <v>24</v>
      </c>
      <c r="O4" s="19" t="s">
        <v>19</v>
      </c>
      <c r="P4" s="20"/>
      <c r="Q4" s="11"/>
    </row>
    <row r="5" spans="1:17" ht="15" thickBot="1">
      <c r="A5" s="37"/>
      <c r="B5" s="4"/>
      <c r="C5" s="13"/>
      <c r="D5" s="18" t="s">
        <v>14</v>
      </c>
      <c r="E5" s="17" t="s">
        <v>16</v>
      </c>
      <c r="F5" s="17" t="s">
        <v>17</v>
      </c>
      <c r="G5" s="17" t="s">
        <v>14</v>
      </c>
      <c r="H5" s="17" t="s">
        <v>16</v>
      </c>
      <c r="I5" s="17" t="s">
        <v>17</v>
      </c>
      <c r="J5" s="21"/>
      <c r="K5" s="13"/>
      <c r="L5" s="21"/>
      <c r="M5" s="21"/>
      <c r="N5" s="21"/>
      <c r="O5" s="20"/>
      <c r="P5" s="22" t="s">
        <v>26</v>
      </c>
      <c r="Q5" s="11"/>
    </row>
    <row r="6" spans="1:17" ht="13.5" customHeight="1" thickBot="1">
      <c r="A6" s="111" t="s">
        <v>29</v>
      </c>
      <c r="B6" s="112"/>
      <c r="C6" s="107">
        <f>SUM(C7,C13,C18,C22,C32,C43,C55,C62,C70)</f>
        <v>113963.09999999999</v>
      </c>
      <c r="D6" s="47">
        <f aca="true" t="shared" si="0" ref="D6:P6">SUM(D7,D13,D18,D22,D32,D43,D55,D62,D70)</f>
        <v>49820.8</v>
      </c>
      <c r="E6" s="47">
        <f t="shared" si="0"/>
        <v>937.7</v>
      </c>
      <c r="F6" s="47">
        <f t="shared" si="0"/>
        <v>50758.5</v>
      </c>
      <c r="G6" s="47">
        <f t="shared" si="0"/>
        <v>14908.4</v>
      </c>
      <c r="H6" s="47">
        <f t="shared" si="0"/>
        <v>1071.1</v>
      </c>
      <c r="I6" s="47">
        <f t="shared" si="0"/>
        <v>15979.5</v>
      </c>
      <c r="J6" s="107">
        <f t="shared" si="0"/>
        <v>47225.100000000006</v>
      </c>
      <c r="K6" s="47">
        <f t="shared" si="0"/>
        <v>11952.3</v>
      </c>
      <c r="L6" s="47">
        <f t="shared" si="0"/>
        <v>5528.6</v>
      </c>
      <c r="M6" s="47">
        <f t="shared" si="0"/>
        <v>40610.149999999994</v>
      </c>
      <c r="N6" s="47">
        <f t="shared" si="0"/>
        <v>8262.2</v>
      </c>
      <c r="O6" s="47">
        <f t="shared" si="0"/>
        <v>47609.8</v>
      </c>
      <c r="P6" s="47">
        <f t="shared" si="0"/>
        <v>101608311.35</v>
      </c>
      <c r="Q6" s="11"/>
    </row>
    <row r="7" spans="1:17" ht="14.25">
      <c r="A7" s="6" t="s">
        <v>3</v>
      </c>
      <c r="B7" s="7"/>
      <c r="C7" s="96">
        <f aca="true" t="shared" si="1" ref="C7:C71">SUM(F7,I7,J7)</f>
        <v>9913.2</v>
      </c>
      <c r="D7" s="23">
        <f>SUM(D8:D12)</f>
        <v>5833.299999999999</v>
      </c>
      <c r="E7" s="24">
        <f>SUM(E8:E12)</f>
        <v>557.1999999999999</v>
      </c>
      <c r="F7" s="24">
        <f>SUM(D7:E7)</f>
        <v>6390.499999999999</v>
      </c>
      <c r="G7" s="24">
        <f>SUM(G8:G12)</f>
        <v>2945</v>
      </c>
      <c r="H7" s="24">
        <f>SUM(H8:H12)</f>
        <v>494</v>
      </c>
      <c r="I7" s="24">
        <f>SUM(G7:H7)</f>
        <v>3439</v>
      </c>
      <c r="J7" s="24">
        <f aca="true" t="shared" si="2" ref="J7:P7">SUM(J8:J12)</f>
        <v>83.69999999999999</v>
      </c>
      <c r="K7" s="23">
        <f t="shared" si="2"/>
        <v>2304.7</v>
      </c>
      <c r="L7" s="24">
        <f t="shared" si="2"/>
        <v>1348.3999999999999</v>
      </c>
      <c r="M7" s="24">
        <f t="shared" si="2"/>
        <v>5988.200000000001</v>
      </c>
      <c r="N7" s="24">
        <f t="shared" si="2"/>
        <v>188.8</v>
      </c>
      <c r="O7" s="24">
        <f t="shared" si="2"/>
        <v>83.1</v>
      </c>
      <c r="P7" s="24">
        <f t="shared" si="2"/>
        <v>16329978.6</v>
      </c>
      <c r="Q7" s="11"/>
    </row>
    <row r="8" spans="1:17" ht="14.25">
      <c r="A8" s="41"/>
      <c r="B8" s="42" t="s">
        <v>50</v>
      </c>
      <c r="C8" s="97">
        <f t="shared" si="1"/>
        <v>4113.400000000001</v>
      </c>
      <c r="D8" s="86">
        <v>2410.4</v>
      </c>
      <c r="E8" s="87">
        <v>262.4</v>
      </c>
      <c r="F8" s="87">
        <f>SUM(D8:E8)</f>
        <v>2672.8</v>
      </c>
      <c r="G8" s="87">
        <v>1150.4</v>
      </c>
      <c r="H8" s="87">
        <v>222.09999999999997</v>
      </c>
      <c r="I8" s="87">
        <f>SUM(G8:H8)</f>
        <v>1372.5</v>
      </c>
      <c r="J8" s="87">
        <v>68.1</v>
      </c>
      <c r="K8" s="86">
        <v>1098.2</v>
      </c>
      <c r="L8" s="87">
        <v>681.7</v>
      </c>
      <c r="M8" s="87">
        <v>2246.7</v>
      </c>
      <c r="N8" s="87">
        <v>18.7</v>
      </c>
      <c r="O8" s="87">
        <v>68.1</v>
      </c>
      <c r="P8" s="89">
        <v>10912027.200000001</v>
      </c>
      <c r="Q8" s="11"/>
    </row>
    <row r="9" spans="1:17" ht="14.25">
      <c r="A9" s="63"/>
      <c r="B9" s="64" t="s">
        <v>51</v>
      </c>
      <c r="C9" s="98">
        <f t="shared" si="1"/>
        <v>701.7</v>
      </c>
      <c r="D9" s="65">
        <v>388.6000000000001</v>
      </c>
      <c r="E9" s="66">
        <v>13.000000000000002</v>
      </c>
      <c r="F9" s="66">
        <f>SUM(D9:E9)</f>
        <v>401.6000000000001</v>
      </c>
      <c r="G9" s="66">
        <v>272.2</v>
      </c>
      <c r="H9" s="66">
        <v>27.900000000000002</v>
      </c>
      <c r="I9" s="66">
        <f>SUM(G9:H9)</f>
        <v>300.09999999999997</v>
      </c>
      <c r="J9" s="66">
        <v>0</v>
      </c>
      <c r="K9" s="65">
        <v>206.4</v>
      </c>
      <c r="L9" s="66">
        <v>95.89999999999999</v>
      </c>
      <c r="M9" s="66">
        <v>389.9</v>
      </c>
      <c r="N9" s="66">
        <v>9.5</v>
      </c>
      <c r="O9" s="66">
        <v>0</v>
      </c>
      <c r="P9" s="68">
        <v>0</v>
      </c>
      <c r="Q9" s="11"/>
    </row>
    <row r="10" spans="1:17" ht="14.25">
      <c r="A10" s="63"/>
      <c r="B10" s="64" t="s">
        <v>52</v>
      </c>
      <c r="C10" s="98">
        <f t="shared" si="1"/>
        <v>1161.1999999999998</v>
      </c>
      <c r="D10" s="65">
        <v>848.1</v>
      </c>
      <c r="E10" s="66">
        <v>49.5</v>
      </c>
      <c r="F10" s="66">
        <f>SUM(D10:E10)</f>
        <v>897.6</v>
      </c>
      <c r="G10" s="66">
        <v>223.8</v>
      </c>
      <c r="H10" s="66">
        <v>34.70000000000001</v>
      </c>
      <c r="I10" s="66">
        <f>SUM(G10:H10)</f>
        <v>258.5</v>
      </c>
      <c r="J10" s="66">
        <v>5.1000000000000005</v>
      </c>
      <c r="K10" s="65">
        <v>115.70000000000002</v>
      </c>
      <c r="L10" s="66">
        <v>89.69999999999999</v>
      </c>
      <c r="M10" s="66">
        <v>875.8999999999999</v>
      </c>
      <c r="N10" s="66">
        <v>75.4</v>
      </c>
      <c r="O10" s="66">
        <v>4.5</v>
      </c>
      <c r="P10" s="68">
        <v>1674403.2999999998</v>
      </c>
      <c r="Q10" s="11"/>
    </row>
    <row r="11" spans="1:17" ht="14.25">
      <c r="A11" s="63"/>
      <c r="B11" s="64" t="s">
        <v>53</v>
      </c>
      <c r="C11" s="98">
        <f t="shared" si="1"/>
        <v>2282.6000000000004</v>
      </c>
      <c r="D11" s="65">
        <v>1094.3000000000002</v>
      </c>
      <c r="E11" s="66">
        <v>159.59999999999997</v>
      </c>
      <c r="F11" s="66">
        <f>SUM(D11:E11)</f>
        <v>1253.9</v>
      </c>
      <c r="G11" s="66">
        <v>887.4000000000001</v>
      </c>
      <c r="H11" s="66">
        <v>141.3</v>
      </c>
      <c r="I11" s="66">
        <f>SUM(G11:H11)</f>
        <v>1028.7</v>
      </c>
      <c r="J11" s="66">
        <v>0</v>
      </c>
      <c r="K11" s="65">
        <v>787.7</v>
      </c>
      <c r="L11" s="66">
        <v>174.30000000000004</v>
      </c>
      <c r="M11" s="66">
        <v>1306.1</v>
      </c>
      <c r="N11" s="66">
        <v>14.500000000000002</v>
      </c>
      <c r="O11" s="66">
        <v>0</v>
      </c>
      <c r="P11" s="68">
        <v>1732355.5</v>
      </c>
      <c r="Q11" s="11"/>
    </row>
    <row r="12" spans="1:17" ht="14.25">
      <c r="A12" s="37"/>
      <c r="B12" s="59" t="s">
        <v>54</v>
      </c>
      <c r="C12" s="102">
        <f t="shared" si="1"/>
        <v>1654.2999999999997</v>
      </c>
      <c r="D12" s="60">
        <v>1091.8999999999999</v>
      </c>
      <c r="E12" s="20">
        <v>72.7</v>
      </c>
      <c r="F12" s="20">
        <f>SUM(D12:E12)</f>
        <v>1164.6</v>
      </c>
      <c r="G12" s="20">
        <v>411.19999999999993</v>
      </c>
      <c r="H12" s="20">
        <v>68</v>
      </c>
      <c r="I12" s="20">
        <f>SUM(G12:H12)</f>
        <v>479.19999999999993</v>
      </c>
      <c r="J12" s="20">
        <v>10.5</v>
      </c>
      <c r="K12" s="60">
        <v>96.7</v>
      </c>
      <c r="L12" s="20">
        <v>306.79999999999995</v>
      </c>
      <c r="M12" s="20">
        <v>1169.6</v>
      </c>
      <c r="N12" s="20">
        <v>70.69999999999999</v>
      </c>
      <c r="O12" s="20">
        <v>10.5</v>
      </c>
      <c r="P12" s="20">
        <v>2011192.6</v>
      </c>
      <c r="Q12" s="11"/>
    </row>
    <row r="13" spans="1:17" ht="14.25">
      <c r="A13" s="25" t="s">
        <v>4</v>
      </c>
      <c r="B13" s="15"/>
      <c r="C13" s="101">
        <f>SUM(F13,I13,J13)</f>
        <v>2260.9</v>
      </c>
      <c r="D13" s="26">
        <f>SUM(D14:D17)</f>
        <v>1424.8000000000002</v>
      </c>
      <c r="E13" s="27">
        <f>SUM(E14:E17)</f>
        <v>14.700000000000001</v>
      </c>
      <c r="F13" s="27">
        <f aca="true" t="shared" si="3" ref="F13:P13">SUM(F14:F17)</f>
        <v>1439.5</v>
      </c>
      <c r="G13" s="27">
        <f t="shared" si="3"/>
        <v>415.3</v>
      </c>
      <c r="H13" s="27">
        <f t="shared" si="3"/>
        <v>9.100000000000001</v>
      </c>
      <c r="I13" s="27">
        <f t="shared" si="3"/>
        <v>424.40000000000003</v>
      </c>
      <c r="J13" s="27">
        <f t="shared" si="3"/>
        <v>397</v>
      </c>
      <c r="K13" s="26">
        <f t="shared" si="3"/>
        <v>131.8</v>
      </c>
      <c r="L13" s="27">
        <f t="shared" si="3"/>
        <v>48.800000000000004</v>
      </c>
      <c r="M13" s="27">
        <f t="shared" si="3"/>
        <v>1677.2500000000002</v>
      </c>
      <c r="N13" s="27">
        <f t="shared" si="3"/>
        <v>283.3</v>
      </c>
      <c r="O13" s="27">
        <f t="shared" si="3"/>
        <v>119.70000000000002</v>
      </c>
      <c r="P13" s="27">
        <f t="shared" si="3"/>
        <v>4211298.899999999</v>
      </c>
      <c r="Q13" s="11"/>
    </row>
    <row r="14" spans="1:17" ht="14.25">
      <c r="A14" s="41"/>
      <c r="B14" s="42" t="s">
        <v>55</v>
      </c>
      <c r="C14" s="100">
        <f t="shared" si="1"/>
        <v>1276.6999999999998</v>
      </c>
      <c r="D14" s="26">
        <v>1043.3</v>
      </c>
      <c r="E14" s="27">
        <v>6.1</v>
      </c>
      <c r="F14" s="27">
        <f aca="true" t="shared" si="4" ref="F14:F77">SUM(D14:E14)</f>
        <v>1049.3999999999999</v>
      </c>
      <c r="G14" s="27">
        <v>221.8</v>
      </c>
      <c r="H14" s="27">
        <v>5.5</v>
      </c>
      <c r="I14" s="27">
        <f aca="true" t="shared" si="5" ref="I14:I21">SUM(G14:H14)</f>
        <v>227.3</v>
      </c>
      <c r="J14" s="27">
        <v>0</v>
      </c>
      <c r="K14" s="26">
        <v>122.3</v>
      </c>
      <c r="L14" s="27">
        <v>16.5</v>
      </c>
      <c r="M14" s="27">
        <v>882.7000000000002</v>
      </c>
      <c r="N14" s="27">
        <v>255.2</v>
      </c>
      <c r="O14" s="27">
        <v>0</v>
      </c>
      <c r="P14" s="27">
        <v>2094997.7999999998</v>
      </c>
      <c r="Q14" s="11"/>
    </row>
    <row r="15" spans="1:17" ht="14.25">
      <c r="A15" s="63"/>
      <c r="B15" s="64" t="s">
        <v>56</v>
      </c>
      <c r="C15" s="98">
        <f t="shared" si="1"/>
        <v>261.20000000000005</v>
      </c>
      <c r="D15" s="65">
        <v>109.7</v>
      </c>
      <c r="E15" s="66">
        <v>0</v>
      </c>
      <c r="F15" s="66">
        <f t="shared" si="4"/>
        <v>109.7</v>
      </c>
      <c r="G15" s="66">
        <v>109.10000000000001</v>
      </c>
      <c r="H15" s="66">
        <v>0</v>
      </c>
      <c r="I15" s="66">
        <f t="shared" si="5"/>
        <v>109.10000000000001</v>
      </c>
      <c r="J15" s="66">
        <v>42.400000000000006</v>
      </c>
      <c r="K15" s="65">
        <v>5.699999999999999</v>
      </c>
      <c r="L15" s="66">
        <v>4.2</v>
      </c>
      <c r="M15" s="66">
        <v>208.89999999999998</v>
      </c>
      <c r="N15" s="66">
        <v>0</v>
      </c>
      <c r="O15" s="66">
        <v>42.400000000000006</v>
      </c>
      <c r="P15" s="68">
        <v>1763608</v>
      </c>
      <c r="Q15" s="11"/>
    </row>
    <row r="16" spans="1:17" ht="14.25">
      <c r="A16" s="63"/>
      <c r="B16" s="64" t="s">
        <v>57</v>
      </c>
      <c r="C16" s="98">
        <f t="shared" si="1"/>
        <v>590.9</v>
      </c>
      <c r="D16" s="65">
        <v>156.89999999999998</v>
      </c>
      <c r="E16" s="66">
        <v>8.600000000000001</v>
      </c>
      <c r="F16" s="66">
        <f t="shared" si="4"/>
        <v>165.49999999999997</v>
      </c>
      <c r="G16" s="66">
        <v>67.2</v>
      </c>
      <c r="H16" s="66">
        <v>3.6000000000000005</v>
      </c>
      <c r="I16" s="66">
        <f t="shared" si="5"/>
        <v>70.8</v>
      </c>
      <c r="J16" s="66">
        <v>354.6</v>
      </c>
      <c r="K16" s="65">
        <v>3.8000000000000003</v>
      </c>
      <c r="L16" s="66">
        <v>28.100000000000005</v>
      </c>
      <c r="M16" s="66">
        <v>528.1999999999999</v>
      </c>
      <c r="N16" s="66">
        <v>28.1</v>
      </c>
      <c r="O16" s="66">
        <v>2.7</v>
      </c>
      <c r="P16" s="68">
        <v>0</v>
      </c>
      <c r="Q16" s="11"/>
    </row>
    <row r="17" spans="1:17" ht="14.25">
      <c r="A17" s="37"/>
      <c r="B17" s="59" t="s">
        <v>58</v>
      </c>
      <c r="C17" s="99">
        <f t="shared" si="1"/>
        <v>132.1</v>
      </c>
      <c r="D17" s="60">
        <v>114.9</v>
      </c>
      <c r="E17" s="20">
        <v>0</v>
      </c>
      <c r="F17" s="20">
        <f t="shared" si="4"/>
        <v>114.9</v>
      </c>
      <c r="G17" s="20">
        <v>17.2</v>
      </c>
      <c r="H17" s="20">
        <v>0</v>
      </c>
      <c r="I17" s="20">
        <f t="shared" si="5"/>
        <v>17.2</v>
      </c>
      <c r="J17" s="20">
        <v>0</v>
      </c>
      <c r="K17" s="60">
        <v>0</v>
      </c>
      <c r="L17" s="20">
        <v>0</v>
      </c>
      <c r="M17" s="20">
        <v>57.449999999999996</v>
      </c>
      <c r="N17" s="20">
        <v>0</v>
      </c>
      <c r="O17" s="20">
        <v>74.60000000000001</v>
      </c>
      <c r="P17" s="20">
        <v>352693.1</v>
      </c>
      <c r="Q17" s="11"/>
    </row>
    <row r="18" spans="1:17" ht="14.25">
      <c r="A18" s="25" t="s">
        <v>5</v>
      </c>
      <c r="B18" s="15"/>
      <c r="C18" s="100">
        <f>SUM(F18,I18,J18)</f>
        <v>8806.1</v>
      </c>
      <c r="D18" s="26">
        <f>SUM(D19:D21)</f>
        <v>6430.6</v>
      </c>
      <c r="E18" s="27">
        <f aca="true" t="shared" si="6" ref="E18:P18">SUM(E19:E21)</f>
        <v>94.5</v>
      </c>
      <c r="F18" s="27">
        <f t="shared" si="6"/>
        <v>6525.1</v>
      </c>
      <c r="G18" s="27">
        <f t="shared" si="6"/>
        <v>1125.1</v>
      </c>
      <c r="H18" s="27">
        <f t="shared" si="6"/>
        <v>153.79999999999998</v>
      </c>
      <c r="I18" s="27">
        <f t="shared" si="6"/>
        <v>1278.8999999999999</v>
      </c>
      <c r="J18" s="27">
        <f t="shared" si="6"/>
        <v>1002.1</v>
      </c>
      <c r="K18" s="26">
        <f t="shared" si="6"/>
        <v>957.1000000000001</v>
      </c>
      <c r="L18" s="27">
        <f t="shared" si="6"/>
        <v>785.8</v>
      </c>
      <c r="M18" s="27">
        <f t="shared" si="6"/>
        <v>5018.200000000001</v>
      </c>
      <c r="N18" s="27">
        <f t="shared" si="6"/>
        <v>729.3</v>
      </c>
      <c r="O18" s="27">
        <f t="shared" si="6"/>
        <v>1315.7000000000003</v>
      </c>
      <c r="P18" s="27">
        <f t="shared" si="6"/>
        <v>7064690</v>
      </c>
      <c r="Q18" s="11"/>
    </row>
    <row r="19" spans="1:17" ht="14.25">
      <c r="A19" s="41"/>
      <c r="B19" s="42" t="s">
        <v>59</v>
      </c>
      <c r="C19" s="100">
        <f t="shared" si="1"/>
        <v>4929.300000000001</v>
      </c>
      <c r="D19" s="26">
        <v>3310.9000000000005</v>
      </c>
      <c r="E19" s="27">
        <v>51.9</v>
      </c>
      <c r="F19" s="27">
        <f t="shared" si="4"/>
        <v>3362.8000000000006</v>
      </c>
      <c r="G19" s="27">
        <v>650.1999999999999</v>
      </c>
      <c r="H19" s="27">
        <v>52.8</v>
      </c>
      <c r="I19" s="27">
        <f t="shared" si="5"/>
        <v>702.9999999999999</v>
      </c>
      <c r="J19" s="27">
        <v>863.5</v>
      </c>
      <c r="K19" s="26">
        <v>567.4000000000001</v>
      </c>
      <c r="L19" s="27">
        <v>587.3</v>
      </c>
      <c r="M19" s="27">
        <v>2150.4</v>
      </c>
      <c r="N19" s="27">
        <v>447.09999999999997</v>
      </c>
      <c r="O19" s="27">
        <v>1177.1000000000001</v>
      </c>
      <c r="P19" s="27">
        <v>4122418</v>
      </c>
      <c r="Q19" s="11"/>
    </row>
    <row r="20" spans="1:17" ht="14.25">
      <c r="A20" s="63"/>
      <c r="B20" s="64" t="s">
        <v>60</v>
      </c>
      <c r="C20" s="98">
        <f t="shared" si="1"/>
        <v>2456.3999999999996</v>
      </c>
      <c r="D20" s="65">
        <v>2324.7</v>
      </c>
      <c r="E20" s="66">
        <v>0</v>
      </c>
      <c r="F20" s="66">
        <f t="shared" si="4"/>
        <v>2324.7</v>
      </c>
      <c r="G20" s="66">
        <v>131.7</v>
      </c>
      <c r="H20" s="66">
        <v>0</v>
      </c>
      <c r="I20" s="66">
        <f t="shared" si="5"/>
        <v>131.7</v>
      </c>
      <c r="J20" s="66">
        <v>0</v>
      </c>
      <c r="K20" s="65">
        <v>54.50000000000001</v>
      </c>
      <c r="L20" s="66">
        <v>134.4</v>
      </c>
      <c r="M20" s="66">
        <v>2023.7</v>
      </c>
      <c r="N20" s="66">
        <v>243.80000000000004</v>
      </c>
      <c r="O20" s="66">
        <v>0</v>
      </c>
      <c r="P20" s="68">
        <v>0</v>
      </c>
      <c r="Q20" s="11"/>
    </row>
    <row r="21" spans="1:17" ht="14.25">
      <c r="A21" s="37"/>
      <c r="B21" s="59" t="s">
        <v>61</v>
      </c>
      <c r="C21" s="99">
        <f t="shared" si="1"/>
        <v>1420.4</v>
      </c>
      <c r="D21" s="60">
        <v>794.9999999999999</v>
      </c>
      <c r="E21" s="20">
        <v>42.6</v>
      </c>
      <c r="F21" s="20">
        <f t="shared" si="4"/>
        <v>837.5999999999999</v>
      </c>
      <c r="G21" s="20">
        <v>343.20000000000005</v>
      </c>
      <c r="H21" s="20">
        <v>100.99999999999999</v>
      </c>
      <c r="I21" s="20">
        <f t="shared" si="5"/>
        <v>444.20000000000005</v>
      </c>
      <c r="J21" s="20">
        <v>138.60000000000002</v>
      </c>
      <c r="K21" s="60">
        <v>335.2</v>
      </c>
      <c r="L21" s="20">
        <v>64.1</v>
      </c>
      <c r="M21" s="20">
        <v>844.0999999999999</v>
      </c>
      <c r="N21" s="20">
        <v>38.4</v>
      </c>
      <c r="O21" s="20">
        <v>138.60000000000002</v>
      </c>
      <c r="P21" s="20">
        <v>2942272</v>
      </c>
      <c r="Q21" s="11"/>
    </row>
    <row r="22" spans="1:17" ht="14.25">
      <c r="A22" s="25" t="s">
        <v>6</v>
      </c>
      <c r="B22" s="15"/>
      <c r="C22" s="100">
        <f>SUM(F22,I22,J22)</f>
        <v>8929.900000000001</v>
      </c>
      <c r="D22" s="26">
        <f>SUM(D23:D31)</f>
        <v>5117.400000000001</v>
      </c>
      <c r="E22" s="27">
        <f aca="true" t="shared" si="7" ref="E22:P22">SUM(E23:E31)</f>
        <v>79.1</v>
      </c>
      <c r="F22" s="27">
        <f t="shared" si="7"/>
        <v>5196.5</v>
      </c>
      <c r="G22" s="27">
        <f t="shared" si="7"/>
        <v>1379</v>
      </c>
      <c r="H22" s="27">
        <f t="shared" si="7"/>
        <v>29.999999999999996</v>
      </c>
      <c r="I22" s="27">
        <f t="shared" si="7"/>
        <v>1409</v>
      </c>
      <c r="J22" s="27">
        <f t="shared" si="7"/>
        <v>2324.4000000000005</v>
      </c>
      <c r="K22" s="26">
        <f t="shared" si="7"/>
        <v>718.6</v>
      </c>
      <c r="L22" s="27">
        <f t="shared" si="7"/>
        <v>435</v>
      </c>
      <c r="M22" s="27">
        <f t="shared" si="7"/>
        <v>5135.6</v>
      </c>
      <c r="N22" s="27">
        <f t="shared" si="7"/>
        <v>315.1</v>
      </c>
      <c r="O22" s="27">
        <f t="shared" si="7"/>
        <v>2325.6000000000004</v>
      </c>
      <c r="P22" s="27">
        <f t="shared" si="7"/>
        <v>13587914.1</v>
      </c>
      <c r="Q22" s="11"/>
    </row>
    <row r="23" spans="1:17" ht="14.25">
      <c r="A23" s="41"/>
      <c r="B23" s="42" t="s">
        <v>62</v>
      </c>
      <c r="C23" s="100">
        <f t="shared" si="1"/>
        <v>2347.2000000000003</v>
      </c>
      <c r="D23" s="26">
        <v>1468.3</v>
      </c>
      <c r="E23" s="27">
        <v>1</v>
      </c>
      <c r="F23" s="27">
        <f t="shared" si="4"/>
        <v>1469.3</v>
      </c>
      <c r="G23" s="27">
        <v>525.3000000000001</v>
      </c>
      <c r="H23" s="27">
        <v>19.8</v>
      </c>
      <c r="I23" s="27">
        <f aca="true" t="shared" si="8" ref="I23:I85">SUM(G23:H23)</f>
        <v>545.1</v>
      </c>
      <c r="J23" s="27">
        <v>332.80000000000007</v>
      </c>
      <c r="K23" s="26">
        <v>519.7</v>
      </c>
      <c r="L23" s="27">
        <v>97.30000000000001</v>
      </c>
      <c r="M23" s="27">
        <v>1288.1999999999998</v>
      </c>
      <c r="N23" s="27">
        <v>107.2</v>
      </c>
      <c r="O23" s="27">
        <v>334.80000000000007</v>
      </c>
      <c r="P23" s="27">
        <v>4799472.5</v>
      </c>
      <c r="Q23" s="11"/>
    </row>
    <row r="24" spans="1:17" ht="14.25">
      <c r="A24" s="63"/>
      <c r="B24" s="64" t="s">
        <v>63</v>
      </c>
      <c r="C24" s="98">
        <f t="shared" si="1"/>
        <v>1128.9</v>
      </c>
      <c r="D24" s="65">
        <v>807.6000000000001</v>
      </c>
      <c r="E24" s="66">
        <v>0</v>
      </c>
      <c r="F24" s="66">
        <f t="shared" si="4"/>
        <v>807.6000000000001</v>
      </c>
      <c r="G24" s="66">
        <v>321.30000000000007</v>
      </c>
      <c r="H24" s="66">
        <v>0</v>
      </c>
      <c r="I24" s="66">
        <f t="shared" si="8"/>
        <v>321.30000000000007</v>
      </c>
      <c r="J24" s="66">
        <v>0</v>
      </c>
      <c r="K24" s="65">
        <v>96.1</v>
      </c>
      <c r="L24" s="66">
        <v>15.600000000000001</v>
      </c>
      <c r="M24" s="66">
        <v>979.6000000000001</v>
      </c>
      <c r="N24" s="66">
        <v>37.6</v>
      </c>
      <c r="O24" s="66">
        <v>0</v>
      </c>
      <c r="P24" s="68">
        <v>2120188</v>
      </c>
      <c r="Q24" s="11"/>
    </row>
    <row r="25" spans="1:17" ht="14.25">
      <c r="A25" s="63"/>
      <c r="B25" s="64" t="s">
        <v>64</v>
      </c>
      <c r="C25" s="98">
        <f t="shared" si="1"/>
        <v>663.1999999999999</v>
      </c>
      <c r="D25" s="65">
        <v>428.4</v>
      </c>
      <c r="E25" s="66">
        <v>31.2</v>
      </c>
      <c r="F25" s="66">
        <f t="shared" si="4"/>
        <v>459.59999999999997</v>
      </c>
      <c r="G25" s="66">
        <v>143.10000000000002</v>
      </c>
      <c r="H25" s="66">
        <v>8.099999999999998</v>
      </c>
      <c r="I25" s="66">
        <f t="shared" si="8"/>
        <v>151.20000000000002</v>
      </c>
      <c r="J25" s="66">
        <v>52.4</v>
      </c>
      <c r="K25" s="65">
        <v>36.4</v>
      </c>
      <c r="L25" s="66">
        <v>21.299999999999997</v>
      </c>
      <c r="M25" s="66">
        <v>498.4</v>
      </c>
      <c r="N25" s="66">
        <v>57.099999999999994</v>
      </c>
      <c r="O25" s="66">
        <v>50</v>
      </c>
      <c r="P25" s="68">
        <v>1241128.5999999999</v>
      </c>
      <c r="Q25" s="11"/>
    </row>
    <row r="26" spans="1:17" ht="14.25">
      <c r="A26" s="63"/>
      <c r="B26" s="64" t="s">
        <v>65</v>
      </c>
      <c r="C26" s="98">
        <f t="shared" si="1"/>
        <v>713.2000000000002</v>
      </c>
      <c r="D26" s="65">
        <v>19.799999999999997</v>
      </c>
      <c r="E26" s="66">
        <v>14.8</v>
      </c>
      <c r="F26" s="66">
        <f t="shared" si="4"/>
        <v>34.599999999999994</v>
      </c>
      <c r="G26" s="66">
        <v>0.1</v>
      </c>
      <c r="H26" s="66">
        <v>0.4</v>
      </c>
      <c r="I26" s="66">
        <f t="shared" si="8"/>
        <v>0.5</v>
      </c>
      <c r="J26" s="66">
        <v>678.1000000000001</v>
      </c>
      <c r="K26" s="65">
        <v>23.000000000000004</v>
      </c>
      <c r="L26" s="66">
        <v>6</v>
      </c>
      <c r="M26" s="66">
        <v>5.899999999999999</v>
      </c>
      <c r="N26" s="66">
        <v>0.1</v>
      </c>
      <c r="O26" s="66">
        <v>678.2</v>
      </c>
      <c r="P26" s="68">
        <v>2350560.2</v>
      </c>
      <c r="Q26" s="11"/>
    </row>
    <row r="27" spans="1:17" ht="14.25">
      <c r="A27" s="63"/>
      <c r="B27" s="64" t="s">
        <v>66</v>
      </c>
      <c r="C27" s="98">
        <f t="shared" si="1"/>
        <v>841.9</v>
      </c>
      <c r="D27" s="65">
        <v>737.0999999999999</v>
      </c>
      <c r="E27" s="66">
        <v>32.1</v>
      </c>
      <c r="F27" s="66">
        <f t="shared" si="4"/>
        <v>769.1999999999999</v>
      </c>
      <c r="G27" s="66">
        <v>71</v>
      </c>
      <c r="H27" s="66">
        <v>1.7000000000000002</v>
      </c>
      <c r="I27" s="66">
        <f t="shared" si="8"/>
        <v>72.7</v>
      </c>
      <c r="J27" s="66">
        <v>0</v>
      </c>
      <c r="K27" s="65">
        <v>36.7</v>
      </c>
      <c r="L27" s="66">
        <v>26.499999999999996</v>
      </c>
      <c r="M27" s="66">
        <v>735.3</v>
      </c>
      <c r="N27" s="66">
        <v>43.400000000000006</v>
      </c>
      <c r="O27" s="66">
        <v>0</v>
      </c>
      <c r="P27" s="68">
        <v>982089.1000000002</v>
      </c>
      <c r="Q27" s="11"/>
    </row>
    <row r="28" spans="1:17" ht="14.25">
      <c r="A28" s="63"/>
      <c r="B28" s="64" t="s">
        <v>67</v>
      </c>
      <c r="C28" s="98">
        <f t="shared" si="1"/>
        <v>494</v>
      </c>
      <c r="D28" s="65">
        <v>420.7</v>
      </c>
      <c r="E28" s="66">
        <v>0</v>
      </c>
      <c r="F28" s="66">
        <f t="shared" si="4"/>
        <v>420.7</v>
      </c>
      <c r="G28" s="66">
        <v>62.80000000000001</v>
      </c>
      <c r="H28" s="66">
        <v>0</v>
      </c>
      <c r="I28" s="66">
        <f t="shared" si="8"/>
        <v>62.80000000000001</v>
      </c>
      <c r="J28" s="66">
        <v>10.500000000000002</v>
      </c>
      <c r="K28" s="65">
        <v>0</v>
      </c>
      <c r="L28" s="66">
        <v>15.8</v>
      </c>
      <c r="M28" s="66">
        <v>442.70000000000005</v>
      </c>
      <c r="N28" s="66">
        <v>23.5</v>
      </c>
      <c r="O28" s="66">
        <v>12</v>
      </c>
      <c r="P28" s="68">
        <v>15372</v>
      </c>
      <c r="Q28" s="11"/>
    </row>
    <row r="29" spans="1:17" ht="14.25">
      <c r="A29" s="63"/>
      <c r="B29" s="64" t="s">
        <v>68</v>
      </c>
      <c r="C29" s="98">
        <f t="shared" si="1"/>
        <v>1501.9</v>
      </c>
      <c r="D29" s="65">
        <v>203.1</v>
      </c>
      <c r="E29" s="66">
        <v>0</v>
      </c>
      <c r="F29" s="66">
        <f t="shared" si="4"/>
        <v>203.1</v>
      </c>
      <c r="G29" s="66">
        <v>48.2</v>
      </c>
      <c r="H29" s="66">
        <v>0</v>
      </c>
      <c r="I29" s="66">
        <f t="shared" si="8"/>
        <v>48.2</v>
      </c>
      <c r="J29" s="66">
        <v>1250.6000000000001</v>
      </c>
      <c r="K29" s="65">
        <v>2.9000000000000004</v>
      </c>
      <c r="L29" s="66">
        <v>7.5</v>
      </c>
      <c r="M29" s="66">
        <v>239.10000000000002</v>
      </c>
      <c r="N29" s="66">
        <v>1.7999999999999998</v>
      </c>
      <c r="O29" s="66">
        <v>1250.6000000000001</v>
      </c>
      <c r="P29" s="68">
        <v>1835634.1000000003</v>
      </c>
      <c r="Q29" s="11"/>
    </row>
    <row r="30" spans="1:17" ht="14.25">
      <c r="A30" s="63"/>
      <c r="B30" s="64" t="s">
        <v>69</v>
      </c>
      <c r="C30" s="98">
        <f t="shared" si="1"/>
        <v>205.2</v>
      </c>
      <c r="D30" s="65">
        <v>117.1</v>
      </c>
      <c r="E30" s="66">
        <v>0</v>
      </c>
      <c r="F30" s="66">
        <f t="shared" si="4"/>
        <v>117.1</v>
      </c>
      <c r="G30" s="66">
        <v>88.1</v>
      </c>
      <c r="H30" s="66">
        <v>0</v>
      </c>
      <c r="I30" s="66">
        <f t="shared" si="8"/>
        <v>88.1</v>
      </c>
      <c r="J30" s="66">
        <v>0</v>
      </c>
      <c r="K30" s="65">
        <v>3.8</v>
      </c>
      <c r="L30" s="66">
        <v>0.7</v>
      </c>
      <c r="M30" s="66">
        <v>187.9</v>
      </c>
      <c r="N30" s="66">
        <v>12.799999999999999</v>
      </c>
      <c r="O30" s="66">
        <v>0</v>
      </c>
      <c r="P30" s="68">
        <v>1343.6000000000001</v>
      </c>
      <c r="Q30" s="11"/>
    </row>
    <row r="31" spans="1:17" ht="14.25">
      <c r="A31" s="37"/>
      <c r="B31" s="59" t="s">
        <v>70</v>
      </c>
      <c r="C31" s="99">
        <f t="shared" si="1"/>
        <v>1034.4</v>
      </c>
      <c r="D31" s="60">
        <v>915.3000000000002</v>
      </c>
      <c r="E31" s="20">
        <v>0</v>
      </c>
      <c r="F31" s="20">
        <f t="shared" si="4"/>
        <v>915.3000000000002</v>
      </c>
      <c r="G31" s="20">
        <v>119.10000000000001</v>
      </c>
      <c r="H31" s="20">
        <v>0</v>
      </c>
      <c r="I31" s="20">
        <f t="shared" si="8"/>
        <v>119.10000000000001</v>
      </c>
      <c r="J31" s="20">
        <v>0</v>
      </c>
      <c r="K31" s="60">
        <v>0</v>
      </c>
      <c r="L31" s="20">
        <v>244.3</v>
      </c>
      <c r="M31" s="20">
        <v>758.5</v>
      </c>
      <c r="N31" s="20">
        <v>31.6</v>
      </c>
      <c r="O31" s="20">
        <v>0</v>
      </c>
      <c r="P31" s="20">
        <v>242126</v>
      </c>
      <c r="Q31" s="11"/>
    </row>
    <row r="32" spans="1:17" ht="14.25">
      <c r="A32" s="25" t="s">
        <v>7</v>
      </c>
      <c r="B32" s="15"/>
      <c r="C32" s="100">
        <f>SUM(F32,I32,J32)</f>
        <v>36214.299999999996</v>
      </c>
      <c r="D32" s="26">
        <f>SUM(D33:D42)</f>
        <v>8820.800000000001</v>
      </c>
      <c r="E32" s="27">
        <f>SUM(E33:E42)</f>
        <v>6.6000000000000005</v>
      </c>
      <c r="F32" s="27">
        <f>SUM(D32:E32)</f>
        <v>8827.400000000001</v>
      </c>
      <c r="G32" s="27">
        <f>SUM(G33:G42)</f>
        <v>876.0999999999999</v>
      </c>
      <c r="H32" s="27">
        <f>SUM(H33:H42)</f>
        <v>12.2</v>
      </c>
      <c r="I32" s="27">
        <f>SUM(G32:H32)</f>
        <v>888.3</v>
      </c>
      <c r="J32" s="27">
        <f aca="true" t="shared" si="9" ref="J32:P32">SUM(J33:J42)</f>
        <v>26498.599999999995</v>
      </c>
      <c r="K32" s="26">
        <f t="shared" si="9"/>
        <v>1376.3999999999999</v>
      </c>
      <c r="L32" s="27">
        <f t="shared" si="9"/>
        <v>572.6</v>
      </c>
      <c r="M32" s="27">
        <f t="shared" si="9"/>
        <v>3881.1</v>
      </c>
      <c r="N32" s="27">
        <f t="shared" si="9"/>
        <v>2742.7999999999997</v>
      </c>
      <c r="O32" s="27">
        <f t="shared" si="9"/>
        <v>27641.399999999998</v>
      </c>
      <c r="P32" s="27">
        <f t="shared" si="9"/>
        <v>8063848.27</v>
      </c>
      <c r="Q32" s="11"/>
    </row>
    <row r="33" spans="1:17" ht="14.25">
      <c r="A33" s="41"/>
      <c r="B33" s="42" t="s">
        <v>71</v>
      </c>
      <c r="C33" s="100">
        <f t="shared" si="1"/>
        <v>5365.9</v>
      </c>
      <c r="D33" s="26">
        <v>125.50000000000003</v>
      </c>
      <c r="E33" s="27">
        <v>0</v>
      </c>
      <c r="F33" s="27">
        <f t="shared" si="4"/>
        <v>125.50000000000003</v>
      </c>
      <c r="G33" s="27">
        <v>13.8</v>
      </c>
      <c r="H33" s="27">
        <v>0</v>
      </c>
      <c r="I33" s="27">
        <f t="shared" si="8"/>
        <v>13.8</v>
      </c>
      <c r="J33" s="27">
        <v>5226.599999999999</v>
      </c>
      <c r="K33" s="26">
        <v>6.5</v>
      </c>
      <c r="L33" s="27">
        <v>26.9</v>
      </c>
      <c r="M33" s="27">
        <v>38.6</v>
      </c>
      <c r="N33" s="27">
        <v>67.3</v>
      </c>
      <c r="O33" s="27">
        <v>5226.599999999999</v>
      </c>
      <c r="P33" s="27">
        <v>6126412.109999999</v>
      </c>
      <c r="Q33" s="11"/>
    </row>
    <row r="34" spans="1:17" ht="14.25">
      <c r="A34" s="63"/>
      <c r="B34" s="64" t="s">
        <v>72</v>
      </c>
      <c r="C34" s="98">
        <f t="shared" si="1"/>
        <v>22654.499999999996</v>
      </c>
      <c r="D34" s="65">
        <v>2510.5000000000005</v>
      </c>
      <c r="E34" s="66">
        <v>1.1</v>
      </c>
      <c r="F34" s="66">
        <f t="shared" si="4"/>
        <v>2511.6000000000004</v>
      </c>
      <c r="G34" s="66">
        <v>210.69999999999993</v>
      </c>
      <c r="H34" s="66">
        <v>0</v>
      </c>
      <c r="I34" s="66">
        <f t="shared" si="8"/>
        <v>210.69999999999993</v>
      </c>
      <c r="J34" s="66">
        <v>19932.199999999997</v>
      </c>
      <c r="K34" s="65">
        <v>924.9000000000001</v>
      </c>
      <c r="L34" s="66">
        <v>206.6</v>
      </c>
      <c r="M34" s="66">
        <v>651.6</v>
      </c>
      <c r="N34" s="66">
        <v>174.7</v>
      </c>
      <c r="O34" s="66">
        <v>20696.7</v>
      </c>
      <c r="P34" s="68">
        <v>0</v>
      </c>
      <c r="Q34" s="11"/>
    </row>
    <row r="35" spans="1:17" ht="14.25">
      <c r="A35" s="63"/>
      <c r="B35" s="64" t="s">
        <v>73</v>
      </c>
      <c r="C35" s="98">
        <f t="shared" si="1"/>
        <v>1702.3</v>
      </c>
      <c r="D35" s="65">
        <v>1598.8</v>
      </c>
      <c r="E35" s="66">
        <v>0.2</v>
      </c>
      <c r="F35" s="66">
        <f t="shared" si="4"/>
        <v>1599</v>
      </c>
      <c r="G35" s="66">
        <v>99.80000000000001</v>
      </c>
      <c r="H35" s="66">
        <v>3.5</v>
      </c>
      <c r="I35" s="66">
        <f t="shared" si="8"/>
        <v>103.30000000000001</v>
      </c>
      <c r="J35" s="66">
        <v>0</v>
      </c>
      <c r="K35" s="65">
        <v>130.3</v>
      </c>
      <c r="L35" s="66">
        <v>107.99999999999999</v>
      </c>
      <c r="M35" s="66">
        <v>955.3</v>
      </c>
      <c r="N35" s="66">
        <v>461.40000000000003</v>
      </c>
      <c r="O35" s="66">
        <v>47.3</v>
      </c>
      <c r="P35" s="68">
        <v>1141608.4100000001</v>
      </c>
      <c r="Q35" s="11"/>
    </row>
    <row r="36" spans="1:17" ht="14.25">
      <c r="A36" s="63"/>
      <c r="B36" s="64" t="s">
        <v>74</v>
      </c>
      <c r="C36" s="98">
        <f t="shared" si="1"/>
        <v>1875.9</v>
      </c>
      <c r="D36" s="65">
        <v>826</v>
      </c>
      <c r="E36" s="66">
        <v>0</v>
      </c>
      <c r="F36" s="66">
        <f t="shared" si="4"/>
        <v>826</v>
      </c>
      <c r="G36" s="66">
        <v>58.3</v>
      </c>
      <c r="H36" s="66">
        <v>5.2</v>
      </c>
      <c r="I36" s="66">
        <f t="shared" si="8"/>
        <v>63.5</v>
      </c>
      <c r="J36" s="66">
        <v>986.4</v>
      </c>
      <c r="K36" s="65">
        <v>3.6</v>
      </c>
      <c r="L36" s="66">
        <v>24.599999999999998</v>
      </c>
      <c r="M36" s="66">
        <v>393.50000000000006</v>
      </c>
      <c r="N36" s="66">
        <v>168.89999999999998</v>
      </c>
      <c r="O36" s="66">
        <v>1285.3000000000002</v>
      </c>
      <c r="P36" s="68">
        <v>164215.59999999998</v>
      </c>
      <c r="Q36" s="11"/>
    </row>
    <row r="37" spans="1:17" ht="14.25">
      <c r="A37" s="63"/>
      <c r="B37" s="64" t="s">
        <v>75</v>
      </c>
      <c r="C37" s="98">
        <f t="shared" si="1"/>
        <v>470</v>
      </c>
      <c r="D37" s="65">
        <v>470</v>
      </c>
      <c r="E37" s="66">
        <v>0</v>
      </c>
      <c r="F37" s="66">
        <f t="shared" si="4"/>
        <v>470</v>
      </c>
      <c r="G37" s="66">
        <v>0</v>
      </c>
      <c r="H37" s="66">
        <v>0</v>
      </c>
      <c r="I37" s="66">
        <f t="shared" si="8"/>
        <v>0</v>
      </c>
      <c r="J37" s="66">
        <v>0</v>
      </c>
      <c r="K37" s="65">
        <v>96</v>
      </c>
      <c r="L37" s="66">
        <v>0</v>
      </c>
      <c r="M37" s="66">
        <v>0</v>
      </c>
      <c r="N37" s="66">
        <v>374</v>
      </c>
      <c r="O37" s="66">
        <v>0</v>
      </c>
      <c r="P37" s="68">
        <v>0</v>
      </c>
      <c r="Q37" s="11"/>
    </row>
    <row r="38" spans="1:17" ht="14.25">
      <c r="A38" s="63"/>
      <c r="B38" s="64" t="s">
        <v>76</v>
      </c>
      <c r="C38" s="98">
        <f t="shared" si="1"/>
        <v>1699.8</v>
      </c>
      <c r="D38" s="65">
        <v>1352</v>
      </c>
      <c r="E38" s="66">
        <v>0</v>
      </c>
      <c r="F38" s="66">
        <f t="shared" si="4"/>
        <v>1352</v>
      </c>
      <c r="G38" s="66">
        <v>302.70000000000005</v>
      </c>
      <c r="H38" s="66">
        <v>0</v>
      </c>
      <c r="I38" s="66">
        <f t="shared" si="8"/>
        <v>302.70000000000005</v>
      </c>
      <c r="J38" s="66">
        <v>45.099999999999994</v>
      </c>
      <c r="K38" s="65">
        <v>106</v>
      </c>
      <c r="L38" s="66">
        <v>104.10000000000001</v>
      </c>
      <c r="M38" s="66">
        <v>704.3</v>
      </c>
      <c r="N38" s="66">
        <v>740.3</v>
      </c>
      <c r="O38" s="66">
        <v>45.099999999999994</v>
      </c>
      <c r="P38" s="68">
        <v>0</v>
      </c>
      <c r="Q38" s="11"/>
    </row>
    <row r="39" spans="1:17" ht="14.25">
      <c r="A39" s="63"/>
      <c r="B39" s="64" t="s">
        <v>77</v>
      </c>
      <c r="C39" s="98">
        <f t="shared" si="1"/>
        <v>248.49999999999997</v>
      </c>
      <c r="D39" s="65">
        <v>32.10000000000001</v>
      </c>
      <c r="E39" s="66">
        <v>0</v>
      </c>
      <c r="F39" s="66">
        <f t="shared" si="4"/>
        <v>32.10000000000001</v>
      </c>
      <c r="G39" s="66">
        <v>0.30000000000000004</v>
      </c>
      <c r="H39" s="66">
        <v>0</v>
      </c>
      <c r="I39" s="66">
        <f t="shared" si="8"/>
        <v>0.30000000000000004</v>
      </c>
      <c r="J39" s="66">
        <v>216.09999999999997</v>
      </c>
      <c r="K39" s="65">
        <v>0</v>
      </c>
      <c r="L39" s="66">
        <v>0</v>
      </c>
      <c r="M39" s="66">
        <v>0</v>
      </c>
      <c r="N39" s="66">
        <v>0.3</v>
      </c>
      <c r="O39" s="66">
        <v>248.2</v>
      </c>
      <c r="P39" s="68">
        <v>10399.5</v>
      </c>
      <c r="Q39" s="11"/>
    </row>
    <row r="40" spans="1:17" ht="14.25">
      <c r="A40" s="63"/>
      <c r="B40" s="64" t="s">
        <v>78</v>
      </c>
      <c r="C40" s="98">
        <f t="shared" si="1"/>
        <v>1159.4</v>
      </c>
      <c r="D40" s="65">
        <v>1084.9</v>
      </c>
      <c r="E40" s="66">
        <v>0</v>
      </c>
      <c r="F40" s="66">
        <f t="shared" si="4"/>
        <v>1084.9</v>
      </c>
      <c r="G40" s="66">
        <v>63.8</v>
      </c>
      <c r="H40" s="66">
        <v>0</v>
      </c>
      <c r="I40" s="66">
        <f t="shared" si="8"/>
        <v>63.8</v>
      </c>
      <c r="J40" s="66">
        <v>10.700000000000001</v>
      </c>
      <c r="K40" s="65">
        <v>60</v>
      </c>
      <c r="L40" s="66">
        <v>59.8</v>
      </c>
      <c r="M40" s="66">
        <v>613.5999999999999</v>
      </c>
      <c r="N40" s="66">
        <v>415.29999999999995</v>
      </c>
      <c r="O40" s="66">
        <v>10.700000000000001</v>
      </c>
      <c r="P40" s="68">
        <v>0</v>
      </c>
      <c r="Q40" s="11"/>
    </row>
    <row r="41" spans="1:17" ht="14.25">
      <c r="A41" s="63"/>
      <c r="B41" s="64" t="s">
        <v>79</v>
      </c>
      <c r="C41" s="98">
        <f t="shared" si="1"/>
        <v>721.5</v>
      </c>
      <c r="D41" s="65">
        <v>511.5</v>
      </c>
      <c r="E41" s="66">
        <v>5.300000000000001</v>
      </c>
      <c r="F41" s="66">
        <f t="shared" si="4"/>
        <v>516.8</v>
      </c>
      <c r="G41" s="66">
        <v>119.7</v>
      </c>
      <c r="H41" s="66">
        <v>3.5</v>
      </c>
      <c r="I41" s="66">
        <f t="shared" si="8"/>
        <v>123.2</v>
      </c>
      <c r="J41" s="66">
        <v>81.5</v>
      </c>
      <c r="K41" s="65">
        <v>37.1</v>
      </c>
      <c r="L41" s="66">
        <v>40.400000000000006</v>
      </c>
      <c r="M41" s="66">
        <v>327</v>
      </c>
      <c r="N41" s="66">
        <v>235.49999999999997</v>
      </c>
      <c r="O41" s="66">
        <v>81.5</v>
      </c>
      <c r="P41" s="68">
        <v>604012.2499999999</v>
      </c>
      <c r="Q41" s="11"/>
    </row>
    <row r="42" spans="1:17" ht="14.25">
      <c r="A42" s="37"/>
      <c r="B42" s="59" t="s">
        <v>80</v>
      </c>
      <c r="C42" s="99">
        <f t="shared" si="1"/>
        <v>316.5</v>
      </c>
      <c r="D42" s="60">
        <v>309.5</v>
      </c>
      <c r="E42" s="20">
        <v>0</v>
      </c>
      <c r="F42" s="20">
        <f t="shared" si="4"/>
        <v>309.5</v>
      </c>
      <c r="G42" s="20">
        <v>7</v>
      </c>
      <c r="H42" s="20">
        <v>0</v>
      </c>
      <c r="I42" s="20">
        <f t="shared" si="8"/>
        <v>7</v>
      </c>
      <c r="J42" s="20">
        <v>0</v>
      </c>
      <c r="K42" s="60">
        <v>12</v>
      </c>
      <c r="L42" s="20">
        <v>2.2</v>
      </c>
      <c r="M42" s="20">
        <v>197.2</v>
      </c>
      <c r="N42" s="20">
        <v>105.10000000000001</v>
      </c>
      <c r="O42" s="20">
        <v>0</v>
      </c>
      <c r="P42" s="20">
        <v>17200.4</v>
      </c>
      <c r="Q42" s="11"/>
    </row>
    <row r="43" spans="1:17" ht="14.25">
      <c r="A43" s="92" t="s">
        <v>8</v>
      </c>
      <c r="B43" s="93"/>
      <c r="C43" s="100">
        <f>SUM(F43,I43,J43)</f>
        <v>17622.9</v>
      </c>
      <c r="D43" s="26">
        <f>SUM(D44:D54)</f>
        <v>6679.599999999999</v>
      </c>
      <c r="E43" s="27">
        <f>SUM(E44:E54)</f>
        <v>56.8</v>
      </c>
      <c r="F43" s="27">
        <f>SUM(D43:E43)</f>
        <v>6736.4</v>
      </c>
      <c r="G43" s="27">
        <f>SUM(G44:G54)</f>
        <v>4230.800000000001</v>
      </c>
      <c r="H43" s="27">
        <f>SUM(H44:H54)</f>
        <v>227.40000000000003</v>
      </c>
      <c r="I43" s="27">
        <f>SUM(G43:H43)</f>
        <v>4458.200000000001</v>
      </c>
      <c r="J43" s="27">
        <f aca="true" t="shared" si="10" ref="J43:P43">SUM(J44:J54)</f>
        <v>6428.3</v>
      </c>
      <c r="K43" s="26">
        <f t="shared" si="10"/>
        <v>3792.7999999999997</v>
      </c>
      <c r="L43" s="27">
        <f t="shared" si="10"/>
        <v>1380.7</v>
      </c>
      <c r="M43" s="27">
        <f t="shared" si="10"/>
        <v>3973.1000000000004</v>
      </c>
      <c r="N43" s="27">
        <f t="shared" si="10"/>
        <v>2016</v>
      </c>
      <c r="O43" s="27">
        <f t="shared" si="10"/>
        <v>6460.300000000001</v>
      </c>
      <c r="P43" s="27">
        <f t="shared" si="10"/>
        <v>29790713.330000002</v>
      </c>
      <c r="Q43" s="11"/>
    </row>
    <row r="44" spans="1:17" ht="14.25">
      <c r="A44" s="69"/>
      <c r="B44" s="104" t="s">
        <v>81</v>
      </c>
      <c r="C44" s="100">
        <f t="shared" si="1"/>
        <v>6295.1</v>
      </c>
      <c r="D44" s="26">
        <v>2019.9999999999998</v>
      </c>
      <c r="E44" s="27">
        <v>10.799999999999999</v>
      </c>
      <c r="F44" s="27">
        <f t="shared" si="4"/>
        <v>2030.7999999999997</v>
      </c>
      <c r="G44" s="27">
        <v>3725.6000000000004</v>
      </c>
      <c r="H44" s="27">
        <v>217.40000000000003</v>
      </c>
      <c r="I44" s="27">
        <f t="shared" si="8"/>
        <v>3943.0000000000005</v>
      </c>
      <c r="J44" s="27">
        <v>321.29999999999995</v>
      </c>
      <c r="K44" s="26">
        <v>2872.2</v>
      </c>
      <c r="L44" s="27">
        <v>852.8999999999999</v>
      </c>
      <c r="M44" s="27">
        <v>1947.4</v>
      </c>
      <c r="N44" s="27">
        <v>283.8</v>
      </c>
      <c r="O44" s="27">
        <v>338.79999999999995</v>
      </c>
      <c r="P44" s="27">
        <v>22645721.83</v>
      </c>
      <c r="Q44" s="11"/>
    </row>
    <row r="45" spans="1:17" ht="14.25">
      <c r="A45" s="63"/>
      <c r="B45" s="105" t="s">
        <v>82</v>
      </c>
      <c r="C45" s="98">
        <f t="shared" si="1"/>
        <v>4581.1</v>
      </c>
      <c r="D45" s="65">
        <v>0</v>
      </c>
      <c r="E45" s="66">
        <v>0</v>
      </c>
      <c r="F45" s="66">
        <f t="shared" si="4"/>
        <v>0</v>
      </c>
      <c r="G45" s="66">
        <v>0</v>
      </c>
      <c r="H45" s="66">
        <v>0</v>
      </c>
      <c r="I45" s="66">
        <f t="shared" si="8"/>
        <v>0</v>
      </c>
      <c r="J45" s="66">
        <v>4581.1</v>
      </c>
      <c r="K45" s="65">
        <v>0</v>
      </c>
      <c r="L45" s="66">
        <v>0</v>
      </c>
      <c r="M45" s="66">
        <v>0</v>
      </c>
      <c r="N45" s="66">
        <v>0</v>
      </c>
      <c r="O45" s="66">
        <v>4581.1</v>
      </c>
      <c r="P45" s="68">
        <v>4473602.3</v>
      </c>
      <c r="Q45" s="11"/>
    </row>
    <row r="46" spans="1:17" ht="14.25">
      <c r="A46" s="63"/>
      <c r="B46" s="105" t="s">
        <v>83</v>
      </c>
      <c r="C46" s="98">
        <f t="shared" si="1"/>
        <v>1436.2999999999997</v>
      </c>
      <c r="D46" s="65">
        <v>1317.6999999999998</v>
      </c>
      <c r="E46" s="66">
        <v>34.5</v>
      </c>
      <c r="F46" s="66">
        <f t="shared" si="4"/>
        <v>1352.1999999999998</v>
      </c>
      <c r="G46" s="66">
        <v>77.80000000000001</v>
      </c>
      <c r="H46" s="66">
        <v>6.3</v>
      </c>
      <c r="I46" s="66">
        <f t="shared" si="8"/>
        <v>84.10000000000001</v>
      </c>
      <c r="J46" s="66">
        <v>0</v>
      </c>
      <c r="K46" s="65">
        <v>554.9</v>
      </c>
      <c r="L46" s="66">
        <v>356.6</v>
      </c>
      <c r="M46" s="66">
        <v>425.9</v>
      </c>
      <c r="N46" s="66">
        <v>93.8</v>
      </c>
      <c r="O46" s="66">
        <v>5.1</v>
      </c>
      <c r="P46" s="68">
        <v>156595</v>
      </c>
      <c r="Q46" s="11"/>
    </row>
    <row r="47" spans="1:17" ht="14.25">
      <c r="A47" s="63"/>
      <c r="B47" s="105" t="s">
        <v>84</v>
      </c>
      <c r="C47" s="98">
        <f t="shared" si="1"/>
        <v>1484.9</v>
      </c>
      <c r="D47" s="65">
        <v>1067.3000000000002</v>
      </c>
      <c r="E47" s="66">
        <v>0</v>
      </c>
      <c r="F47" s="66">
        <f t="shared" si="4"/>
        <v>1067.3000000000002</v>
      </c>
      <c r="G47" s="66">
        <v>145.8</v>
      </c>
      <c r="H47" s="66">
        <v>3.3</v>
      </c>
      <c r="I47" s="66">
        <f t="shared" si="8"/>
        <v>149.10000000000002</v>
      </c>
      <c r="J47" s="66">
        <v>268.5</v>
      </c>
      <c r="K47" s="65">
        <v>176.5</v>
      </c>
      <c r="L47" s="66">
        <v>69</v>
      </c>
      <c r="M47" s="66">
        <v>575.9</v>
      </c>
      <c r="N47" s="66">
        <v>405.09999999999997</v>
      </c>
      <c r="O47" s="66">
        <v>258.40000000000003</v>
      </c>
      <c r="P47" s="68">
        <v>2154386</v>
      </c>
      <c r="Q47" s="11"/>
    </row>
    <row r="48" spans="1:17" ht="14.25">
      <c r="A48" s="63"/>
      <c r="B48" s="105" t="s">
        <v>85</v>
      </c>
      <c r="C48" s="98">
        <f t="shared" si="1"/>
        <v>1254</v>
      </c>
      <c r="D48" s="65">
        <v>0</v>
      </c>
      <c r="E48" s="66">
        <v>0</v>
      </c>
      <c r="F48" s="66">
        <f t="shared" si="4"/>
        <v>0</v>
      </c>
      <c r="G48" s="66">
        <v>0</v>
      </c>
      <c r="H48" s="66">
        <v>0</v>
      </c>
      <c r="I48" s="66">
        <f t="shared" si="8"/>
        <v>0</v>
      </c>
      <c r="J48" s="66">
        <v>1254</v>
      </c>
      <c r="K48" s="65">
        <v>0</v>
      </c>
      <c r="L48" s="66">
        <v>0</v>
      </c>
      <c r="M48" s="66">
        <v>0</v>
      </c>
      <c r="N48" s="66">
        <v>0</v>
      </c>
      <c r="O48" s="66">
        <v>1254</v>
      </c>
      <c r="P48" s="68">
        <v>0</v>
      </c>
      <c r="Q48" s="11"/>
    </row>
    <row r="49" spans="1:17" ht="14.25">
      <c r="A49" s="63"/>
      <c r="B49" s="105" t="s">
        <v>86</v>
      </c>
      <c r="C49" s="98">
        <f t="shared" si="1"/>
        <v>688.5</v>
      </c>
      <c r="D49" s="65">
        <v>627.5</v>
      </c>
      <c r="E49" s="66">
        <v>1.5</v>
      </c>
      <c r="F49" s="66">
        <f t="shared" si="4"/>
        <v>629</v>
      </c>
      <c r="G49" s="66">
        <v>59.3</v>
      </c>
      <c r="H49" s="66">
        <v>0.2</v>
      </c>
      <c r="I49" s="66">
        <f t="shared" si="8"/>
        <v>59.5</v>
      </c>
      <c r="J49" s="66">
        <v>0</v>
      </c>
      <c r="K49" s="65">
        <v>44</v>
      </c>
      <c r="L49" s="66">
        <v>25.5</v>
      </c>
      <c r="M49" s="66">
        <v>187</v>
      </c>
      <c r="N49" s="66">
        <v>431</v>
      </c>
      <c r="O49" s="66">
        <v>1</v>
      </c>
      <c r="P49" s="68">
        <v>0</v>
      </c>
      <c r="Q49" s="11"/>
    </row>
    <row r="50" spans="1:17" ht="14.25">
      <c r="A50" s="63"/>
      <c r="B50" s="105" t="s">
        <v>87</v>
      </c>
      <c r="C50" s="98">
        <f t="shared" si="1"/>
        <v>601.0999999999999</v>
      </c>
      <c r="D50" s="65">
        <v>433.29999999999995</v>
      </c>
      <c r="E50" s="66">
        <v>10</v>
      </c>
      <c r="F50" s="66">
        <f t="shared" si="4"/>
        <v>443.29999999999995</v>
      </c>
      <c r="G50" s="66">
        <v>157.8</v>
      </c>
      <c r="H50" s="66">
        <v>0</v>
      </c>
      <c r="I50" s="66">
        <f t="shared" si="8"/>
        <v>157.8</v>
      </c>
      <c r="J50" s="66">
        <v>0</v>
      </c>
      <c r="K50" s="65">
        <v>6</v>
      </c>
      <c r="L50" s="66">
        <v>42.900000000000006</v>
      </c>
      <c r="M50" s="66">
        <v>351.7</v>
      </c>
      <c r="N50" s="66">
        <v>200.5</v>
      </c>
      <c r="O50" s="66">
        <v>0</v>
      </c>
      <c r="P50" s="68">
        <v>172015</v>
      </c>
      <c r="Q50" s="11"/>
    </row>
    <row r="51" spans="1:17" ht="14.25">
      <c r="A51" s="63"/>
      <c r="B51" s="105" t="s">
        <v>88</v>
      </c>
      <c r="C51" s="98">
        <f t="shared" si="1"/>
        <v>395.1</v>
      </c>
      <c r="D51" s="65">
        <v>365.20000000000005</v>
      </c>
      <c r="E51" s="66">
        <v>0</v>
      </c>
      <c r="F51" s="66">
        <f t="shared" si="4"/>
        <v>365.20000000000005</v>
      </c>
      <c r="G51" s="66">
        <v>27.4</v>
      </c>
      <c r="H51" s="66">
        <v>0</v>
      </c>
      <c r="I51" s="66">
        <f t="shared" si="8"/>
        <v>27.4</v>
      </c>
      <c r="J51" s="66">
        <v>2.5</v>
      </c>
      <c r="K51" s="65">
        <v>40.20000000000001</v>
      </c>
      <c r="L51" s="66">
        <v>33.800000000000004</v>
      </c>
      <c r="M51" s="66">
        <v>173.5</v>
      </c>
      <c r="N51" s="66">
        <v>146</v>
      </c>
      <c r="O51" s="66">
        <v>1.6</v>
      </c>
      <c r="P51" s="68">
        <v>188224.6</v>
      </c>
      <c r="Q51" s="11"/>
    </row>
    <row r="52" spans="1:17" ht="14.25">
      <c r="A52" s="63"/>
      <c r="B52" s="105" t="s">
        <v>89</v>
      </c>
      <c r="C52" s="98">
        <f t="shared" si="1"/>
        <v>546</v>
      </c>
      <c r="D52" s="65">
        <v>546</v>
      </c>
      <c r="E52" s="66">
        <v>0</v>
      </c>
      <c r="F52" s="66">
        <f t="shared" si="4"/>
        <v>546</v>
      </c>
      <c r="G52" s="66">
        <v>0</v>
      </c>
      <c r="H52" s="66">
        <v>0</v>
      </c>
      <c r="I52" s="66">
        <f t="shared" si="8"/>
        <v>0</v>
      </c>
      <c r="J52" s="66">
        <v>0</v>
      </c>
      <c r="K52" s="65">
        <v>0</v>
      </c>
      <c r="L52" s="66">
        <v>0</v>
      </c>
      <c r="M52" s="66">
        <v>285.4</v>
      </c>
      <c r="N52" s="66">
        <v>260.59999999999997</v>
      </c>
      <c r="O52" s="66">
        <v>0</v>
      </c>
      <c r="P52" s="68">
        <v>0</v>
      </c>
      <c r="Q52" s="11"/>
    </row>
    <row r="53" spans="1:17" ht="14.25">
      <c r="A53" s="63"/>
      <c r="B53" s="105" t="s">
        <v>90</v>
      </c>
      <c r="C53" s="98">
        <f t="shared" si="1"/>
        <v>272.09999999999997</v>
      </c>
      <c r="D53" s="65">
        <v>235.9</v>
      </c>
      <c r="E53" s="66">
        <v>0</v>
      </c>
      <c r="F53" s="66">
        <f t="shared" si="4"/>
        <v>235.9</v>
      </c>
      <c r="G53" s="66">
        <v>35.1</v>
      </c>
      <c r="H53" s="66">
        <v>0.2</v>
      </c>
      <c r="I53" s="66">
        <f t="shared" si="8"/>
        <v>35.300000000000004</v>
      </c>
      <c r="J53" s="66">
        <v>0.9</v>
      </c>
      <c r="K53" s="65">
        <v>99</v>
      </c>
      <c r="L53" s="66">
        <v>0</v>
      </c>
      <c r="M53" s="66">
        <v>9.5</v>
      </c>
      <c r="N53" s="66">
        <v>143.29999999999998</v>
      </c>
      <c r="O53" s="66">
        <v>20.3</v>
      </c>
      <c r="P53" s="68">
        <v>168.6</v>
      </c>
      <c r="Q53" s="11"/>
    </row>
    <row r="54" spans="1:17" ht="14.25">
      <c r="A54" s="79"/>
      <c r="B54" s="106" t="s">
        <v>91</v>
      </c>
      <c r="C54" s="99">
        <f t="shared" si="1"/>
        <v>68.7</v>
      </c>
      <c r="D54" s="60">
        <v>66.7</v>
      </c>
      <c r="E54" s="20">
        <v>0</v>
      </c>
      <c r="F54" s="20">
        <f t="shared" si="4"/>
        <v>66.7</v>
      </c>
      <c r="G54" s="20">
        <v>2</v>
      </c>
      <c r="H54" s="20">
        <v>0</v>
      </c>
      <c r="I54" s="20">
        <f t="shared" si="8"/>
        <v>2</v>
      </c>
      <c r="J54" s="20">
        <v>0</v>
      </c>
      <c r="K54" s="60">
        <v>0</v>
      </c>
      <c r="L54" s="20">
        <v>0</v>
      </c>
      <c r="M54" s="20">
        <v>16.800000000000004</v>
      </c>
      <c r="N54" s="20">
        <v>51.9</v>
      </c>
      <c r="O54" s="20">
        <v>0</v>
      </c>
      <c r="P54" s="20">
        <v>0</v>
      </c>
      <c r="Q54" s="11"/>
    </row>
    <row r="55" spans="1:17" ht="14.25">
      <c r="A55" s="25" t="s">
        <v>9</v>
      </c>
      <c r="B55" s="15"/>
      <c r="C55" s="100">
        <f>SUM(F55,I55,J55)</f>
        <v>9544.699999999999</v>
      </c>
      <c r="D55" s="26">
        <f>SUM(D56:D61)</f>
        <v>6856</v>
      </c>
      <c r="E55" s="27">
        <f>SUM(E56:E61)</f>
        <v>110.6</v>
      </c>
      <c r="F55" s="27">
        <f>SUM(D55:E55)</f>
        <v>6966.6</v>
      </c>
      <c r="G55" s="27">
        <f>SUM(G56:G61)</f>
        <v>2443.2</v>
      </c>
      <c r="H55" s="27">
        <f>SUM(H56:H61)</f>
        <v>127.60000000000001</v>
      </c>
      <c r="I55" s="27">
        <f>SUM(G55:H55)</f>
        <v>2570.7999999999997</v>
      </c>
      <c r="J55" s="27">
        <f aca="true" t="shared" si="11" ref="J55:P55">SUM(J56:J61)</f>
        <v>7.300000000000001</v>
      </c>
      <c r="K55" s="26">
        <f t="shared" si="11"/>
        <v>1518.6000000000001</v>
      </c>
      <c r="L55" s="27">
        <f t="shared" si="11"/>
        <v>314.7</v>
      </c>
      <c r="M55" s="27">
        <f t="shared" si="11"/>
        <v>7098</v>
      </c>
      <c r="N55" s="27">
        <f t="shared" si="11"/>
        <v>547.3</v>
      </c>
      <c r="O55" s="27">
        <f t="shared" si="11"/>
        <v>66.10000000000001</v>
      </c>
      <c r="P55" s="27">
        <f t="shared" si="11"/>
        <v>12323119.35</v>
      </c>
      <c r="Q55" s="11"/>
    </row>
    <row r="56" spans="1:17" ht="14.25">
      <c r="A56" s="84"/>
      <c r="B56" s="85" t="s">
        <v>92</v>
      </c>
      <c r="C56" s="100">
        <f t="shared" si="1"/>
        <v>2481.9</v>
      </c>
      <c r="D56" s="26">
        <v>1390.8000000000002</v>
      </c>
      <c r="E56" s="27">
        <v>81.7</v>
      </c>
      <c r="F56" s="27">
        <f t="shared" si="4"/>
        <v>1472.5000000000002</v>
      </c>
      <c r="G56" s="27">
        <v>927.2</v>
      </c>
      <c r="H56" s="27">
        <v>76.30000000000001</v>
      </c>
      <c r="I56" s="27">
        <f t="shared" si="8"/>
        <v>1003.5</v>
      </c>
      <c r="J56" s="27">
        <v>5.9</v>
      </c>
      <c r="K56" s="26">
        <v>729.4999999999999</v>
      </c>
      <c r="L56" s="27">
        <v>206</v>
      </c>
      <c r="M56" s="27">
        <v>1372</v>
      </c>
      <c r="N56" s="27">
        <v>110.2</v>
      </c>
      <c r="O56" s="27">
        <v>64.2</v>
      </c>
      <c r="P56" s="27">
        <v>4248016</v>
      </c>
      <c r="Q56" s="11"/>
    </row>
    <row r="57" spans="1:17" ht="14.25">
      <c r="A57" s="63"/>
      <c r="B57" s="64" t="s">
        <v>93</v>
      </c>
      <c r="C57" s="98">
        <f t="shared" si="1"/>
        <v>864.6000000000001</v>
      </c>
      <c r="D57" s="65">
        <v>858.5000000000001</v>
      </c>
      <c r="E57" s="66">
        <v>0</v>
      </c>
      <c r="F57" s="66">
        <f t="shared" si="4"/>
        <v>858.5000000000001</v>
      </c>
      <c r="G57" s="66">
        <v>2.1</v>
      </c>
      <c r="H57" s="66">
        <v>4</v>
      </c>
      <c r="I57" s="66">
        <f t="shared" si="8"/>
        <v>6.1</v>
      </c>
      <c r="J57" s="66">
        <v>0</v>
      </c>
      <c r="K57" s="65">
        <v>23</v>
      </c>
      <c r="L57" s="66">
        <v>28.7</v>
      </c>
      <c r="M57" s="66">
        <v>570.6</v>
      </c>
      <c r="N57" s="66">
        <v>241.60000000000002</v>
      </c>
      <c r="O57" s="66">
        <v>0.7</v>
      </c>
      <c r="P57" s="68">
        <v>770564.4</v>
      </c>
      <c r="Q57" s="11"/>
    </row>
    <row r="58" spans="1:17" ht="14.25">
      <c r="A58" s="63"/>
      <c r="B58" s="64" t="s">
        <v>94</v>
      </c>
      <c r="C58" s="98">
        <f t="shared" si="1"/>
        <v>161.8</v>
      </c>
      <c r="D58" s="65">
        <v>160.3</v>
      </c>
      <c r="E58" s="66">
        <v>0</v>
      </c>
      <c r="F58" s="66">
        <f t="shared" si="4"/>
        <v>160.3</v>
      </c>
      <c r="G58" s="66">
        <v>1.4</v>
      </c>
      <c r="H58" s="66">
        <v>0.1</v>
      </c>
      <c r="I58" s="66">
        <f t="shared" si="8"/>
        <v>1.5</v>
      </c>
      <c r="J58" s="66">
        <v>0</v>
      </c>
      <c r="K58" s="65">
        <v>10.399999999999999</v>
      </c>
      <c r="L58" s="66">
        <v>4.5</v>
      </c>
      <c r="M58" s="66">
        <v>104.30000000000001</v>
      </c>
      <c r="N58" s="66">
        <v>42.6</v>
      </c>
      <c r="O58" s="66">
        <v>0</v>
      </c>
      <c r="P58" s="68">
        <v>84250</v>
      </c>
      <c r="Q58" s="11"/>
    </row>
    <row r="59" spans="1:17" ht="14.25">
      <c r="A59" s="63"/>
      <c r="B59" s="64" t="s">
        <v>95</v>
      </c>
      <c r="C59" s="98">
        <f t="shared" si="1"/>
        <v>4370.7</v>
      </c>
      <c r="D59" s="65">
        <v>3304.2</v>
      </c>
      <c r="E59" s="66">
        <v>0</v>
      </c>
      <c r="F59" s="66">
        <f t="shared" si="4"/>
        <v>3304.2</v>
      </c>
      <c r="G59" s="66">
        <v>1066.5</v>
      </c>
      <c r="H59" s="66">
        <v>0</v>
      </c>
      <c r="I59" s="66">
        <f t="shared" si="8"/>
        <v>1066.5</v>
      </c>
      <c r="J59" s="66">
        <v>0</v>
      </c>
      <c r="K59" s="65">
        <v>315.6</v>
      </c>
      <c r="L59" s="66">
        <v>2</v>
      </c>
      <c r="M59" s="66">
        <v>4017.7</v>
      </c>
      <c r="N59" s="66">
        <v>35.4</v>
      </c>
      <c r="O59" s="66">
        <v>0</v>
      </c>
      <c r="P59" s="68">
        <v>5215179.299999999</v>
      </c>
      <c r="Q59" s="11"/>
    </row>
    <row r="60" spans="1:17" ht="14.25">
      <c r="A60" s="63"/>
      <c r="B60" s="64" t="s">
        <v>96</v>
      </c>
      <c r="C60" s="98">
        <f t="shared" si="1"/>
        <v>558.1</v>
      </c>
      <c r="D60" s="65">
        <v>398</v>
      </c>
      <c r="E60" s="66">
        <v>13</v>
      </c>
      <c r="F60" s="66">
        <f t="shared" si="4"/>
        <v>411</v>
      </c>
      <c r="G60" s="66">
        <v>118.9</v>
      </c>
      <c r="H60" s="66">
        <v>26.799999999999997</v>
      </c>
      <c r="I60" s="66">
        <f t="shared" si="8"/>
        <v>145.7</v>
      </c>
      <c r="J60" s="66">
        <v>1.4000000000000004</v>
      </c>
      <c r="K60" s="65">
        <v>45.900000000000006</v>
      </c>
      <c r="L60" s="66">
        <v>0</v>
      </c>
      <c r="M60" s="66">
        <v>402.79999999999995</v>
      </c>
      <c r="N60" s="66">
        <v>108.20000000000002</v>
      </c>
      <c r="O60" s="66">
        <v>1.2</v>
      </c>
      <c r="P60" s="68">
        <v>2343.6499999999996</v>
      </c>
      <c r="Q60" s="11"/>
    </row>
    <row r="61" spans="1:17" ht="14.25">
      <c r="A61" s="37"/>
      <c r="B61" s="59" t="s">
        <v>97</v>
      </c>
      <c r="C61" s="99">
        <f t="shared" si="1"/>
        <v>1107.6</v>
      </c>
      <c r="D61" s="60">
        <v>744.1999999999999</v>
      </c>
      <c r="E61" s="20">
        <v>15.899999999999999</v>
      </c>
      <c r="F61" s="20">
        <f t="shared" si="4"/>
        <v>760.0999999999999</v>
      </c>
      <c r="G61" s="20">
        <v>327.09999999999997</v>
      </c>
      <c r="H61" s="20">
        <v>20.400000000000002</v>
      </c>
      <c r="I61" s="20">
        <f t="shared" si="8"/>
        <v>347.49999999999994</v>
      </c>
      <c r="J61" s="20">
        <v>0</v>
      </c>
      <c r="K61" s="60">
        <v>394.2</v>
      </c>
      <c r="L61" s="20">
        <v>73.5</v>
      </c>
      <c r="M61" s="20">
        <v>630.5999999999999</v>
      </c>
      <c r="N61" s="20">
        <v>9.3</v>
      </c>
      <c r="O61" s="20">
        <v>0</v>
      </c>
      <c r="P61" s="20">
        <v>2002766</v>
      </c>
      <c r="Q61" s="11"/>
    </row>
    <row r="62" spans="1:17" ht="14.25">
      <c r="A62" s="25" t="s">
        <v>10</v>
      </c>
      <c r="B62" s="15"/>
      <c r="C62" s="100">
        <f>SUM(F62,I62,J62)</f>
        <v>7977.6</v>
      </c>
      <c r="D62" s="26">
        <f>SUM(D63:D69)</f>
        <v>3663.3</v>
      </c>
      <c r="E62" s="27">
        <f>SUM(E63:E69)</f>
        <v>0</v>
      </c>
      <c r="F62" s="27">
        <f>SUM(D62:E62)</f>
        <v>3663.3</v>
      </c>
      <c r="G62" s="27">
        <f>SUM(G63:G69)</f>
        <v>517.3</v>
      </c>
      <c r="H62" s="27">
        <f>SUM(H63:H69)</f>
        <v>0</v>
      </c>
      <c r="I62" s="27">
        <f>SUM(G62:H62)</f>
        <v>517.3</v>
      </c>
      <c r="J62" s="27">
        <f aca="true" t="shared" si="12" ref="J62:P62">SUM(J63:J69)</f>
        <v>3797.0000000000005</v>
      </c>
      <c r="K62" s="26">
        <f t="shared" si="12"/>
        <v>248.90000000000003</v>
      </c>
      <c r="L62" s="27">
        <f t="shared" si="12"/>
        <v>272.8</v>
      </c>
      <c r="M62" s="27">
        <f t="shared" si="12"/>
        <v>3402.6000000000004</v>
      </c>
      <c r="N62" s="27">
        <f t="shared" si="12"/>
        <v>526.1</v>
      </c>
      <c r="O62" s="27">
        <f t="shared" si="12"/>
        <v>3527.2000000000007</v>
      </c>
      <c r="P62" s="27">
        <f t="shared" si="12"/>
        <v>3223449.1</v>
      </c>
      <c r="Q62" s="11"/>
    </row>
    <row r="63" spans="1:17" ht="14.25">
      <c r="A63" s="84"/>
      <c r="B63" s="85" t="s">
        <v>98</v>
      </c>
      <c r="C63" s="100">
        <f t="shared" si="1"/>
        <v>1892.4</v>
      </c>
      <c r="D63" s="26">
        <v>0</v>
      </c>
      <c r="E63" s="27">
        <v>0</v>
      </c>
      <c r="F63" s="27">
        <f t="shared" si="4"/>
        <v>0</v>
      </c>
      <c r="G63" s="27">
        <v>0</v>
      </c>
      <c r="H63" s="27">
        <v>0</v>
      </c>
      <c r="I63" s="27">
        <f t="shared" si="8"/>
        <v>0</v>
      </c>
      <c r="J63" s="27">
        <v>1892.4</v>
      </c>
      <c r="K63" s="26">
        <v>0</v>
      </c>
      <c r="L63" s="27">
        <v>0</v>
      </c>
      <c r="M63" s="27">
        <v>0</v>
      </c>
      <c r="N63" s="27">
        <v>0</v>
      </c>
      <c r="O63" s="27">
        <v>1892.4</v>
      </c>
      <c r="P63" s="27">
        <v>788893</v>
      </c>
      <c r="Q63" s="11"/>
    </row>
    <row r="64" spans="1:17" ht="14.25">
      <c r="A64" s="69"/>
      <c r="B64" s="70" t="s">
        <v>99</v>
      </c>
      <c r="C64" s="98">
        <f t="shared" si="1"/>
        <v>842.5999999999999</v>
      </c>
      <c r="D64" s="65">
        <v>296.29999999999995</v>
      </c>
      <c r="E64" s="66">
        <v>0</v>
      </c>
      <c r="F64" s="66">
        <f t="shared" si="4"/>
        <v>296.29999999999995</v>
      </c>
      <c r="G64" s="66">
        <v>1.4</v>
      </c>
      <c r="H64" s="66">
        <v>0</v>
      </c>
      <c r="I64" s="66">
        <f t="shared" si="8"/>
        <v>1.4</v>
      </c>
      <c r="J64" s="66">
        <v>544.9</v>
      </c>
      <c r="K64" s="65">
        <v>0.9</v>
      </c>
      <c r="L64" s="66">
        <v>0</v>
      </c>
      <c r="M64" s="66">
        <v>0.3</v>
      </c>
      <c r="N64" s="66">
        <v>11</v>
      </c>
      <c r="O64" s="66">
        <v>830.4000000000001</v>
      </c>
      <c r="P64" s="68">
        <v>75860.3</v>
      </c>
      <c r="Q64" s="11"/>
    </row>
    <row r="65" spans="1:17" ht="14.25">
      <c r="A65" s="69"/>
      <c r="B65" s="70" t="s">
        <v>100</v>
      </c>
      <c r="C65" s="98">
        <f t="shared" si="1"/>
        <v>3092.6</v>
      </c>
      <c r="D65" s="65">
        <v>1724.1</v>
      </c>
      <c r="E65" s="66">
        <v>0</v>
      </c>
      <c r="F65" s="66">
        <f t="shared" si="4"/>
        <v>1724.1</v>
      </c>
      <c r="G65" s="66">
        <v>105.10000000000001</v>
      </c>
      <c r="H65" s="66">
        <v>0</v>
      </c>
      <c r="I65" s="66">
        <f t="shared" si="8"/>
        <v>105.10000000000001</v>
      </c>
      <c r="J65" s="66">
        <v>1263.4</v>
      </c>
      <c r="K65" s="65">
        <v>189.3</v>
      </c>
      <c r="L65" s="66">
        <v>181.60000000000002</v>
      </c>
      <c r="M65" s="66">
        <v>2132.7</v>
      </c>
      <c r="N65" s="66">
        <v>270.70000000000005</v>
      </c>
      <c r="O65" s="66">
        <v>318.3</v>
      </c>
      <c r="P65" s="68">
        <v>873674.8</v>
      </c>
      <c r="Q65" s="11"/>
    </row>
    <row r="66" spans="1:17" ht="14.25">
      <c r="A66" s="69"/>
      <c r="B66" s="70" t="s">
        <v>101</v>
      </c>
      <c r="C66" s="98">
        <f t="shared" si="1"/>
        <v>298.70000000000005</v>
      </c>
      <c r="D66" s="65">
        <v>295.70000000000005</v>
      </c>
      <c r="E66" s="66">
        <v>0</v>
      </c>
      <c r="F66" s="66">
        <f t="shared" si="4"/>
        <v>295.70000000000005</v>
      </c>
      <c r="G66" s="66">
        <v>3.0000000000000004</v>
      </c>
      <c r="H66" s="66">
        <v>0</v>
      </c>
      <c r="I66" s="66">
        <f t="shared" si="8"/>
        <v>3.0000000000000004</v>
      </c>
      <c r="J66" s="66">
        <v>0</v>
      </c>
      <c r="K66" s="65">
        <v>1.5</v>
      </c>
      <c r="L66" s="66">
        <v>31.300000000000004</v>
      </c>
      <c r="M66" s="66">
        <v>161.4</v>
      </c>
      <c r="N66" s="66">
        <v>104.5</v>
      </c>
      <c r="O66" s="66">
        <v>0</v>
      </c>
      <c r="P66" s="68">
        <v>111864</v>
      </c>
      <c r="Q66" s="11"/>
    </row>
    <row r="67" spans="1:17" ht="14.25">
      <c r="A67" s="69"/>
      <c r="B67" s="70" t="s">
        <v>102</v>
      </c>
      <c r="C67" s="98">
        <f t="shared" si="1"/>
        <v>1161</v>
      </c>
      <c r="D67" s="65">
        <v>842.0999999999999</v>
      </c>
      <c r="E67" s="66">
        <v>0</v>
      </c>
      <c r="F67" s="66">
        <f t="shared" si="4"/>
        <v>842.0999999999999</v>
      </c>
      <c r="G67" s="66">
        <v>298</v>
      </c>
      <c r="H67" s="66">
        <v>0</v>
      </c>
      <c r="I67" s="66">
        <f t="shared" si="8"/>
        <v>298</v>
      </c>
      <c r="J67" s="66">
        <v>20.900000000000002</v>
      </c>
      <c r="K67" s="65">
        <v>56.9</v>
      </c>
      <c r="L67" s="66">
        <v>56.699999999999996</v>
      </c>
      <c r="M67" s="66">
        <v>914</v>
      </c>
      <c r="N67" s="66">
        <v>112.5</v>
      </c>
      <c r="O67" s="66">
        <v>20.900000000000002</v>
      </c>
      <c r="P67" s="68">
        <v>0</v>
      </c>
      <c r="Q67" s="11"/>
    </row>
    <row r="68" spans="1:17" ht="14.25">
      <c r="A68" s="69"/>
      <c r="B68" s="70" t="s">
        <v>103</v>
      </c>
      <c r="C68" s="98">
        <f t="shared" si="1"/>
        <v>150.2</v>
      </c>
      <c r="D68" s="65">
        <v>149.79999999999998</v>
      </c>
      <c r="E68" s="66">
        <v>0</v>
      </c>
      <c r="F68" s="66">
        <f t="shared" si="4"/>
        <v>149.79999999999998</v>
      </c>
      <c r="G68" s="66">
        <v>0.4</v>
      </c>
      <c r="H68" s="66">
        <v>0</v>
      </c>
      <c r="I68" s="66">
        <f t="shared" si="8"/>
        <v>0.4</v>
      </c>
      <c r="J68" s="66">
        <v>0</v>
      </c>
      <c r="K68" s="65">
        <v>0</v>
      </c>
      <c r="L68" s="66">
        <v>3.2</v>
      </c>
      <c r="M68" s="66">
        <v>117.80000000000001</v>
      </c>
      <c r="N68" s="66">
        <v>27.4</v>
      </c>
      <c r="O68" s="66">
        <v>1.8000000000000003</v>
      </c>
      <c r="P68" s="68">
        <v>35990</v>
      </c>
      <c r="Q68" s="11"/>
    </row>
    <row r="69" spans="1:17" ht="14.25">
      <c r="A69" s="69"/>
      <c r="B69" s="70" t="s">
        <v>104</v>
      </c>
      <c r="C69" s="99">
        <f t="shared" si="1"/>
        <v>540.1</v>
      </c>
      <c r="D69" s="60">
        <v>355.3</v>
      </c>
      <c r="E69" s="20">
        <v>0</v>
      </c>
      <c r="F69" s="20">
        <f t="shared" si="4"/>
        <v>355.3</v>
      </c>
      <c r="G69" s="20">
        <v>109.4</v>
      </c>
      <c r="H69" s="20">
        <v>0</v>
      </c>
      <c r="I69" s="20">
        <f t="shared" si="8"/>
        <v>109.4</v>
      </c>
      <c r="J69" s="20">
        <v>75.4</v>
      </c>
      <c r="K69" s="60">
        <v>0.30000000000000004</v>
      </c>
      <c r="L69" s="20">
        <v>0</v>
      </c>
      <c r="M69" s="20">
        <v>76.39999999999999</v>
      </c>
      <c r="N69" s="20">
        <v>0</v>
      </c>
      <c r="O69" s="20">
        <v>463.4</v>
      </c>
      <c r="P69" s="20">
        <v>1337167</v>
      </c>
      <c r="Q69" s="11"/>
    </row>
    <row r="70" spans="1:17" ht="14.25">
      <c r="A70" s="92" t="s">
        <v>11</v>
      </c>
      <c r="B70" s="94"/>
      <c r="C70" s="95">
        <f>SUM(F70,I70,J70)</f>
        <v>12693.5</v>
      </c>
      <c r="D70" s="26">
        <f>SUM(D71:D85)</f>
        <v>4995</v>
      </c>
      <c r="E70" s="27">
        <f>SUM(E71:E85)</f>
        <v>18.200000000000003</v>
      </c>
      <c r="F70" s="27">
        <f>SUM(D70:E70)</f>
        <v>5013.2</v>
      </c>
      <c r="G70" s="27">
        <f>SUM(G71:G85)</f>
        <v>976.5999999999999</v>
      </c>
      <c r="H70" s="27">
        <f>SUM(H71:H85)</f>
        <v>17</v>
      </c>
      <c r="I70" s="27">
        <f>SUM(G70:H70)</f>
        <v>993.5999999999999</v>
      </c>
      <c r="J70" s="27">
        <f aca="true" t="shared" si="13" ref="J70:P70">SUM(J71:J85)</f>
        <v>6686.700000000001</v>
      </c>
      <c r="K70" s="26">
        <f t="shared" si="13"/>
        <v>903.4000000000001</v>
      </c>
      <c r="L70" s="27">
        <f t="shared" si="13"/>
        <v>369.8</v>
      </c>
      <c r="M70" s="27">
        <f t="shared" si="13"/>
        <v>4436.1</v>
      </c>
      <c r="N70" s="27">
        <f t="shared" si="13"/>
        <v>913.5</v>
      </c>
      <c r="O70" s="27">
        <f t="shared" si="13"/>
        <v>6070.700000000001</v>
      </c>
      <c r="P70" s="27">
        <f t="shared" si="13"/>
        <v>7013299.699999999</v>
      </c>
      <c r="Q70" s="11"/>
    </row>
    <row r="71" spans="1:17" ht="14.25">
      <c r="A71" s="69"/>
      <c r="B71" s="70" t="s">
        <v>105</v>
      </c>
      <c r="C71" s="99">
        <f t="shared" si="1"/>
        <v>1023.6999999999999</v>
      </c>
      <c r="D71" s="26">
        <v>0</v>
      </c>
      <c r="E71" s="27">
        <v>0</v>
      </c>
      <c r="F71" s="27">
        <f t="shared" si="4"/>
        <v>0</v>
      </c>
      <c r="G71" s="27">
        <v>0</v>
      </c>
      <c r="H71" s="27">
        <v>0</v>
      </c>
      <c r="I71" s="27">
        <f t="shared" si="8"/>
        <v>0</v>
      </c>
      <c r="J71" s="27">
        <v>1023.6999999999999</v>
      </c>
      <c r="K71" s="26">
        <v>0</v>
      </c>
      <c r="L71" s="27">
        <v>0</v>
      </c>
      <c r="M71" s="27">
        <v>0</v>
      </c>
      <c r="N71" s="27">
        <v>0</v>
      </c>
      <c r="O71" s="27">
        <v>1023.6999999999999</v>
      </c>
      <c r="P71" s="27">
        <v>164062.4</v>
      </c>
      <c r="Q71" s="11"/>
    </row>
    <row r="72" spans="1:17" ht="14.25">
      <c r="A72" s="69"/>
      <c r="B72" s="70" t="s">
        <v>106</v>
      </c>
      <c r="C72" s="98">
        <f aca="true" t="shared" si="14" ref="C72:C85">SUM(F72,I72,J72)</f>
        <v>1455.5000000000002</v>
      </c>
      <c r="D72" s="65">
        <v>1007.9000000000001</v>
      </c>
      <c r="E72" s="66">
        <v>13.100000000000001</v>
      </c>
      <c r="F72" s="66">
        <f t="shared" si="4"/>
        <v>1021.0000000000001</v>
      </c>
      <c r="G72" s="66">
        <v>326.49999999999994</v>
      </c>
      <c r="H72" s="66">
        <v>15.8</v>
      </c>
      <c r="I72" s="66">
        <f t="shared" si="8"/>
        <v>342.29999999999995</v>
      </c>
      <c r="J72" s="66">
        <v>92.2</v>
      </c>
      <c r="K72" s="65">
        <v>38.7</v>
      </c>
      <c r="L72" s="66">
        <v>140</v>
      </c>
      <c r="M72" s="66">
        <v>975.5</v>
      </c>
      <c r="N72" s="66">
        <v>155.6</v>
      </c>
      <c r="O72" s="66">
        <v>145.7</v>
      </c>
      <c r="P72" s="68">
        <v>1313604.5000000002</v>
      </c>
      <c r="Q72" s="11"/>
    </row>
    <row r="73" spans="1:17" ht="14.25">
      <c r="A73" s="69"/>
      <c r="B73" s="70" t="s">
        <v>107</v>
      </c>
      <c r="C73" s="98">
        <f t="shared" si="14"/>
        <v>873.7</v>
      </c>
      <c r="D73" s="65">
        <v>0</v>
      </c>
      <c r="E73" s="66">
        <v>0</v>
      </c>
      <c r="F73" s="66">
        <f t="shared" si="4"/>
        <v>0</v>
      </c>
      <c r="G73" s="66">
        <v>0</v>
      </c>
      <c r="H73" s="66">
        <v>0</v>
      </c>
      <c r="I73" s="66">
        <f t="shared" si="8"/>
        <v>0</v>
      </c>
      <c r="J73" s="66">
        <v>873.7</v>
      </c>
      <c r="K73" s="65">
        <v>0</v>
      </c>
      <c r="L73" s="66">
        <v>0</v>
      </c>
      <c r="M73" s="66">
        <v>0</v>
      </c>
      <c r="N73" s="66">
        <v>0</v>
      </c>
      <c r="O73" s="66">
        <v>873.7</v>
      </c>
      <c r="P73" s="68">
        <v>623719.9</v>
      </c>
      <c r="Q73" s="11"/>
    </row>
    <row r="74" spans="1:17" ht="14.25">
      <c r="A74" s="69"/>
      <c r="B74" s="70" t="s">
        <v>108</v>
      </c>
      <c r="C74" s="98">
        <f t="shared" si="14"/>
        <v>483.99999999999994</v>
      </c>
      <c r="D74" s="65">
        <v>436.59999999999997</v>
      </c>
      <c r="E74" s="66">
        <v>0</v>
      </c>
      <c r="F74" s="66">
        <f t="shared" si="4"/>
        <v>436.59999999999997</v>
      </c>
      <c r="G74" s="66">
        <v>41.5</v>
      </c>
      <c r="H74" s="66">
        <v>0</v>
      </c>
      <c r="I74" s="66">
        <f t="shared" si="8"/>
        <v>41.5</v>
      </c>
      <c r="J74" s="66">
        <v>5.9</v>
      </c>
      <c r="K74" s="65">
        <v>131.8</v>
      </c>
      <c r="L74" s="66">
        <v>14.9</v>
      </c>
      <c r="M74" s="66">
        <v>105.39999999999999</v>
      </c>
      <c r="N74" s="66">
        <v>226</v>
      </c>
      <c r="O74" s="66">
        <v>5.9</v>
      </c>
      <c r="P74" s="68">
        <v>308599.4</v>
      </c>
      <c r="Q74" s="11"/>
    </row>
    <row r="75" spans="1:17" ht="14.25">
      <c r="A75" s="69"/>
      <c r="B75" s="70" t="s">
        <v>109</v>
      </c>
      <c r="C75" s="98">
        <f t="shared" si="14"/>
        <v>98.1</v>
      </c>
      <c r="D75" s="65">
        <v>98</v>
      </c>
      <c r="E75" s="66">
        <v>0</v>
      </c>
      <c r="F75" s="66">
        <f t="shared" si="4"/>
        <v>98</v>
      </c>
      <c r="G75" s="66">
        <v>0.1</v>
      </c>
      <c r="H75" s="66">
        <v>0</v>
      </c>
      <c r="I75" s="66">
        <f t="shared" si="8"/>
        <v>0.1</v>
      </c>
      <c r="J75" s="66">
        <v>0</v>
      </c>
      <c r="K75" s="65">
        <v>2.7</v>
      </c>
      <c r="L75" s="66">
        <v>0.9</v>
      </c>
      <c r="M75" s="66">
        <v>26</v>
      </c>
      <c r="N75" s="66">
        <v>68</v>
      </c>
      <c r="O75" s="66">
        <v>0.5</v>
      </c>
      <c r="P75" s="68">
        <v>26802</v>
      </c>
      <c r="Q75" s="11"/>
    </row>
    <row r="76" spans="1:17" ht="14.25">
      <c r="A76" s="69"/>
      <c r="B76" s="70" t="s">
        <v>110</v>
      </c>
      <c r="C76" s="98">
        <f t="shared" si="14"/>
        <v>1554.6</v>
      </c>
      <c r="D76" s="65">
        <v>1334.2</v>
      </c>
      <c r="E76" s="66">
        <v>0</v>
      </c>
      <c r="F76" s="66">
        <f t="shared" si="4"/>
        <v>1334.2</v>
      </c>
      <c r="G76" s="66">
        <v>220.39999999999998</v>
      </c>
      <c r="H76" s="66">
        <v>0</v>
      </c>
      <c r="I76" s="66">
        <f t="shared" si="8"/>
        <v>220.39999999999998</v>
      </c>
      <c r="J76" s="66">
        <v>0</v>
      </c>
      <c r="K76" s="65">
        <v>318.2</v>
      </c>
      <c r="L76" s="66">
        <v>82.9</v>
      </c>
      <c r="M76" s="66">
        <v>933</v>
      </c>
      <c r="N76" s="66">
        <v>220.5</v>
      </c>
      <c r="O76" s="66">
        <v>0</v>
      </c>
      <c r="P76" s="68">
        <v>409643.8</v>
      </c>
      <c r="Q76" s="11"/>
    </row>
    <row r="77" spans="1:17" ht="14.25">
      <c r="A77" s="69"/>
      <c r="B77" s="70" t="s">
        <v>111</v>
      </c>
      <c r="C77" s="98">
        <f t="shared" si="14"/>
        <v>269.7</v>
      </c>
      <c r="D77" s="65">
        <v>236.39999999999998</v>
      </c>
      <c r="E77" s="66">
        <v>5.1</v>
      </c>
      <c r="F77" s="66">
        <f t="shared" si="4"/>
        <v>241.49999999999997</v>
      </c>
      <c r="G77" s="66">
        <v>27</v>
      </c>
      <c r="H77" s="66">
        <v>1.2</v>
      </c>
      <c r="I77" s="66">
        <f t="shared" si="8"/>
        <v>28.2</v>
      </c>
      <c r="J77" s="66">
        <v>0</v>
      </c>
      <c r="K77" s="65">
        <v>0</v>
      </c>
      <c r="L77" s="66">
        <v>44.800000000000004</v>
      </c>
      <c r="M77" s="66">
        <v>211.90000000000003</v>
      </c>
      <c r="N77" s="66">
        <v>13</v>
      </c>
      <c r="O77" s="66">
        <v>0</v>
      </c>
      <c r="P77" s="68">
        <v>314007.50000000006</v>
      </c>
      <c r="Q77" s="11"/>
    </row>
    <row r="78" spans="1:17" ht="14.25">
      <c r="A78" s="69"/>
      <c r="B78" s="70" t="s">
        <v>112</v>
      </c>
      <c r="C78" s="98">
        <f t="shared" si="14"/>
        <v>241.59999999999997</v>
      </c>
      <c r="D78" s="65">
        <v>78.5</v>
      </c>
      <c r="E78" s="66">
        <v>0</v>
      </c>
      <c r="F78" s="66">
        <f aca="true" t="shared" si="15" ref="F78:F85">SUM(D78:E78)</f>
        <v>78.5</v>
      </c>
      <c r="G78" s="66">
        <v>63.6</v>
      </c>
      <c r="H78" s="66">
        <v>0</v>
      </c>
      <c r="I78" s="66">
        <f t="shared" si="8"/>
        <v>63.6</v>
      </c>
      <c r="J78" s="66">
        <v>99.49999999999999</v>
      </c>
      <c r="K78" s="65">
        <v>50.1</v>
      </c>
      <c r="L78" s="66">
        <v>8.1</v>
      </c>
      <c r="M78" s="66">
        <v>174</v>
      </c>
      <c r="N78" s="66">
        <v>8.8</v>
      </c>
      <c r="O78" s="66">
        <v>0.6</v>
      </c>
      <c r="P78" s="68">
        <v>144466.5</v>
      </c>
      <c r="Q78" s="11"/>
    </row>
    <row r="79" spans="1:17" ht="14.25">
      <c r="A79" s="69"/>
      <c r="B79" s="70" t="s">
        <v>113</v>
      </c>
      <c r="C79" s="98">
        <f t="shared" si="14"/>
        <v>571.1</v>
      </c>
      <c r="D79" s="65">
        <v>0</v>
      </c>
      <c r="E79" s="66">
        <v>0</v>
      </c>
      <c r="F79" s="66">
        <f t="shared" si="15"/>
        <v>0</v>
      </c>
      <c r="G79" s="66">
        <v>0</v>
      </c>
      <c r="H79" s="66">
        <v>0</v>
      </c>
      <c r="I79" s="66">
        <f t="shared" si="8"/>
        <v>0</v>
      </c>
      <c r="J79" s="66">
        <v>571.1</v>
      </c>
      <c r="K79" s="65">
        <v>0</v>
      </c>
      <c r="L79" s="66">
        <v>0</v>
      </c>
      <c r="M79" s="66">
        <v>571.1</v>
      </c>
      <c r="N79" s="66">
        <v>0</v>
      </c>
      <c r="O79" s="66">
        <v>0</v>
      </c>
      <c r="P79" s="68">
        <v>314043.49999999994</v>
      </c>
      <c r="Q79" s="11"/>
    </row>
    <row r="80" spans="1:17" ht="14.25">
      <c r="A80" s="69"/>
      <c r="B80" s="70" t="s">
        <v>114</v>
      </c>
      <c r="C80" s="98">
        <f t="shared" si="14"/>
        <v>1951.7</v>
      </c>
      <c r="D80" s="65">
        <v>0</v>
      </c>
      <c r="E80" s="66">
        <v>0</v>
      </c>
      <c r="F80" s="66">
        <f t="shared" si="15"/>
        <v>0</v>
      </c>
      <c r="G80" s="66">
        <v>0</v>
      </c>
      <c r="H80" s="66">
        <v>0</v>
      </c>
      <c r="I80" s="66">
        <f t="shared" si="8"/>
        <v>0</v>
      </c>
      <c r="J80" s="66">
        <v>1951.7</v>
      </c>
      <c r="K80" s="65">
        <v>0</v>
      </c>
      <c r="L80" s="66">
        <v>0</v>
      </c>
      <c r="M80" s="66">
        <v>0</v>
      </c>
      <c r="N80" s="66">
        <v>0</v>
      </c>
      <c r="O80" s="66">
        <v>1951.7</v>
      </c>
      <c r="P80" s="68">
        <v>3382439.1</v>
      </c>
      <c r="Q80" s="11"/>
    </row>
    <row r="81" spans="1:17" ht="14.25">
      <c r="A81" s="69"/>
      <c r="B81" s="70" t="s">
        <v>115</v>
      </c>
      <c r="C81" s="98">
        <f t="shared" si="14"/>
        <v>31</v>
      </c>
      <c r="D81" s="65">
        <v>29.9</v>
      </c>
      <c r="E81" s="66">
        <v>0</v>
      </c>
      <c r="F81" s="66">
        <f t="shared" si="15"/>
        <v>29.9</v>
      </c>
      <c r="G81" s="66">
        <v>1.1</v>
      </c>
      <c r="H81" s="66">
        <v>0</v>
      </c>
      <c r="I81" s="66">
        <f t="shared" si="8"/>
        <v>1.1</v>
      </c>
      <c r="J81" s="66">
        <v>0</v>
      </c>
      <c r="K81" s="65">
        <v>2</v>
      </c>
      <c r="L81" s="66">
        <v>0</v>
      </c>
      <c r="M81" s="66">
        <v>20.4</v>
      </c>
      <c r="N81" s="66">
        <v>8.6</v>
      </c>
      <c r="O81" s="66">
        <v>0</v>
      </c>
      <c r="P81" s="68">
        <v>8071.1</v>
      </c>
      <c r="Q81" s="11"/>
    </row>
    <row r="82" spans="1:17" ht="14.25">
      <c r="A82" s="63"/>
      <c r="B82" s="64" t="s">
        <v>116</v>
      </c>
      <c r="C82" s="98">
        <f t="shared" si="14"/>
        <v>880.3999999999999</v>
      </c>
      <c r="D82" s="65">
        <v>805.4999999999999</v>
      </c>
      <c r="E82" s="66">
        <v>0</v>
      </c>
      <c r="F82" s="66">
        <f t="shared" si="15"/>
        <v>805.4999999999999</v>
      </c>
      <c r="G82" s="66">
        <v>57.900000000000006</v>
      </c>
      <c r="H82" s="66">
        <v>0</v>
      </c>
      <c r="I82" s="66">
        <f t="shared" si="8"/>
        <v>57.900000000000006</v>
      </c>
      <c r="J82" s="66">
        <v>17</v>
      </c>
      <c r="K82" s="65">
        <v>0</v>
      </c>
      <c r="L82" s="66">
        <v>78.2</v>
      </c>
      <c r="M82" s="66">
        <v>707.4</v>
      </c>
      <c r="N82" s="66">
        <v>77.80000000000001</v>
      </c>
      <c r="O82" s="66">
        <v>17</v>
      </c>
      <c r="P82" s="68">
        <v>0</v>
      </c>
      <c r="Q82" s="11"/>
    </row>
    <row r="83" spans="1:17" ht="14.25">
      <c r="A83" s="63"/>
      <c r="B83" s="64" t="s">
        <v>117</v>
      </c>
      <c r="C83" s="98">
        <f t="shared" si="14"/>
        <v>40.3</v>
      </c>
      <c r="D83" s="65">
        <v>35</v>
      </c>
      <c r="E83" s="66">
        <v>0</v>
      </c>
      <c r="F83" s="66">
        <f t="shared" si="15"/>
        <v>35</v>
      </c>
      <c r="G83" s="66">
        <v>5.3</v>
      </c>
      <c r="H83" s="66">
        <v>0</v>
      </c>
      <c r="I83" s="66">
        <f t="shared" si="8"/>
        <v>5.3</v>
      </c>
      <c r="J83" s="66">
        <v>0</v>
      </c>
      <c r="K83" s="65">
        <v>9.900000000000002</v>
      </c>
      <c r="L83" s="66">
        <v>0</v>
      </c>
      <c r="M83" s="66">
        <v>11.8</v>
      </c>
      <c r="N83" s="66">
        <v>18.6</v>
      </c>
      <c r="O83" s="66">
        <v>0</v>
      </c>
      <c r="P83" s="68">
        <v>3840</v>
      </c>
      <c r="Q83" s="11"/>
    </row>
    <row r="84" spans="1:17" ht="14.25">
      <c r="A84" s="63"/>
      <c r="B84" s="64" t="s">
        <v>118</v>
      </c>
      <c r="C84" s="98">
        <f t="shared" si="14"/>
        <v>1166.2</v>
      </c>
      <c r="D84" s="65">
        <v>933</v>
      </c>
      <c r="E84" s="66">
        <v>0</v>
      </c>
      <c r="F84" s="66">
        <f t="shared" si="15"/>
        <v>933</v>
      </c>
      <c r="G84" s="66">
        <v>233.19999999999996</v>
      </c>
      <c r="H84" s="66">
        <v>0</v>
      </c>
      <c r="I84" s="66">
        <f t="shared" si="8"/>
        <v>233.19999999999996</v>
      </c>
      <c r="J84" s="66">
        <v>0</v>
      </c>
      <c r="K84" s="65">
        <v>350.00000000000006</v>
      </c>
      <c r="L84" s="66">
        <v>0</v>
      </c>
      <c r="M84" s="66">
        <v>699.6000000000001</v>
      </c>
      <c r="N84" s="66">
        <v>116.6</v>
      </c>
      <c r="O84" s="66">
        <v>0</v>
      </c>
      <c r="P84" s="68">
        <v>0</v>
      </c>
      <c r="Q84" s="11"/>
    </row>
    <row r="85" spans="1:17" ht="15" thickBot="1">
      <c r="A85" s="37"/>
      <c r="B85" s="59" t="s">
        <v>119</v>
      </c>
      <c r="C85" s="103">
        <f t="shared" si="14"/>
        <v>2051.9</v>
      </c>
      <c r="D85" s="60">
        <v>0</v>
      </c>
      <c r="E85" s="20">
        <v>0</v>
      </c>
      <c r="F85" s="20">
        <f t="shared" si="15"/>
        <v>0</v>
      </c>
      <c r="G85" s="20">
        <v>0</v>
      </c>
      <c r="H85" s="20">
        <v>0</v>
      </c>
      <c r="I85" s="20">
        <f t="shared" si="8"/>
        <v>0</v>
      </c>
      <c r="J85" s="20">
        <v>2051.9</v>
      </c>
      <c r="K85" s="60">
        <v>0</v>
      </c>
      <c r="L85" s="20">
        <v>0</v>
      </c>
      <c r="M85" s="20">
        <v>0</v>
      </c>
      <c r="N85" s="20">
        <v>0</v>
      </c>
      <c r="O85" s="20">
        <v>2051.9</v>
      </c>
      <c r="P85" s="20">
        <v>0</v>
      </c>
      <c r="Q85" s="11"/>
    </row>
    <row r="86" spans="1:17" ht="14.25">
      <c r="A86" s="28"/>
      <c r="B86" s="28"/>
      <c r="C86" s="28"/>
      <c r="D86" s="29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30"/>
    </row>
  </sheetData>
  <sheetProtection/>
  <mergeCells count="3">
    <mergeCell ref="O2:P2"/>
    <mergeCell ref="A4:B4"/>
    <mergeCell ref="A6:B6"/>
  </mergeCells>
  <printOptions/>
  <pageMargins left="0.5118110236220472" right="0.5118110236220472" top="0.6" bottom="0.93" header="0" footer="0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="87" zoomScaleNormal="87" zoomScalePageLayoutView="0" workbookViewId="0" topLeftCell="A1">
      <selection activeCell="C32" sqref="C32"/>
    </sheetView>
  </sheetViews>
  <sheetFormatPr defaultColWidth="10.6640625" defaultRowHeight="15"/>
  <cols>
    <col min="1" max="2" width="10.6640625" style="1" customWidth="1"/>
    <col min="3" max="3" width="13.6640625" style="1" customWidth="1"/>
    <col min="4" max="16384" width="10.6640625" style="1" customWidth="1"/>
  </cols>
  <sheetData>
    <row r="1" spans="1:17" ht="14.2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</row>
    <row r="2" spans="1:17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3" t="s">
        <v>45</v>
      </c>
      <c r="M2" s="113"/>
      <c r="N2" s="2"/>
      <c r="O2" s="30"/>
      <c r="P2" s="30"/>
      <c r="Q2" s="30"/>
    </row>
    <row r="3" spans="1:17" ht="16.5" customHeight="1">
      <c r="A3" s="31"/>
      <c r="B3" s="9"/>
      <c r="C3" s="114" t="s">
        <v>46</v>
      </c>
      <c r="D3" s="32" t="s">
        <v>30</v>
      </c>
      <c r="E3" s="10" t="s">
        <v>33</v>
      </c>
      <c r="F3" s="24"/>
      <c r="G3" s="10" t="s">
        <v>36</v>
      </c>
      <c r="H3" s="24"/>
      <c r="I3" s="10" t="s">
        <v>40</v>
      </c>
      <c r="J3" s="24"/>
      <c r="K3" s="24"/>
      <c r="L3" s="33"/>
      <c r="M3" s="24"/>
      <c r="N3" s="12"/>
      <c r="O3" s="30"/>
      <c r="P3" s="30"/>
      <c r="Q3" s="30"/>
    </row>
    <row r="4" spans="1:17" ht="16.5" customHeight="1">
      <c r="A4" s="34" t="s">
        <v>28</v>
      </c>
      <c r="B4" s="35"/>
      <c r="C4" s="115"/>
      <c r="D4" s="36" t="s">
        <v>31</v>
      </c>
      <c r="E4" s="22" t="s">
        <v>31</v>
      </c>
      <c r="F4" s="22" t="s">
        <v>35</v>
      </c>
      <c r="G4" s="22" t="s">
        <v>37</v>
      </c>
      <c r="H4" s="22" t="s">
        <v>39</v>
      </c>
      <c r="I4" s="20"/>
      <c r="J4" s="22" t="s">
        <v>42</v>
      </c>
      <c r="K4" s="22" t="s">
        <v>43</v>
      </c>
      <c r="L4" s="117" t="s">
        <v>47</v>
      </c>
      <c r="M4" s="22" t="s">
        <v>44</v>
      </c>
      <c r="N4" s="12"/>
      <c r="O4" s="30"/>
      <c r="P4" s="30"/>
      <c r="Q4" s="30"/>
    </row>
    <row r="5" spans="1:17" ht="16.5" customHeight="1" thickBot="1">
      <c r="A5" s="37"/>
      <c r="B5" s="4"/>
      <c r="C5" s="116"/>
      <c r="D5" s="36" t="s">
        <v>32</v>
      </c>
      <c r="E5" s="22" t="s">
        <v>34</v>
      </c>
      <c r="F5" s="20"/>
      <c r="G5" s="22" t="s">
        <v>38</v>
      </c>
      <c r="H5" s="20"/>
      <c r="I5" s="22" t="s">
        <v>41</v>
      </c>
      <c r="J5" s="20"/>
      <c r="K5" s="20"/>
      <c r="L5" s="118"/>
      <c r="M5" s="20"/>
      <c r="N5" s="12"/>
      <c r="O5" s="30"/>
      <c r="P5" s="30"/>
      <c r="Q5" s="30"/>
    </row>
    <row r="6" spans="1:17" ht="15" thickBot="1">
      <c r="A6" s="38" t="s">
        <v>29</v>
      </c>
      <c r="B6" s="9"/>
      <c r="C6" s="23">
        <f aca="true" t="shared" si="0" ref="C6:M6">SUM(C7:C15)</f>
        <v>113963.09999999999</v>
      </c>
      <c r="D6" s="23">
        <f t="shared" si="0"/>
        <v>2905.7000000000003</v>
      </c>
      <c r="E6" s="24">
        <f t="shared" si="0"/>
        <v>6776.700000000001</v>
      </c>
      <c r="F6" s="24">
        <f t="shared" si="0"/>
        <v>897.6999999999999</v>
      </c>
      <c r="G6" s="24">
        <f t="shared" si="0"/>
        <v>12630.2</v>
      </c>
      <c r="H6" s="24">
        <f t="shared" si="0"/>
        <v>14251.100000000002</v>
      </c>
      <c r="I6" s="24">
        <f t="shared" si="0"/>
        <v>27639.600000000006</v>
      </c>
      <c r="J6" s="24">
        <f t="shared" si="0"/>
        <v>24392.999999999996</v>
      </c>
      <c r="K6" s="24">
        <f t="shared" si="0"/>
        <v>13529.7</v>
      </c>
      <c r="L6" s="33">
        <f t="shared" si="0"/>
        <v>3704.3999999999996</v>
      </c>
      <c r="M6" s="24">
        <f t="shared" si="0"/>
        <v>10939.400000000001</v>
      </c>
      <c r="N6" s="39"/>
      <c r="O6" s="40"/>
      <c r="P6" s="40"/>
      <c r="Q6" s="40"/>
    </row>
    <row r="7" spans="1:17" ht="14.25">
      <c r="A7" s="31" t="s">
        <v>3</v>
      </c>
      <c r="B7" s="9"/>
      <c r="C7" s="23">
        <f aca="true" t="shared" si="1" ref="C7:C15">SUM(D7:M7)-L7</f>
        <v>9913.2</v>
      </c>
      <c r="D7" s="23">
        <v>1063.2</v>
      </c>
      <c r="E7" s="24">
        <v>1815.3000000000002</v>
      </c>
      <c r="F7" s="24">
        <v>102.3</v>
      </c>
      <c r="G7" s="24">
        <v>2271.2000000000003</v>
      </c>
      <c r="H7" s="24">
        <v>1132.1</v>
      </c>
      <c r="I7" s="24">
        <v>817.8000000000002</v>
      </c>
      <c r="J7" s="24">
        <v>560.5</v>
      </c>
      <c r="K7" s="24">
        <v>866.4000000000001</v>
      </c>
      <c r="L7" s="33">
        <v>617.4</v>
      </c>
      <c r="M7" s="24">
        <v>1284.4</v>
      </c>
      <c r="N7" s="39"/>
      <c r="O7" s="40"/>
      <c r="P7" s="40"/>
      <c r="Q7" s="40"/>
    </row>
    <row r="8" spans="1:17" ht="14.25">
      <c r="A8" s="41" t="s">
        <v>4</v>
      </c>
      <c r="B8" s="42"/>
      <c r="C8" s="26">
        <f t="shared" si="1"/>
        <v>2260.9</v>
      </c>
      <c r="D8" s="26">
        <v>11.5</v>
      </c>
      <c r="E8" s="27">
        <v>309.3</v>
      </c>
      <c r="F8" s="27">
        <v>51.1</v>
      </c>
      <c r="G8" s="27">
        <v>172.70000000000002</v>
      </c>
      <c r="H8" s="27">
        <v>215.8</v>
      </c>
      <c r="I8" s="27">
        <v>586.9</v>
      </c>
      <c r="J8" s="27">
        <v>619.2</v>
      </c>
      <c r="K8" s="27">
        <v>269.7</v>
      </c>
      <c r="L8" s="43">
        <v>211.79999999999998</v>
      </c>
      <c r="M8" s="27">
        <v>24.700000000000003</v>
      </c>
      <c r="N8" s="39"/>
      <c r="O8" s="40"/>
      <c r="P8" s="40"/>
      <c r="Q8" s="40"/>
    </row>
    <row r="9" spans="1:17" ht="14.25">
      <c r="A9" s="41" t="s">
        <v>5</v>
      </c>
      <c r="B9" s="42"/>
      <c r="C9" s="26">
        <f t="shared" si="1"/>
        <v>8806.099999999999</v>
      </c>
      <c r="D9" s="26">
        <v>282.3</v>
      </c>
      <c r="E9" s="27">
        <v>295.8</v>
      </c>
      <c r="F9" s="27">
        <v>51.5</v>
      </c>
      <c r="G9" s="27">
        <v>695.4000000000001</v>
      </c>
      <c r="H9" s="27">
        <v>458.59999999999997</v>
      </c>
      <c r="I9" s="27">
        <v>2573.1000000000004</v>
      </c>
      <c r="J9" s="27">
        <v>2029.4</v>
      </c>
      <c r="K9" s="27">
        <v>1545.1999999999998</v>
      </c>
      <c r="L9" s="43">
        <v>230.7</v>
      </c>
      <c r="M9" s="27">
        <v>874.7999999999998</v>
      </c>
      <c r="N9" s="39"/>
      <c r="O9" s="40"/>
      <c r="P9" s="40"/>
      <c r="Q9" s="40"/>
    </row>
    <row r="10" spans="1:17" ht="14.25">
      <c r="A10" s="41" t="s">
        <v>6</v>
      </c>
      <c r="B10" s="42"/>
      <c r="C10" s="26">
        <f t="shared" si="1"/>
        <v>8929.9</v>
      </c>
      <c r="D10" s="26">
        <v>378.4</v>
      </c>
      <c r="E10" s="27">
        <v>224.00000000000006</v>
      </c>
      <c r="F10" s="27">
        <v>58.5</v>
      </c>
      <c r="G10" s="27">
        <v>830.3</v>
      </c>
      <c r="H10" s="27">
        <v>1353.4</v>
      </c>
      <c r="I10" s="27">
        <v>657.2</v>
      </c>
      <c r="J10" s="27">
        <v>1513.9</v>
      </c>
      <c r="K10" s="27">
        <v>1468.8999999999999</v>
      </c>
      <c r="L10" s="43">
        <v>911.6</v>
      </c>
      <c r="M10" s="27">
        <v>2445.3</v>
      </c>
      <c r="N10" s="39"/>
      <c r="O10" s="40"/>
      <c r="P10" s="40"/>
      <c r="Q10" s="40"/>
    </row>
    <row r="11" spans="1:17" ht="14.25">
      <c r="A11" s="41" t="s">
        <v>7</v>
      </c>
      <c r="B11" s="42"/>
      <c r="C11" s="26">
        <f t="shared" si="1"/>
        <v>36214.3</v>
      </c>
      <c r="D11" s="26">
        <v>154.4</v>
      </c>
      <c r="E11" s="27">
        <v>692</v>
      </c>
      <c r="F11" s="27">
        <v>139.1</v>
      </c>
      <c r="G11" s="27">
        <v>3990.799999999999</v>
      </c>
      <c r="H11" s="27">
        <v>4728.6</v>
      </c>
      <c r="I11" s="27">
        <v>11855.300000000001</v>
      </c>
      <c r="J11" s="27">
        <v>9685.6</v>
      </c>
      <c r="K11" s="27">
        <v>1801.4000000000003</v>
      </c>
      <c r="L11" s="43">
        <v>685.7</v>
      </c>
      <c r="M11" s="27">
        <v>3167.1000000000004</v>
      </c>
      <c r="N11" s="39"/>
      <c r="O11" s="40"/>
      <c r="P11" s="40"/>
      <c r="Q11" s="40"/>
    </row>
    <row r="12" spans="1:17" ht="14.25">
      <c r="A12" s="41" t="s">
        <v>8</v>
      </c>
      <c r="B12" s="42"/>
      <c r="C12" s="26">
        <f t="shared" si="1"/>
        <v>17622.9</v>
      </c>
      <c r="D12" s="26">
        <v>80.60000000000001</v>
      </c>
      <c r="E12" s="27">
        <v>429.9</v>
      </c>
      <c r="F12" s="27">
        <v>188.89999999999998</v>
      </c>
      <c r="G12" s="27">
        <v>2553.0999999999995</v>
      </c>
      <c r="H12" s="27">
        <v>2558</v>
      </c>
      <c r="I12" s="27">
        <v>5889.400000000001</v>
      </c>
      <c r="J12" s="27">
        <v>4488.5</v>
      </c>
      <c r="K12" s="27">
        <v>636</v>
      </c>
      <c r="L12" s="43">
        <v>505.0999999999999</v>
      </c>
      <c r="M12" s="27">
        <v>798.5</v>
      </c>
      <c r="N12" s="39"/>
      <c r="O12" s="40"/>
      <c r="P12" s="40"/>
      <c r="Q12" s="40"/>
    </row>
    <row r="13" spans="1:17" ht="14.25">
      <c r="A13" s="41" t="s">
        <v>9</v>
      </c>
      <c r="B13" s="42"/>
      <c r="C13" s="26">
        <f t="shared" si="1"/>
        <v>9544.7</v>
      </c>
      <c r="D13" s="26">
        <v>916.4</v>
      </c>
      <c r="E13" s="27">
        <v>815.1</v>
      </c>
      <c r="F13" s="27">
        <v>84.50000000000001</v>
      </c>
      <c r="G13" s="27">
        <v>892.7</v>
      </c>
      <c r="H13" s="27">
        <v>320.7</v>
      </c>
      <c r="I13" s="27">
        <v>716.4999999999999</v>
      </c>
      <c r="J13" s="27">
        <v>1786</v>
      </c>
      <c r="K13" s="27">
        <v>3174.6</v>
      </c>
      <c r="L13" s="43">
        <v>222</v>
      </c>
      <c r="M13" s="27">
        <v>838.1999999999999</v>
      </c>
      <c r="N13" s="39"/>
      <c r="O13" s="40"/>
      <c r="P13" s="40"/>
      <c r="Q13" s="40"/>
    </row>
    <row r="14" spans="1:17" ht="14.25">
      <c r="A14" s="41" t="s">
        <v>10</v>
      </c>
      <c r="B14" s="42"/>
      <c r="C14" s="26">
        <f t="shared" si="1"/>
        <v>7977.6</v>
      </c>
      <c r="D14" s="26">
        <v>4.8999999999999995</v>
      </c>
      <c r="E14" s="27">
        <v>129.5</v>
      </c>
      <c r="F14" s="27">
        <v>49.400000000000006</v>
      </c>
      <c r="G14" s="27">
        <v>403.70000000000005</v>
      </c>
      <c r="H14" s="27">
        <v>1469.6999999999998</v>
      </c>
      <c r="I14" s="27">
        <v>2617.7000000000003</v>
      </c>
      <c r="J14" s="27">
        <v>2538.6000000000004</v>
      </c>
      <c r="K14" s="27">
        <v>121.5</v>
      </c>
      <c r="L14" s="43">
        <v>115.5</v>
      </c>
      <c r="M14" s="27">
        <v>642.6</v>
      </c>
      <c r="N14" s="39"/>
      <c r="O14" s="40"/>
      <c r="P14" s="40"/>
      <c r="Q14" s="40"/>
    </row>
    <row r="15" spans="1:17" ht="15" thickBot="1">
      <c r="A15" s="51" t="s">
        <v>11</v>
      </c>
      <c r="B15" s="52"/>
      <c r="C15" s="53">
        <f t="shared" si="1"/>
        <v>12693.5</v>
      </c>
      <c r="D15" s="54">
        <v>14.000000000000002</v>
      </c>
      <c r="E15" s="27">
        <v>2065.8</v>
      </c>
      <c r="F15" s="27">
        <v>172.39999999999998</v>
      </c>
      <c r="G15" s="27">
        <v>820.2999999999998</v>
      </c>
      <c r="H15" s="27">
        <v>2014.1999999999998</v>
      </c>
      <c r="I15" s="27">
        <v>1925.7</v>
      </c>
      <c r="J15" s="27">
        <v>1171.3</v>
      </c>
      <c r="K15" s="27">
        <v>3646</v>
      </c>
      <c r="L15" s="43">
        <v>204.59999999999997</v>
      </c>
      <c r="M15" s="27">
        <v>863.8000000000001</v>
      </c>
      <c r="N15" s="39"/>
      <c r="O15" s="40"/>
      <c r="P15" s="40"/>
      <c r="Q15" s="40"/>
    </row>
    <row r="16" spans="1:17" ht="14.25">
      <c r="A16" s="28"/>
      <c r="B16" s="2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0"/>
      <c r="O16" s="40"/>
      <c r="P16" s="40"/>
      <c r="Q16" s="40"/>
    </row>
  </sheetData>
  <sheetProtection/>
  <mergeCells count="3">
    <mergeCell ref="L2:M2"/>
    <mergeCell ref="C3:C5"/>
    <mergeCell ref="L4:L5"/>
  </mergeCells>
  <printOptions/>
  <pageMargins left="0.5" right="0.5" top="0.5" bottom="0.5" header="0" footer="0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6"/>
  <sheetViews>
    <sheetView zoomScale="90" zoomScaleNormal="90" zoomScalePageLayoutView="0" workbookViewId="0" topLeftCell="A1">
      <pane xSplit="3" ySplit="6" topLeftCell="D7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I14" sqref="I14"/>
    </sheetView>
  </sheetViews>
  <sheetFormatPr defaultColWidth="10.6640625" defaultRowHeight="15"/>
  <cols>
    <col min="1" max="1" width="8.21484375" style="1" customWidth="1"/>
    <col min="2" max="2" width="9.88671875" style="1" customWidth="1"/>
    <col min="3" max="3" width="13.6640625" style="1" customWidth="1"/>
    <col min="4" max="16384" width="10.6640625" style="1" customWidth="1"/>
  </cols>
  <sheetData>
    <row r="1" spans="1:14" ht="14.25">
      <c r="A1" s="2" t="s">
        <v>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3" t="s">
        <v>45</v>
      </c>
      <c r="M2" s="113"/>
      <c r="N2" s="2"/>
    </row>
    <row r="3" spans="1:14" ht="16.5" customHeight="1">
      <c r="A3" s="31"/>
      <c r="B3" s="9"/>
      <c r="C3" s="114" t="s">
        <v>46</v>
      </c>
      <c r="D3" s="32" t="s">
        <v>30</v>
      </c>
      <c r="E3" s="10" t="s">
        <v>33</v>
      </c>
      <c r="F3" s="24"/>
      <c r="G3" s="10" t="s">
        <v>36</v>
      </c>
      <c r="H3" s="24"/>
      <c r="I3" s="10" t="s">
        <v>40</v>
      </c>
      <c r="J3" s="24"/>
      <c r="K3" s="24"/>
      <c r="L3" s="33"/>
      <c r="M3" s="24"/>
      <c r="N3" s="12"/>
    </row>
    <row r="4" spans="1:14" ht="16.5" customHeight="1">
      <c r="A4" s="109" t="s">
        <v>49</v>
      </c>
      <c r="B4" s="110"/>
      <c r="C4" s="115"/>
      <c r="D4" s="36" t="s">
        <v>31</v>
      </c>
      <c r="E4" s="22" t="s">
        <v>31</v>
      </c>
      <c r="F4" s="22" t="s">
        <v>35</v>
      </c>
      <c r="G4" s="22" t="s">
        <v>37</v>
      </c>
      <c r="H4" s="22" t="s">
        <v>39</v>
      </c>
      <c r="I4" s="20"/>
      <c r="J4" s="22" t="s">
        <v>42</v>
      </c>
      <c r="K4" s="22" t="s">
        <v>43</v>
      </c>
      <c r="L4" s="117" t="s">
        <v>48</v>
      </c>
      <c r="M4" s="22" t="s">
        <v>44</v>
      </c>
      <c r="N4" s="12"/>
    </row>
    <row r="5" spans="1:14" ht="16.5" customHeight="1" thickBot="1">
      <c r="A5" s="37"/>
      <c r="B5" s="4"/>
      <c r="C5" s="116"/>
      <c r="D5" s="36" t="s">
        <v>32</v>
      </c>
      <c r="E5" s="22" t="s">
        <v>34</v>
      </c>
      <c r="F5" s="20"/>
      <c r="G5" s="22" t="s">
        <v>38</v>
      </c>
      <c r="H5" s="20"/>
      <c r="I5" s="22" t="s">
        <v>41</v>
      </c>
      <c r="J5" s="20"/>
      <c r="K5" s="20"/>
      <c r="L5" s="118"/>
      <c r="M5" s="20"/>
      <c r="N5" s="12"/>
    </row>
    <row r="6" spans="1:17" ht="15.75" thickBot="1">
      <c r="A6" s="111" t="s">
        <v>29</v>
      </c>
      <c r="B6" s="112"/>
      <c r="C6" s="23">
        <f>SUM(C7,C13,C18,C22,C32,C43,C55,C62,C70)</f>
        <v>113963.09999999999</v>
      </c>
      <c r="D6" s="23">
        <f aca="true" t="shared" si="0" ref="D6:M6">SUM(D7,D13,D18,D22,D32,D43,D55,D62,D70)</f>
        <v>2905.7000000000003</v>
      </c>
      <c r="E6" s="24">
        <f t="shared" si="0"/>
        <v>6776.700000000001</v>
      </c>
      <c r="F6" s="24">
        <f t="shared" si="0"/>
        <v>897.6999999999999</v>
      </c>
      <c r="G6" s="24">
        <f t="shared" si="0"/>
        <v>12630.2</v>
      </c>
      <c r="H6" s="24">
        <f t="shared" si="0"/>
        <v>14251.100000000002</v>
      </c>
      <c r="I6" s="24">
        <f t="shared" si="0"/>
        <v>27639.600000000006</v>
      </c>
      <c r="J6" s="24">
        <f t="shared" si="0"/>
        <v>24392.999999999996</v>
      </c>
      <c r="K6" s="24">
        <f t="shared" si="0"/>
        <v>13529.7</v>
      </c>
      <c r="L6" s="33">
        <f t="shared" si="0"/>
        <v>3704.3999999999996</v>
      </c>
      <c r="M6" s="24">
        <f t="shared" si="0"/>
        <v>10939.400000000001</v>
      </c>
      <c r="N6" s="39"/>
      <c r="O6" s="57"/>
      <c r="P6" s="57"/>
      <c r="Q6" s="57"/>
    </row>
    <row r="7" spans="1:17" ht="14.25">
      <c r="A7" s="6" t="s">
        <v>3</v>
      </c>
      <c r="B7" s="7"/>
      <c r="C7" s="23">
        <f aca="true" t="shared" si="1" ref="C7:C22">SUM(D7:M7)-L7</f>
        <v>9913.2</v>
      </c>
      <c r="D7" s="23">
        <f aca="true" t="shared" si="2" ref="D7:M7">SUM(D8:D12)</f>
        <v>1063.2</v>
      </c>
      <c r="E7" s="24">
        <f t="shared" si="2"/>
        <v>1815.3000000000002</v>
      </c>
      <c r="F7" s="24">
        <f t="shared" si="2"/>
        <v>102.3</v>
      </c>
      <c r="G7" s="24">
        <f t="shared" si="2"/>
        <v>2271.2000000000003</v>
      </c>
      <c r="H7" s="24">
        <f t="shared" si="2"/>
        <v>1132.1</v>
      </c>
      <c r="I7" s="24">
        <f t="shared" si="2"/>
        <v>817.8000000000002</v>
      </c>
      <c r="J7" s="24">
        <f t="shared" si="2"/>
        <v>560.5</v>
      </c>
      <c r="K7" s="24">
        <f t="shared" si="2"/>
        <v>866.4000000000001</v>
      </c>
      <c r="L7" s="33">
        <f t="shared" si="2"/>
        <v>617.4</v>
      </c>
      <c r="M7" s="24">
        <f t="shared" si="2"/>
        <v>1284.4</v>
      </c>
      <c r="N7" s="39"/>
      <c r="O7" s="57"/>
      <c r="P7" s="57"/>
      <c r="Q7" s="57"/>
    </row>
    <row r="8" spans="1:17" ht="14.25">
      <c r="A8" s="41"/>
      <c r="B8" s="42" t="s">
        <v>50</v>
      </c>
      <c r="C8" s="26">
        <f t="shared" si="1"/>
        <v>4113.4</v>
      </c>
      <c r="D8" s="26">
        <v>341.9</v>
      </c>
      <c r="E8" s="27">
        <v>994.8999999999999</v>
      </c>
      <c r="F8" s="27">
        <v>32.4</v>
      </c>
      <c r="G8" s="27">
        <v>852.5</v>
      </c>
      <c r="H8" s="27">
        <v>1.7000000000000002</v>
      </c>
      <c r="I8" s="27">
        <v>528.5000000000001</v>
      </c>
      <c r="J8" s="27">
        <v>239.50000000000006</v>
      </c>
      <c r="K8" s="27">
        <v>447.40000000000003</v>
      </c>
      <c r="L8" s="43">
        <v>256.6</v>
      </c>
      <c r="M8" s="62">
        <v>674.6</v>
      </c>
      <c r="N8" s="39"/>
      <c r="O8" s="57"/>
      <c r="P8" s="57"/>
      <c r="Q8" s="57"/>
    </row>
    <row r="9" spans="1:17" ht="14.25">
      <c r="A9" s="63"/>
      <c r="B9" s="64" t="s">
        <v>51</v>
      </c>
      <c r="C9" s="65">
        <f t="shared" si="1"/>
        <v>701.7</v>
      </c>
      <c r="D9" s="65">
        <v>74.6</v>
      </c>
      <c r="E9" s="66">
        <v>44.9</v>
      </c>
      <c r="F9" s="66">
        <v>27.299999999999997</v>
      </c>
      <c r="G9" s="66">
        <v>237.40000000000003</v>
      </c>
      <c r="H9" s="66">
        <v>86.59999999999998</v>
      </c>
      <c r="I9" s="66">
        <v>15.099999999999998</v>
      </c>
      <c r="J9" s="66">
        <v>7.3</v>
      </c>
      <c r="K9" s="66">
        <v>150.8</v>
      </c>
      <c r="L9" s="67">
        <v>150.8</v>
      </c>
      <c r="M9" s="68">
        <v>57.7</v>
      </c>
      <c r="N9" s="39"/>
      <c r="O9" s="57"/>
      <c r="P9" s="57"/>
      <c r="Q9" s="57"/>
    </row>
    <row r="10" spans="1:17" ht="14.25">
      <c r="A10" s="63"/>
      <c r="B10" s="64" t="s">
        <v>52</v>
      </c>
      <c r="C10" s="65">
        <f t="shared" si="1"/>
        <v>1161.2</v>
      </c>
      <c r="D10" s="65">
        <v>184.89999999999998</v>
      </c>
      <c r="E10" s="66">
        <v>135.40000000000003</v>
      </c>
      <c r="F10" s="66">
        <v>7.9</v>
      </c>
      <c r="G10" s="66">
        <v>124.5</v>
      </c>
      <c r="H10" s="66">
        <v>263.2</v>
      </c>
      <c r="I10" s="66">
        <v>122</v>
      </c>
      <c r="J10" s="66">
        <v>45.2</v>
      </c>
      <c r="K10" s="66">
        <v>183.20000000000002</v>
      </c>
      <c r="L10" s="67">
        <v>183.20000000000002</v>
      </c>
      <c r="M10" s="68">
        <v>94.9</v>
      </c>
      <c r="N10" s="39"/>
      <c r="O10" s="57"/>
      <c r="P10" s="57"/>
      <c r="Q10" s="57"/>
    </row>
    <row r="11" spans="1:17" ht="14.25">
      <c r="A11" s="63"/>
      <c r="B11" s="64" t="s">
        <v>53</v>
      </c>
      <c r="C11" s="65">
        <f t="shared" si="1"/>
        <v>2282.6</v>
      </c>
      <c r="D11" s="65">
        <v>282</v>
      </c>
      <c r="E11" s="66">
        <v>538.6999999999999</v>
      </c>
      <c r="F11" s="66">
        <v>9</v>
      </c>
      <c r="G11" s="66">
        <v>610.3</v>
      </c>
      <c r="H11" s="66">
        <v>251.89999999999998</v>
      </c>
      <c r="I11" s="66">
        <v>60.10000000000001</v>
      </c>
      <c r="J11" s="66">
        <v>197.70000000000002</v>
      </c>
      <c r="K11" s="66">
        <v>33.2</v>
      </c>
      <c r="L11" s="67">
        <v>26.799999999999997</v>
      </c>
      <c r="M11" s="68">
        <v>299.70000000000005</v>
      </c>
      <c r="N11" s="39"/>
      <c r="O11" s="57"/>
      <c r="P11" s="57"/>
      <c r="Q11" s="57"/>
    </row>
    <row r="12" spans="1:17" ht="14.25">
      <c r="A12" s="37"/>
      <c r="B12" s="59" t="s">
        <v>54</v>
      </c>
      <c r="C12" s="60">
        <f t="shared" si="1"/>
        <v>1654.3</v>
      </c>
      <c r="D12" s="60">
        <v>179.79999999999998</v>
      </c>
      <c r="E12" s="20">
        <v>101.39999999999999</v>
      </c>
      <c r="F12" s="20">
        <v>25.7</v>
      </c>
      <c r="G12" s="20">
        <v>446.50000000000006</v>
      </c>
      <c r="H12" s="20">
        <v>528.7</v>
      </c>
      <c r="I12" s="20">
        <v>92.1</v>
      </c>
      <c r="J12" s="20">
        <v>70.8</v>
      </c>
      <c r="K12" s="20">
        <v>51.8</v>
      </c>
      <c r="L12" s="61">
        <v>0</v>
      </c>
      <c r="M12" s="20">
        <v>157.50000000000003</v>
      </c>
      <c r="N12" s="39"/>
      <c r="O12" s="57"/>
      <c r="P12" s="57"/>
      <c r="Q12" s="57"/>
    </row>
    <row r="13" spans="1:17" ht="14.25">
      <c r="A13" s="25" t="s">
        <v>4</v>
      </c>
      <c r="B13" s="15"/>
      <c r="C13" s="26">
        <f t="shared" si="1"/>
        <v>2260.9</v>
      </c>
      <c r="D13" s="26">
        <f aca="true" t="shared" si="3" ref="D13:M13">SUM(D14:D17)</f>
        <v>11.5</v>
      </c>
      <c r="E13" s="27">
        <f t="shared" si="3"/>
        <v>309.3</v>
      </c>
      <c r="F13" s="27">
        <f t="shared" si="3"/>
        <v>51.1</v>
      </c>
      <c r="G13" s="27">
        <f t="shared" si="3"/>
        <v>172.70000000000002</v>
      </c>
      <c r="H13" s="27">
        <f t="shared" si="3"/>
        <v>215.8</v>
      </c>
      <c r="I13" s="27">
        <f t="shared" si="3"/>
        <v>586.9</v>
      </c>
      <c r="J13" s="27">
        <f t="shared" si="3"/>
        <v>619.2</v>
      </c>
      <c r="K13" s="27">
        <f t="shared" si="3"/>
        <v>269.7</v>
      </c>
      <c r="L13" s="43">
        <f t="shared" si="3"/>
        <v>211.79999999999998</v>
      </c>
      <c r="M13" s="27">
        <f t="shared" si="3"/>
        <v>24.700000000000003</v>
      </c>
      <c r="N13" s="39"/>
      <c r="O13" s="57"/>
      <c r="P13" s="57"/>
      <c r="Q13" s="57"/>
    </row>
    <row r="14" spans="1:17" ht="14.25">
      <c r="A14" s="41"/>
      <c r="B14" s="42" t="s">
        <v>55</v>
      </c>
      <c r="C14" s="26">
        <f t="shared" si="1"/>
        <v>1276.7</v>
      </c>
      <c r="D14" s="26">
        <v>5.5</v>
      </c>
      <c r="E14" s="27">
        <v>220.5</v>
      </c>
      <c r="F14" s="27">
        <v>35.3</v>
      </c>
      <c r="G14" s="27">
        <v>73.2</v>
      </c>
      <c r="H14" s="27">
        <v>209.9</v>
      </c>
      <c r="I14" s="27">
        <v>466.1</v>
      </c>
      <c r="J14" s="27">
        <v>218.70000000000002</v>
      </c>
      <c r="K14" s="27">
        <v>40.9</v>
      </c>
      <c r="L14" s="43">
        <v>12.9</v>
      </c>
      <c r="M14" s="27">
        <v>6.6</v>
      </c>
      <c r="N14" s="39"/>
      <c r="O14" s="57"/>
      <c r="P14" s="57"/>
      <c r="Q14" s="57"/>
    </row>
    <row r="15" spans="1:17" ht="14.25">
      <c r="A15" s="63"/>
      <c r="B15" s="64" t="s">
        <v>56</v>
      </c>
      <c r="C15" s="65">
        <f t="shared" si="1"/>
        <v>261.20000000000005</v>
      </c>
      <c r="D15" s="65">
        <v>0.8999999999999999</v>
      </c>
      <c r="E15" s="66">
        <v>2.9</v>
      </c>
      <c r="F15" s="66">
        <v>0</v>
      </c>
      <c r="G15" s="66">
        <v>4.3</v>
      </c>
      <c r="H15" s="66">
        <v>0</v>
      </c>
      <c r="I15" s="66">
        <v>98.5</v>
      </c>
      <c r="J15" s="66">
        <v>148.10000000000002</v>
      </c>
      <c r="K15" s="66">
        <v>6.5</v>
      </c>
      <c r="L15" s="67">
        <v>6.5</v>
      </c>
      <c r="M15" s="68">
        <v>0</v>
      </c>
      <c r="N15" s="39"/>
      <c r="O15" s="57"/>
      <c r="P15" s="57"/>
      <c r="Q15" s="57"/>
    </row>
    <row r="16" spans="1:17" ht="14.25">
      <c r="A16" s="63"/>
      <c r="B16" s="64" t="s">
        <v>57</v>
      </c>
      <c r="C16" s="65">
        <f t="shared" si="1"/>
        <v>590.9</v>
      </c>
      <c r="D16" s="65">
        <v>5.1</v>
      </c>
      <c r="E16" s="66">
        <v>85.9</v>
      </c>
      <c r="F16" s="66">
        <v>12.600000000000001</v>
      </c>
      <c r="G16" s="66">
        <v>93.60000000000002</v>
      </c>
      <c r="H16" s="66">
        <v>1.6</v>
      </c>
      <c r="I16" s="66">
        <v>14.9</v>
      </c>
      <c r="J16" s="66">
        <v>136.8</v>
      </c>
      <c r="K16" s="66">
        <v>222.29999999999998</v>
      </c>
      <c r="L16" s="67">
        <v>192.39999999999998</v>
      </c>
      <c r="M16" s="68">
        <v>18.1</v>
      </c>
      <c r="N16" s="39"/>
      <c r="O16" s="57"/>
      <c r="P16" s="57"/>
      <c r="Q16" s="57"/>
    </row>
    <row r="17" spans="1:17" ht="14.25">
      <c r="A17" s="37"/>
      <c r="B17" s="59" t="s">
        <v>58</v>
      </c>
      <c r="C17" s="60">
        <f t="shared" si="1"/>
        <v>132.10000000000002</v>
      </c>
      <c r="D17" s="60">
        <v>0</v>
      </c>
      <c r="E17" s="20">
        <v>0</v>
      </c>
      <c r="F17" s="20">
        <v>3.2</v>
      </c>
      <c r="G17" s="20">
        <v>1.6</v>
      </c>
      <c r="H17" s="20">
        <v>4.3</v>
      </c>
      <c r="I17" s="20">
        <v>7.4</v>
      </c>
      <c r="J17" s="20">
        <v>115.60000000000001</v>
      </c>
      <c r="K17" s="20">
        <v>0</v>
      </c>
      <c r="L17" s="61">
        <v>0</v>
      </c>
      <c r="M17" s="20">
        <v>0</v>
      </c>
      <c r="N17" s="39"/>
      <c r="O17" s="57"/>
      <c r="P17" s="57"/>
      <c r="Q17" s="57"/>
    </row>
    <row r="18" spans="1:17" ht="14.25">
      <c r="A18" s="25" t="s">
        <v>5</v>
      </c>
      <c r="B18" s="15"/>
      <c r="C18" s="26">
        <f t="shared" si="1"/>
        <v>8806.099999999999</v>
      </c>
      <c r="D18" s="26">
        <f aca="true" t="shared" si="4" ref="D18:M18">SUM(D19:D21)</f>
        <v>282.3</v>
      </c>
      <c r="E18" s="27">
        <f t="shared" si="4"/>
        <v>295.8</v>
      </c>
      <c r="F18" s="27">
        <f t="shared" si="4"/>
        <v>51.5</v>
      </c>
      <c r="G18" s="27">
        <f t="shared" si="4"/>
        <v>695.4000000000001</v>
      </c>
      <c r="H18" s="27">
        <f t="shared" si="4"/>
        <v>458.59999999999997</v>
      </c>
      <c r="I18" s="27">
        <f t="shared" si="4"/>
        <v>2573.1000000000004</v>
      </c>
      <c r="J18" s="27">
        <f t="shared" si="4"/>
        <v>2029.4</v>
      </c>
      <c r="K18" s="27">
        <f t="shared" si="4"/>
        <v>1545.1999999999998</v>
      </c>
      <c r="L18" s="43">
        <f t="shared" si="4"/>
        <v>230.7</v>
      </c>
      <c r="M18" s="27">
        <f t="shared" si="4"/>
        <v>874.7999999999998</v>
      </c>
      <c r="N18" s="39"/>
      <c r="O18" s="57"/>
      <c r="P18" s="57"/>
      <c r="Q18" s="57"/>
    </row>
    <row r="19" spans="1:17" ht="14.25">
      <c r="A19" s="41"/>
      <c r="B19" s="42" t="s">
        <v>59</v>
      </c>
      <c r="C19" s="26">
        <f t="shared" si="1"/>
        <v>4929.3</v>
      </c>
      <c r="D19" s="26">
        <v>3.7000000000000006</v>
      </c>
      <c r="E19" s="27">
        <v>170.5</v>
      </c>
      <c r="F19" s="27">
        <v>20.7</v>
      </c>
      <c r="G19" s="27">
        <v>546.5000000000001</v>
      </c>
      <c r="H19" s="27">
        <v>64.39999999999999</v>
      </c>
      <c r="I19" s="27">
        <v>1713.4</v>
      </c>
      <c r="J19" s="27">
        <v>1379.5</v>
      </c>
      <c r="K19" s="27">
        <v>629.0999999999999</v>
      </c>
      <c r="L19" s="43">
        <v>184.79999999999998</v>
      </c>
      <c r="M19" s="27">
        <v>401.4999999999999</v>
      </c>
      <c r="N19" s="39"/>
      <c r="O19" s="57"/>
      <c r="P19" s="57"/>
      <c r="Q19" s="57"/>
    </row>
    <row r="20" spans="1:17" ht="14.25">
      <c r="A20" s="63"/>
      <c r="B20" s="64" t="s">
        <v>60</v>
      </c>
      <c r="C20" s="65">
        <f t="shared" si="1"/>
        <v>2456.3999999999996</v>
      </c>
      <c r="D20" s="65">
        <v>14.299999999999999</v>
      </c>
      <c r="E20" s="66">
        <v>29.4</v>
      </c>
      <c r="F20" s="66">
        <v>7.700000000000001</v>
      </c>
      <c r="G20" s="66">
        <v>16.3</v>
      </c>
      <c r="H20" s="66">
        <v>375.9</v>
      </c>
      <c r="I20" s="66">
        <v>764.7</v>
      </c>
      <c r="J20" s="66">
        <v>509.4999999999999</v>
      </c>
      <c r="K20" s="66">
        <v>442.90000000000003</v>
      </c>
      <c r="L20" s="67">
        <v>9.599999999999998</v>
      </c>
      <c r="M20" s="68">
        <v>295.7</v>
      </c>
      <c r="N20" s="39"/>
      <c r="O20" s="57"/>
      <c r="P20" s="57"/>
      <c r="Q20" s="57"/>
    </row>
    <row r="21" spans="1:17" ht="14.25">
      <c r="A21" s="37"/>
      <c r="B21" s="59" t="s">
        <v>61</v>
      </c>
      <c r="C21" s="60">
        <f t="shared" si="1"/>
        <v>1420.3999999999999</v>
      </c>
      <c r="D21" s="60">
        <v>264.3</v>
      </c>
      <c r="E21" s="20">
        <v>95.89999999999999</v>
      </c>
      <c r="F21" s="20">
        <v>23.1</v>
      </c>
      <c r="G21" s="20">
        <v>132.60000000000002</v>
      </c>
      <c r="H21" s="20">
        <v>18.299999999999997</v>
      </c>
      <c r="I21" s="20">
        <v>94.99999999999999</v>
      </c>
      <c r="J21" s="20">
        <v>140.4</v>
      </c>
      <c r="K21" s="20">
        <v>473.19999999999993</v>
      </c>
      <c r="L21" s="61">
        <v>36.300000000000004</v>
      </c>
      <c r="M21" s="20">
        <v>177.60000000000002</v>
      </c>
      <c r="N21" s="39"/>
      <c r="O21" s="57"/>
      <c r="P21" s="57"/>
      <c r="Q21" s="57"/>
    </row>
    <row r="22" spans="1:17" ht="14.25">
      <c r="A22" s="25" t="s">
        <v>6</v>
      </c>
      <c r="B22" s="15"/>
      <c r="C22" s="26">
        <f t="shared" si="1"/>
        <v>8929.9</v>
      </c>
      <c r="D22" s="26">
        <f aca="true" t="shared" si="5" ref="D22:M22">SUM(D23:D31)</f>
        <v>378.4</v>
      </c>
      <c r="E22" s="27">
        <f t="shared" si="5"/>
        <v>224.00000000000006</v>
      </c>
      <c r="F22" s="27">
        <f t="shared" si="5"/>
        <v>58.5</v>
      </c>
      <c r="G22" s="27">
        <f t="shared" si="5"/>
        <v>830.3</v>
      </c>
      <c r="H22" s="27">
        <f t="shared" si="5"/>
        <v>1353.4</v>
      </c>
      <c r="I22" s="27">
        <f t="shared" si="5"/>
        <v>657.2</v>
      </c>
      <c r="J22" s="27">
        <f t="shared" si="5"/>
        <v>1513.9</v>
      </c>
      <c r="K22" s="27">
        <f t="shared" si="5"/>
        <v>1468.8999999999999</v>
      </c>
      <c r="L22" s="43">
        <f t="shared" si="5"/>
        <v>911.6</v>
      </c>
      <c r="M22" s="27">
        <f t="shared" si="5"/>
        <v>2445.3</v>
      </c>
      <c r="N22" s="39"/>
      <c r="O22" s="57"/>
      <c r="P22" s="57"/>
      <c r="Q22" s="57"/>
    </row>
    <row r="23" spans="1:17" ht="14.25">
      <c r="A23" s="41"/>
      <c r="B23" s="42" t="s">
        <v>62</v>
      </c>
      <c r="C23" s="26">
        <f aca="true" t="shared" si="6" ref="C23:C31">SUM(D23:M23)-L23</f>
        <v>2347.2000000000003</v>
      </c>
      <c r="D23" s="26">
        <v>29.299999999999997</v>
      </c>
      <c r="E23" s="27">
        <v>29.8</v>
      </c>
      <c r="F23" s="27">
        <v>31</v>
      </c>
      <c r="G23" s="27">
        <v>547.7</v>
      </c>
      <c r="H23" s="27">
        <v>0</v>
      </c>
      <c r="I23" s="27">
        <v>232</v>
      </c>
      <c r="J23" s="27">
        <v>718.3000000000001</v>
      </c>
      <c r="K23" s="27">
        <v>22.900000000000002</v>
      </c>
      <c r="L23" s="43">
        <v>22.900000000000002</v>
      </c>
      <c r="M23" s="27">
        <v>736.2</v>
      </c>
      <c r="N23" s="39"/>
      <c r="O23" s="57"/>
      <c r="P23" s="57"/>
      <c r="Q23" s="57"/>
    </row>
    <row r="24" spans="1:17" ht="14.25">
      <c r="A24" s="63"/>
      <c r="B24" s="64" t="s">
        <v>63</v>
      </c>
      <c r="C24" s="65">
        <f t="shared" si="6"/>
        <v>1128.9000000000003</v>
      </c>
      <c r="D24" s="65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108.5</v>
      </c>
      <c r="K24" s="66">
        <v>193.1</v>
      </c>
      <c r="L24" s="67">
        <v>193.1</v>
      </c>
      <c r="M24" s="68">
        <v>827.3000000000002</v>
      </c>
      <c r="N24" s="39"/>
      <c r="O24" s="57"/>
      <c r="P24" s="57"/>
      <c r="Q24" s="57"/>
    </row>
    <row r="25" spans="1:17" ht="14.25">
      <c r="A25" s="63"/>
      <c r="B25" s="64" t="s">
        <v>64</v>
      </c>
      <c r="C25" s="65">
        <f t="shared" si="6"/>
        <v>663.2</v>
      </c>
      <c r="D25" s="65">
        <v>86.8</v>
      </c>
      <c r="E25" s="66">
        <v>13.5</v>
      </c>
      <c r="F25" s="66">
        <v>0</v>
      </c>
      <c r="G25" s="66">
        <v>49.9</v>
      </c>
      <c r="H25" s="66">
        <v>165.29999999999998</v>
      </c>
      <c r="I25" s="66">
        <v>29.999999999999996</v>
      </c>
      <c r="J25" s="66">
        <v>31.500000000000007</v>
      </c>
      <c r="K25" s="66">
        <v>286.2</v>
      </c>
      <c r="L25" s="67">
        <v>286.2</v>
      </c>
      <c r="M25" s="68">
        <v>0</v>
      </c>
      <c r="N25" s="39"/>
      <c r="O25" s="57"/>
      <c r="P25" s="57"/>
      <c r="Q25" s="57"/>
    </row>
    <row r="26" spans="1:17" ht="14.25">
      <c r="A26" s="63"/>
      <c r="B26" s="64" t="s">
        <v>65</v>
      </c>
      <c r="C26" s="65">
        <f t="shared" si="6"/>
        <v>713.1999999999999</v>
      </c>
      <c r="D26" s="65">
        <v>55.3</v>
      </c>
      <c r="E26" s="66">
        <v>14.399999999999999</v>
      </c>
      <c r="F26" s="66">
        <v>0</v>
      </c>
      <c r="G26" s="66">
        <v>12.800000000000002</v>
      </c>
      <c r="H26" s="66">
        <v>24.599999999999998</v>
      </c>
      <c r="I26" s="66">
        <v>206.8</v>
      </c>
      <c r="J26" s="66">
        <v>91.90000000000002</v>
      </c>
      <c r="K26" s="66">
        <v>69.19999999999999</v>
      </c>
      <c r="L26" s="67">
        <v>1.2</v>
      </c>
      <c r="M26" s="68">
        <v>238.20000000000002</v>
      </c>
      <c r="N26" s="39"/>
      <c r="O26" s="57"/>
      <c r="P26" s="57"/>
      <c r="Q26" s="57"/>
    </row>
    <row r="27" spans="1:17" ht="14.25">
      <c r="A27" s="63"/>
      <c r="B27" s="64" t="s">
        <v>66</v>
      </c>
      <c r="C27" s="65">
        <f t="shared" si="6"/>
        <v>841.9</v>
      </c>
      <c r="D27" s="65">
        <v>70</v>
      </c>
      <c r="E27" s="66">
        <v>21.3</v>
      </c>
      <c r="F27" s="66">
        <v>4.6</v>
      </c>
      <c r="G27" s="66">
        <v>33.2</v>
      </c>
      <c r="H27" s="66">
        <v>0</v>
      </c>
      <c r="I27" s="66">
        <v>94.8</v>
      </c>
      <c r="J27" s="66">
        <v>57.099999999999994</v>
      </c>
      <c r="K27" s="66">
        <v>337.3</v>
      </c>
      <c r="L27" s="67">
        <v>0</v>
      </c>
      <c r="M27" s="68">
        <v>223.6</v>
      </c>
      <c r="N27" s="39"/>
      <c r="O27" s="57"/>
      <c r="P27" s="57"/>
      <c r="Q27" s="57"/>
    </row>
    <row r="28" spans="1:17" ht="14.25">
      <c r="A28" s="63"/>
      <c r="B28" s="64" t="s">
        <v>67</v>
      </c>
      <c r="C28" s="65">
        <f t="shared" si="6"/>
        <v>494.0000000000001</v>
      </c>
      <c r="D28" s="65">
        <v>0</v>
      </c>
      <c r="E28" s="66">
        <v>0</v>
      </c>
      <c r="F28" s="66">
        <v>3.599999999999999</v>
      </c>
      <c r="G28" s="66">
        <v>10.500000000000002</v>
      </c>
      <c r="H28" s="66">
        <v>73.2</v>
      </c>
      <c r="I28" s="66">
        <v>18</v>
      </c>
      <c r="J28" s="66">
        <v>71.79999999999998</v>
      </c>
      <c r="K28" s="66">
        <v>309.30000000000007</v>
      </c>
      <c r="L28" s="67">
        <v>309.30000000000007</v>
      </c>
      <c r="M28" s="68">
        <v>7.6000000000000005</v>
      </c>
      <c r="N28" s="39"/>
      <c r="O28" s="57"/>
      <c r="P28" s="57"/>
      <c r="Q28" s="57"/>
    </row>
    <row r="29" spans="1:17" ht="14.25">
      <c r="A29" s="63"/>
      <c r="B29" s="64" t="s">
        <v>68</v>
      </c>
      <c r="C29" s="65">
        <f t="shared" si="6"/>
        <v>1501.9</v>
      </c>
      <c r="D29" s="65">
        <v>4</v>
      </c>
      <c r="E29" s="66">
        <v>0</v>
      </c>
      <c r="F29" s="66">
        <v>0</v>
      </c>
      <c r="G29" s="66">
        <v>107.69999999999999</v>
      </c>
      <c r="H29" s="66">
        <v>1064.4</v>
      </c>
      <c r="I29" s="66">
        <v>3.2</v>
      </c>
      <c r="J29" s="66">
        <v>322.59999999999997</v>
      </c>
      <c r="K29" s="66">
        <v>0</v>
      </c>
      <c r="L29" s="67">
        <v>0</v>
      </c>
      <c r="M29" s="68">
        <v>0</v>
      </c>
      <c r="N29" s="39"/>
      <c r="O29" s="57"/>
      <c r="P29" s="57"/>
      <c r="Q29" s="57"/>
    </row>
    <row r="30" spans="1:17" ht="14.25">
      <c r="A30" s="63"/>
      <c r="B30" s="64" t="s">
        <v>69</v>
      </c>
      <c r="C30" s="65">
        <f t="shared" si="6"/>
        <v>205.19999999999996</v>
      </c>
      <c r="D30" s="65">
        <v>34.39999999999999</v>
      </c>
      <c r="E30" s="66">
        <v>2.8</v>
      </c>
      <c r="F30" s="66">
        <v>0</v>
      </c>
      <c r="G30" s="66">
        <v>0</v>
      </c>
      <c r="H30" s="66">
        <v>25.900000000000002</v>
      </c>
      <c r="I30" s="66">
        <v>16.3</v>
      </c>
      <c r="J30" s="66">
        <v>112.19999999999999</v>
      </c>
      <c r="K30" s="66">
        <v>13.6</v>
      </c>
      <c r="L30" s="67">
        <v>0</v>
      </c>
      <c r="M30" s="68">
        <v>0</v>
      </c>
      <c r="N30" s="39"/>
      <c r="O30" s="57"/>
      <c r="P30" s="57"/>
      <c r="Q30" s="57"/>
    </row>
    <row r="31" spans="1:17" ht="14.25">
      <c r="A31" s="37"/>
      <c r="B31" s="59" t="s">
        <v>70</v>
      </c>
      <c r="C31" s="60">
        <f t="shared" si="6"/>
        <v>1034.4</v>
      </c>
      <c r="D31" s="60">
        <v>98.60000000000002</v>
      </c>
      <c r="E31" s="20">
        <v>142.20000000000005</v>
      </c>
      <c r="F31" s="20">
        <v>19.299999999999997</v>
      </c>
      <c r="G31" s="20">
        <v>68.5</v>
      </c>
      <c r="H31" s="20">
        <v>0</v>
      </c>
      <c r="I31" s="20">
        <v>56.099999999999994</v>
      </c>
      <c r="J31" s="20">
        <v>0</v>
      </c>
      <c r="K31" s="20">
        <v>237.3</v>
      </c>
      <c r="L31" s="61">
        <v>98.89999999999999</v>
      </c>
      <c r="M31" s="20">
        <v>412.4000000000001</v>
      </c>
      <c r="N31" s="39"/>
      <c r="O31" s="57"/>
      <c r="P31" s="57"/>
      <c r="Q31" s="57"/>
    </row>
    <row r="32" spans="1:17" ht="14.25">
      <c r="A32" s="25" t="s">
        <v>7</v>
      </c>
      <c r="B32" s="15"/>
      <c r="C32" s="26">
        <f>SUM(D32:M32)-L32</f>
        <v>36214.3</v>
      </c>
      <c r="D32" s="26">
        <f aca="true" t="shared" si="7" ref="D32:M32">SUM(D33:D42)</f>
        <v>154.4</v>
      </c>
      <c r="E32" s="27">
        <f t="shared" si="7"/>
        <v>692</v>
      </c>
      <c r="F32" s="27">
        <f t="shared" si="7"/>
        <v>139.1</v>
      </c>
      <c r="G32" s="27">
        <f t="shared" si="7"/>
        <v>3990.799999999999</v>
      </c>
      <c r="H32" s="27">
        <f t="shared" si="7"/>
        <v>4728.6</v>
      </c>
      <c r="I32" s="27">
        <f t="shared" si="7"/>
        <v>11855.300000000001</v>
      </c>
      <c r="J32" s="27">
        <f t="shared" si="7"/>
        <v>9685.6</v>
      </c>
      <c r="K32" s="27">
        <f t="shared" si="7"/>
        <v>1801.4000000000003</v>
      </c>
      <c r="L32" s="43">
        <f t="shared" si="7"/>
        <v>685.7</v>
      </c>
      <c r="M32" s="27">
        <f t="shared" si="7"/>
        <v>3167.1000000000004</v>
      </c>
      <c r="N32" s="39"/>
      <c r="O32" s="57"/>
      <c r="P32" s="57"/>
      <c r="Q32" s="57"/>
    </row>
    <row r="33" spans="1:17" ht="14.25">
      <c r="A33" s="41"/>
      <c r="B33" s="42" t="s">
        <v>71</v>
      </c>
      <c r="C33" s="26">
        <f aca="true" t="shared" si="8" ref="C33:C42">SUM(D33:M33)-L33</f>
        <v>5365.9</v>
      </c>
      <c r="D33" s="26">
        <v>16.3</v>
      </c>
      <c r="E33" s="27">
        <v>26</v>
      </c>
      <c r="F33" s="27">
        <v>15</v>
      </c>
      <c r="G33" s="27">
        <v>108.69999999999999</v>
      </c>
      <c r="H33" s="27">
        <v>1150.3999999999999</v>
      </c>
      <c r="I33" s="27">
        <v>626</v>
      </c>
      <c r="J33" s="27">
        <v>2561.6999999999994</v>
      </c>
      <c r="K33" s="27">
        <v>722.5</v>
      </c>
      <c r="L33" s="43">
        <v>0</v>
      </c>
      <c r="M33" s="27">
        <v>139.30000000000004</v>
      </c>
      <c r="N33" s="39"/>
      <c r="O33" s="57"/>
      <c r="P33" s="57"/>
      <c r="Q33" s="57"/>
    </row>
    <row r="34" spans="1:17" ht="14.25">
      <c r="A34" s="63"/>
      <c r="B34" s="64" t="s">
        <v>72</v>
      </c>
      <c r="C34" s="65">
        <f t="shared" si="8"/>
        <v>22654.5</v>
      </c>
      <c r="D34" s="65">
        <v>113.9</v>
      </c>
      <c r="E34" s="66">
        <v>344</v>
      </c>
      <c r="F34" s="66">
        <v>24.400000000000002</v>
      </c>
      <c r="G34" s="66">
        <v>3656.899999999999</v>
      </c>
      <c r="H34" s="66">
        <v>2306.3</v>
      </c>
      <c r="I34" s="66">
        <v>8787.7</v>
      </c>
      <c r="J34" s="66">
        <v>4468.599999999999</v>
      </c>
      <c r="K34" s="66">
        <v>77.19999999999999</v>
      </c>
      <c r="L34" s="67">
        <v>0</v>
      </c>
      <c r="M34" s="68">
        <v>2875.5</v>
      </c>
      <c r="N34" s="39"/>
      <c r="O34" s="57"/>
      <c r="P34" s="57"/>
      <c r="Q34" s="57"/>
    </row>
    <row r="35" spans="1:17" ht="14.25">
      <c r="A35" s="63"/>
      <c r="B35" s="64" t="s">
        <v>73</v>
      </c>
      <c r="C35" s="65">
        <f t="shared" si="8"/>
        <v>1702.3000000000002</v>
      </c>
      <c r="D35" s="65">
        <v>8.7</v>
      </c>
      <c r="E35" s="66">
        <v>121.69999999999999</v>
      </c>
      <c r="F35" s="66">
        <v>13.899999999999999</v>
      </c>
      <c r="G35" s="66">
        <v>23.00000000000001</v>
      </c>
      <c r="H35" s="66">
        <v>0</v>
      </c>
      <c r="I35" s="66">
        <v>455.1</v>
      </c>
      <c r="J35" s="66">
        <v>772.7000000000002</v>
      </c>
      <c r="K35" s="66">
        <v>307.19999999999993</v>
      </c>
      <c r="L35" s="67">
        <v>235</v>
      </c>
      <c r="M35" s="68">
        <v>0</v>
      </c>
      <c r="N35" s="39"/>
      <c r="O35" s="57"/>
      <c r="P35" s="57"/>
      <c r="Q35" s="57"/>
    </row>
    <row r="36" spans="1:17" ht="14.25">
      <c r="A36" s="63"/>
      <c r="B36" s="64" t="s">
        <v>74</v>
      </c>
      <c r="C36" s="65">
        <f t="shared" si="8"/>
        <v>1875.9</v>
      </c>
      <c r="D36" s="65">
        <v>2.1</v>
      </c>
      <c r="E36" s="66">
        <v>0</v>
      </c>
      <c r="F36" s="66">
        <v>0</v>
      </c>
      <c r="G36" s="66">
        <v>0</v>
      </c>
      <c r="H36" s="66">
        <v>582.8000000000001</v>
      </c>
      <c r="I36" s="66">
        <v>346</v>
      </c>
      <c r="J36" s="66">
        <v>854</v>
      </c>
      <c r="K36" s="66">
        <v>91.00000000000001</v>
      </c>
      <c r="L36" s="67">
        <v>0</v>
      </c>
      <c r="M36" s="68">
        <v>0</v>
      </c>
      <c r="N36" s="39"/>
      <c r="O36" s="57"/>
      <c r="P36" s="57"/>
      <c r="Q36" s="57"/>
    </row>
    <row r="37" spans="1:17" ht="14.25">
      <c r="A37" s="63"/>
      <c r="B37" s="64" t="s">
        <v>75</v>
      </c>
      <c r="C37" s="65">
        <f t="shared" si="8"/>
        <v>470</v>
      </c>
      <c r="D37" s="65">
        <v>0</v>
      </c>
      <c r="E37" s="66">
        <v>0</v>
      </c>
      <c r="F37" s="66">
        <v>0</v>
      </c>
      <c r="G37" s="66">
        <v>0</v>
      </c>
      <c r="H37" s="66">
        <v>0</v>
      </c>
      <c r="I37" s="66">
        <v>470</v>
      </c>
      <c r="J37" s="66">
        <v>0</v>
      </c>
      <c r="K37" s="66">
        <v>0</v>
      </c>
      <c r="L37" s="67">
        <v>0</v>
      </c>
      <c r="M37" s="68">
        <v>0</v>
      </c>
      <c r="N37" s="39"/>
      <c r="O37" s="57"/>
      <c r="P37" s="57"/>
      <c r="Q37" s="57"/>
    </row>
    <row r="38" spans="1:17" ht="14.25">
      <c r="A38" s="63"/>
      <c r="B38" s="64" t="s">
        <v>76</v>
      </c>
      <c r="C38" s="65">
        <f t="shared" si="8"/>
        <v>1699.8000000000002</v>
      </c>
      <c r="D38" s="65">
        <v>0</v>
      </c>
      <c r="E38" s="66">
        <v>0</v>
      </c>
      <c r="F38" s="66">
        <v>41.099999999999994</v>
      </c>
      <c r="G38" s="66">
        <v>0</v>
      </c>
      <c r="H38" s="66">
        <v>556.1</v>
      </c>
      <c r="I38" s="66">
        <v>603.5</v>
      </c>
      <c r="J38" s="66">
        <v>499.1</v>
      </c>
      <c r="K38" s="66">
        <v>0</v>
      </c>
      <c r="L38" s="67">
        <v>0</v>
      </c>
      <c r="M38" s="68">
        <v>0</v>
      </c>
      <c r="N38" s="39"/>
      <c r="O38" s="57"/>
      <c r="P38" s="57"/>
      <c r="Q38" s="57"/>
    </row>
    <row r="39" spans="1:17" ht="14.25">
      <c r="A39" s="63"/>
      <c r="B39" s="64" t="s">
        <v>77</v>
      </c>
      <c r="C39" s="65">
        <f t="shared" si="8"/>
        <v>248.5</v>
      </c>
      <c r="D39" s="65">
        <v>0</v>
      </c>
      <c r="E39" s="66">
        <v>0</v>
      </c>
      <c r="F39" s="66">
        <v>0</v>
      </c>
      <c r="G39" s="66">
        <v>22.60000000000001</v>
      </c>
      <c r="H39" s="66">
        <v>35.7</v>
      </c>
      <c r="I39" s="66">
        <v>188</v>
      </c>
      <c r="J39" s="66">
        <v>0</v>
      </c>
      <c r="K39" s="66">
        <v>2.2</v>
      </c>
      <c r="L39" s="67">
        <v>0</v>
      </c>
      <c r="M39" s="68">
        <v>0</v>
      </c>
      <c r="N39" s="39"/>
      <c r="O39" s="57"/>
      <c r="P39" s="57"/>
      <c r="Q39" s="57"/>
    </row>
    <row r="40" spans="1:17" ht="14.25">
      <c r="A40" s="63"/>
      <c r="B40" s="64" t="s">
        <v>78</v>
      </c>
      <c r="C40" s="65">
        <f t="shared" si="8"/>
        <v>1159.4</v>
      </c>
      <c r="D40" s="65">
        <v>0</v>
      </c>
      <c r="E40" s="66">
        <v>70</v>
      </c>
      <c r="F40" s="66">
        <v>15.799999999999999</v>
      </c>
      <c r="G40" s="66">
        <v>28.400000000000006</v>
      </c>
      <c r="H40" s="66">
        <v>56</v>
      </c>
      <c r="I40" s="66">
        <v>190</v>
      </c>
      <c r="J40" s="66">
        <v>334.80000000000007</v>
      </c>
      <c r="K40" s="66">
        <v>393.6000000000001</v>
      </c>
      <c r="L40" s="67">
        <v>243</v>
      </c>
      <c r="M40" s="68">
        <v>70.79999999999998</v>
      </c>
      <c r="N40" s="39"/>
      <c r="O40" s="57"/>
      <c r="P40" s="57"/>
      <c r="Q40" s="57"/>
    </row>
    <row r="41" spans="1:17" ht="14.25">
      <c r="A41" s="63"/>
      <c r="B41" s="64" t="s">
        <v>79</v>
      </c>
      <c r="C41" s="65">
        <f t="shared" si="8"/>
        <v>721.5</v>
      </c>
      <c r="D41" s="65">
        <v>13.399999999999999</v>
      </c>
      <c r="E41" s="66">
        <v>74.5</v>
      </c>
      <c r="F41" s="66">
        <v>28.900000000000002</v>
      </c>
      <c r="G41" s="66">
        <v>151.2</v>
      </c>
      <c r="H41" s="66">
        <v>41.300000000000004</v>
      </c>
      <c r="I41" s="66">
        <v>123</v>
      </c>
      <c r="J41" s="66">
        <v>0</v>
      </c>
      <c r="K41" s="66">
        <v>207.7</v>
      </c>
      <c r="L41" s="67">
        <v>207.7</v>
      </c>
      <c r="M41" s="68">
        <v>81.5</v>
      </c>
      <c r="N41" s="39"/>
      <c r="O41" s="57"/>
      <c r="P41" s="57"/>
      <c r="Q41" s="57"/>
    </row>
    <row r="42" spans="1:17" ht="14.25">
      <c r="A42" s="37"/>
      <c r="B42" s="59" t="s">
        <v>80</v>
      </c>
      <c r="C42" s="60">
        <f t="shared" si="8"/>
        <v>316.5</v>
      </c>
      <c r="D42" s="60">
        <v>0</v>
      </c>
      <c r="E42" s="20">
        <v>55.79999999999999</v>
      </c>
      <c r="F42" s="20">
        <v>0</v>
      </c>
      <c r="G42" s="20">
        <v>0</v>
      </c>
      <c r="H42" s="20">
        <v>0</v>
      </c>
      <c r="I42" s="20">
        <v>66</v>
      </c>
      <c r="J42" s="20">
        <v>194.70000000000002</v>
      </c>
      <c r="K42" s="20">
        <v>0</v>
      </c>
      <c r="L42" s="61">
        <v>0</v>
      </c>
      <c r="M42" s="20">
        <v>0</v>
      </c>
      <c r="N42" s="39"/>
      <c r="O42" s="57"/>
      <c r="P42" s="57"/>
      <c r="Q42" s="57"/>
    </row>
    <row r="43" spans="1:17" ht="14.25">
      <c r="A43" s="92" t="s">
        <v>8</v>
      </c>
      <c r="B43" s="93"/>
      <c r="C43" s="75">
        <f>SUM(D43:M43)-L43</f>
        <v>17622.9</v>
      </c>
      <c r="D43" s="75">
        <f aca="true" t="shared" si="9" ref="D43:M43">SUM(D44:D54)</f>
        <v>80.60000000000001</v>
      </c>
      <c r="E43" s="76">
        <f t="shared" si="9"/>
        <v>429.9</v>
      </c>
      <c r="F43" s="76">
        <f t="shared" si="9"/>
        <v>188.89999999999998</v>
      </c>
      <c r="G43" s="76">
        <f t="shared" si="9"/>
        <v>2553.0999999999995</v>
      </c>
      <c r="H43" s="76">
        <f t="shared" si="9"/>
        <v>2558</v>
      </c>
      <c r="I43" s="76">
        <f t="shared" si="9"/>
        <v>5889.400000000001</v>
      </c>
      <c r="J43" s="76">
        <f t="shared" si="9"/>
        <v>4488.5</v>
      </c>
      <c r="K43" s="76">
        <f t="shared" si="9"/>
        <v>636</v>
      </c>
      <c r="L43" s="77">
        <f t="shared" si="9"/>
        <v>505.0999999999999</v>
      </c>
      <c r="M43" s="78">
        <f t="shared" si="9"/>
        <v>798.5</v>
      </c>
      <c r="N43" s="39"/>
      <c r="O43" s="57"/>
      <c r="P43" s="57"/>
      <c r="Q43" s="57"/>
    </row>
    <row r="44" spans="1:17" ht="14.25">
      <c r="A44" s="69"/>
      <c r="B44" s="104" t="s">
        <v>81</v>
      </c>
      <c r="C44" s="71">
        <f aca="true" t="shared" si="10" ref="C44:C54">SUM(D44:M44)-L44</f>
        <v>6295.1</v>
      </c>
      <c r="D44" s="71">
        <v>0</v>
      </c>
      <c r="E44" s="72">
        <v>0</v>
      </c>
      <c r="F44" s="72">
        <v>76.19999999999999</v>
      </c>
      <c r="G44" s="72">
        <v>1720.3</v>
      </c>
      <c r="H44" s="72">
        <v>763.9999999999999</v>
      </c>
      <c r="I44" s="72">
        <v>2536.8</v>
      </c>
      <c r="J44" s="72">
        <v>858.3</v>
      </c>
      <c r="K44" s="72">
        <v>326.29999999999995</v>
      </c>
      <c r="L44" s="73">
        <v>251.2</v>
      </c>
      <c r="M44" s="74">
        <v>13.2</v>
      </c>
      <c r="N44" s="39"/>
      <c r="O44" s="57"/>
      <c r="P44" s="57"/>
      <c r="Q44" s="57"/>
    </row>
    <row r="45" spans="1:17" ht="14.25">
      <c r="A45" s="63"/>
      <c r="B45" s="105" t="s">
        <v>82</v>
      </c>
      <c r="C45" s="65">
        <f t="shared" si="10"/>
        <v>4581.099999999999</v>
      </c>
      <c r="D45" s="65">
        <v>0</v>
      </c>
      <c r="E45" s="66">
        <v>107.1</v>
      </c>
      <c r="F45" s="66">
        <v>0</v>
      </c>
      <c r="G45" s="66">
        <v>383.5999999999999</v>
      </c>
      <c r="H45" s="66">
        <v>549.5</v>
      </c>
      <c r="I45" s="66">
        <v>762.8</v>
      </c>
      <c r="J45" s="66">
        <v>2003.2000000000003</v>
      </c>
      <c r="K45" s="66">
        <v>36.5</v>
      </c>
      <c r="L45" s="67">
        <v>36.5</v>
      </c>
      <c r="M45" s="68">
        <v>738.4</v>
      </c>
      <c r="N45" s="39"/>
      <c r="O45" s="57"/>
      <c r="P45" s="57"/>
      <c r="Q45" s="57"/>
    </row>
    <row r="46" spans="1:17" ht="14.25">
      <c r="A46" s="63"/>
      <c r="B46" s="105" t="s">
        <v>83</v>
      </c>
      <c r="C46" s="65">
        <f t="shared" si="10"/>
        <v>1436.3</v>
      </c>
      <c r="D46" s="65">
        <v>6</v>
      </c>
      <c r="E46" s="66">
        <v>126.19999999999999</v>
      </c>
      <c r="F46" s="66">
        <v>2.3000000000000003</v>
      </c>
      <c r="G46" s="66">
        <v>29.6</v>
      </c>
      <c r="H46" s="66">
        <v>439.4</v>
      </c>
      <c r="I46" s="66">
        <v>571.0999999999999</v>
      </c>
      <c r="J46" s="66">
        <v>190.70000000000005</v>
      </c>
      <c r="K46" s="66">
        <v>71</v>
      </c>
      <c r="L46" s="67">
        <v>71</v>
      </c>
      <c r="M46" s="68">
        <v>0</v>
      </c>
      <c r="N46" s="39"/>
      <c r="O46" s="57"/>
      <c r="P46" s="57"/>
      <c r="Q46" s="57"/>
    </row>
    <row r="47" spans="1:17" ht="14.25">
      <c r="A47" s="63"/>
      <c r="B47" s="105" t="s">
        <v>84</v>
      </c>
      <c r="C47" s="65">
        <f t="shared" si="10"/>
        <v>1484.8999999999999</v>
      </c>
      <c r="D47" s="65">
        <v>64.60000000000001</v>
      </c>
      <c r="E47" s="66">
        <v>0</v>
      </c>
      <c r="F47" s="66">
        <v>1.6</v>
      </c>
      <c r="G47" s="66">
        <v>102.60000000000001</v>
      </c>
      <c r="H47" s="66">
        <v>616.6999999999999</v>
      </c>
      <c r="I47" s="66">
        <v>403</v>
      </c>
      <c r="J47" s="66">
        <v>263.6</v>
      </c>
      <c r="K47" s="66">
        <v>0</v>
      </c>
      <c r="L47" s="67">
        <v>0</v>
      </c>
      <c r="M47" s="68">
        <v>32.800000000000004</v>
      </c>
      <c r="N47" s="39"/>
      <c r="O47" s="57"/>
      <c r="P47" s="57"/>
      <c r="Q47" s="57"/>
    </row>
    <row r="48" spans="1:17" ht="14.25">
      <c r="A48" s="63"/>
      <c r="B48" s="105" t="s">
        <v>85</v>
      </c>
      <c r="C48" s="65">
        <f t="shared" si="10"/>
        <v>1254</v>
      </c>
      <c r="D48" s="65">
        <v>0</v>
      </c>
      <c r="E48" s="66">
        <v>0</v>
      </c>
      <c r="F48" s="66">
        <v>45</v>
      </c>
      <c r="G48" s="66">
        <v>62</v>
      </c>
      <c r="H48" s="66">
        <v>0</v>
      </c>
      <c r="I48" s="66">
        <v>644</v>
      </c>
      <c r="J48" s="66">
        <v>456</v>
      </c>
      <c r="K48" s="66">
        <v>47</v>
      </c>
      <c r="L48" s="67">
        <v>47</v>
      </c>
      <c r="M48" s="68">
        <v>0</v>
      </c>
      <c r="N48" s="39"/>
      <c r="O48" s="57"/>
      <c r="P48" s="57"/>
      <c r="Q48" s="57"/>
    </row>
    <row r="49" spans="1:17" ht="14.25">
      <c r="A49" s="63"/>
      <c r="B49" s="105" t="s">
        <v>86</v>
      </c>
      <c r="C49" s="65">
        <f t="shared" si="10"/>
        <v>688.5</v>
      </c>
      <c r="D49" s="65">
        <v>10</v>
      </c>
      <c r="E49" s="66">
        <v>69</v>
      </c>
      <c r="F49" s="66">
        <v>24.5</v>
      </c>
      <c r="G49" s="66">
        <v>46</v>
      </c>
      <c r="H49" s="66">
        <v>60</v>
      </c>
      <c r="I49" s="66">
        <v>225.5</v>
      </c>
      <c r="J49" s="66">
        <v>253.5</v>
      </c>
      <c r="K49" s="66">
        <v>0</v>
      </c>
      <c r="L49" s="67">
        <v>0</v>
      </c>
      <c r="M49" s="68">
        <v>0</v>
      </c>
      <c r="N49" s="39"/>
      <c r="O49" s="57"/>
      <c r="P49" s="57"/>
      <c r="Q49" s="57"/>
    </row>
    <row r="50" spans="1:17" ht="14.25">
      <c r="A50" s="63"/>
      <c r="B50" s="105" t="s">
        <v>87</v>
      </c>
      <c r="C50" s="65">
        <f t="shared" si="10"/>
        <v>601.1</v>
      </c>
      <c r="D50" s="65">
        <v>0</v>
      </c>
      <c r="E50" s="66">
        <v>124</v>
      </c>
      <c r="F50" s="66">
        <v>3.3</v>
      </c>
      <c r="G50" s="66">
        <v>15.5</v>
      </c>
      <c r="H50" s="66">
        <v>123.6</v>
      </c>
      <c r="I50" s="66">
        <v>110</v>
      </c>
      <c r="J50" s="66">
        <v>166.00000000000003</v>
      </c>
      <c r="K50" s="66">
        <v>58.699999999999996</v>
      </c>
      <c r="L50" s="67">
        <v>2.9</v>
      </c>
      <c r="M50" s="68">
        <v>0</v>
      </c>
      <c r="N50" s="39"/>
      <c r="O50" s="57"/>
      <c r="P50" s="57"/>
      <c r="Q50" s="57"/>
    </row>
    <row r="51" spans="1:17" ht="14.25">
      <c r="A51" s="63"/>
      <c r="B51" s="105" t="s">
        <v>88</v>
      </c>
      <c r="C51" s="65">
        <f t="shared" si="10"/>
        <v>395.1</v>
      </c>
      <c r="D51" s="65">
        <v>0</v>
      </c>
      <c r="E51" s="66">
        <v>0</v>
      </c>
      <c r="F51" s="66">
        <v>0</v>
      </c>
      <c r="G51" s="66">
        <v>72.8</v>
      </c>
      <c r="H51" s="66">
        <v>0</v>
      </c>
      <c r="I51" s="66">
        <v>228.2</v>
      </c>
      <c r="J51" s="66">
        <v>0</v>
      </c>
      <c r="K51" s="66">
        <v>94.1</v>
      </c>
      <c r="L51" s="67">
        <v>94.1</v>
      </c>
      <c r="M51" s="68">
        <v>0</v>
      </c>
      <c r="N51" s="39"/>
      <c r="O51" s="57"/>
      <c r="P51" s="57"/>
      <c r="Q51" s="57"/>
    </row>
    <row r="52" spans="1:17" ht="14.25">
      <c r="A52" s="63"/>
      <c r="B52" s="105" t="s">
        <v>89</v>
      </c>
      <c r="C52" s="65">
        <f t="shared" si="10"/>
        <v>546</v>
      </c>
      <c r="D52" s="65">
        <v>0</v>
      </c>
      <c r="E52" s="66">
        <v>0</v>
      </c>
      <c r="F52" s="66">
        <v>36</v>
      </c>
      <c r="G52" s="66">
        <v>100.60000000000001</v>
      </c>
      <c r="H52" s="66">
        <v>4.8</v>
      </c>
      <c r="I52" s="66">
        <v>105</v>
      </c>
      <c r="J52" s="66">
        <v>297.2</v>
      </c>
      <c r="K52" s="66">
        <v>2.4</v>
      </c>
      <c r="L52" s="67">
        <v>2.4</v>
      </c>
      <c r="M52" s="68">
        <v>0</v>
      </c>
      <c r="N52" s="39"/>
      <c r="O52" s="57"/>
      <c r="P52" s="57"/>
      <c r="Q52" s="57"/>
    </row>
    <row r="53" spans="1:17" ht="14.25">
      <c r="A53" s="63"/>
      <c r="B53" s="105" t="s">
        <v>90</v>
      </c>
      <c r="C53" s="65">
        <f t="shared" si="10"/>
        <v>272.1</v>
      </c>
      <c r="D53" s="65">
        <v>0</v>
      </c>
      <c r="E53" s="66">
        <v>3.6</v>
      </c>
      <c r="F53" s="66">
        <v>0</v>
      </c>
      <c r="G53" s="66">
        <v>3.4000000000000004</v>
      </c>
      <c r="H53" s="66">
        <v>0</v>
      </c>
      <c r="I53" s="66">
        <v>251</v>
      </c>
      <c r="J53" s="66">
        <v>0</v>
      </c>
      <c r="K53" s="66">
        <v>0</v>
      </c>
      <c r="L53" s="67">
        <v>0</v>
      </c>
      <c r="M53" s="68">
        <v>14.1</v>
      </c>
      <c r="N53" s="39"/>
      <c r="O53" s="57"/>
      <c r="P53" s="57"/>
      <c r="Q53" s="57"/>
    </row>
    <row r="54" spans="1:17" ht="14.25">
      <c r="A54" s="79"/>
      <c r="B54" s="106" t="s">
        <v>91</v>
      </c>
      <c r="C54" s="80">
        <f t="shared" si="10"/>
        <v>68.7</v>
      </c>
      <c r="D54" s="80">
        <v>0</v>
      </c>
      <c r="E54" s="81">
        <v>0</v>
      </c>
      <c r="F54" s="81">
        <v>0</v>
      </c>
      <c r="G54" s="81">
        <v>16.700000000000003</v>
      </c>
      <c r="H54" s="81">
        <v>0</v>
      </c>
      <c r="I54" s="81">
        <v>52</v>
      </c>
      <c r="J54" s="81">
        <v>0</v>
      </c>
      <c r="K54" s="81">
        <v>0</v>
      </c>
      <c r="L54" s="82">
        <v>0</v>
      </c>
      <c r="M54" s="83">
        <v>0</v>
      </c>
      <c r="N54" s="39"/>
      <c r="O54" s="57"/>
      <c r="P54" s="57"/>
      <c r="Q54" s="57"/>
    </row>
    <row r="55" spans="1:17" ht="14.25">
      <c r="A55" s="25" t="s">
        <v>9</v>
      </c>
      <c r="B55" s="15"/>
      <c r="C55" s="60">
        <f>SUM(D55:M55)-L55</f>
        <v>9544.7</v>
      </c>
      <c r="D55" s="60">
        <f aca="true" t="shared" si="11" ref="D55:M55">SUM(D56:D61)</f>
        <v>916.4</v>
      </c>
      <c r="E55" s="20">
        <f t="shared" si="11"/>
        <v>815.1</v>
      </c>
      <c r="F55" s="20">
        <f t="shared" si="11"/>
        <v>84.50000000000001</v>
      </c>
      <c r="G55" s="20">
        <f t="shared" si="11"/>
        <v>892.7</v>
      </c>
      <c r="H55" s="20">
        <f t="shared" si="11"/>
        <v>320.7</v>
      </c>
      <c r="I55" s="20">
        <f t="shared" si="11"/>
        <v>716.4999999999999</v>
      </c>
      <c r="J55" s="20">
        <f t="shared" si="11"/>
        <v>1786</v>
      </c>
      <c r="K55" s="20">
        <f t="shared" si="11"/>
        <v>3174.6</v>
      </c>
      <c r="L55" s="61">
        <f t="shared" si="11"/>
        <v>222</v>
      </c>
      <c r="M55" s="20">
        <f t="shared" si="11"/>
        <v>838.1999999999999</v>
      </c>
      <c r="N55" s="39"/>
      <c r="O55" s="57"/>
      <c r="P55" s="57"/>
      <c r="Q55" s="57"/>
    </row>
    <row r="56" spans="1:17" ht="14.25">
      <c r="A56" s="84"/>
      <c r="B56" s="85" t="s">
        <v>92</v>
      </c>
      <c r="C56" s="86">
        <f aca="true" t="shared" si="12" ref="C56:C61">SUM(D56:M56)-L56</f>
        <v>2481.8999999999996</v>
      </c>
      <c r="D56" s="86">
        <v>550.7</v>
      </c>
      <c r="E56" s="87">
        <v>151.2</v>
      </c>
      <c r="F56" s="87">
        <v>53.20000000000001</v>
      </c>
      <c r="G56" s="87">
        <v>126.99999999999999</v>
      </c>
      <c r="H56" s="87">
        <v>144.1</v>
      </c>
      <c r="I56" s="87">
        <v>168.79999999999998</v>
      </c>
      <c r="J56" s="87">
        <v>554.7</v>
      </c>
      <c r="K56" s="87">
        <v>123.00000000000001</v>
      </c>
      <c r="L56" s="88">
        <v>80.3</v>
      </c>
      <c r="M56" s="89">
        <v>609.1999999999999</v>
      </c>
      <c r="N56" s="39"/>
      <c r="O56" s="57"/>
      <c r="P56" s="57"/>
      <c r="Q56" s="57"/>
    </row>
    <row r="57" spans="1:17" ht="14.25">
      <c r="A57" s="63"/>
      <c r="B57" s="64" t="s">
        <v>93</v>
      </c>
      <c r="C57" s="65">
        <f t="shared" si="12"/>
        <v>864.6</v>
      </c>
      <c r="D57" s="65">
        <v>0.8</v>
      </c>
      <c r="E57" s="66">
        <v>10</v>
      </c>
      <c r="F57" s="66">
        <v>0</v>
      </c>
      <c r="G57" s="66">
        <v>26.4</v>
      </c>
      <c r="H57" s="66">
        <v>0</v>
      </c>
      <c r="I57" s="66">
        <v>195</v>
      </c>
      <c r="J57" s="66">
        <v>454.80000000000007</v>
      </c>
      <c r="K57" s="66">
        <v>80</v>
      </c>
      <c r="L57" s="67">
        <v>0</v>
      </c>
      <c r="M57" s="68">
        <v>97.6</v>
      </c>
      <c r="N57" s="39"/>
      <c r="O57" s="57"/>
      <c r="P57" s="57"/>
      <c r="Q57" s="57"/>
    </row>
    <row r="58" spans="1:17" ht="14.25">
      <c r="A58" s="63"/>
      <c r="B58" s="64" t="s">
        <v>94</v>
      </c>
      <c r="C58" s="65">
        <f t="shared" si="12"/>
        <v>161.8</v>
      </c>
      <c r="D58" s="65">
        <v>0</v>
      </c>
      <c r="E58" s="66">
        <v>30</v>
      </c>
      <c r="F58" s="66">
        <v>0</v>
      </c>
      <c r="G58" s="66">
        <v>45</v>
      </c>
      <c r="H58" s="66">
        <v>0</v>
      </c>
      <c r="I58" s="66">
        <v>85.8</v>
      </c>
      <c r="J58" s="66">
        <v>1</v>
      </c>
      <c r="K58" s="66">
        <v>0</v>
      </c>
      <c r="L58" s="67">
        <v>0</v>
      </c>
      <c r="M58" s="68">
        <v>0</v>
      </c>
      <c r="N58" s="39"/>
      <c r="O58" s="57"/>
      <c r="P58" s="57"/>
      <c r="Q58" s="57"/>
    </row>
    <row r="59" spans="1:17" ht="14.25">
      <c r="A59" s="63"/>
      <c r="B59" s="64" t="s">
        <v>95</v>
      </c>
      <c r="C59" s="65">
        <f t="shared" si="12"/>
        <v>4370.700000000001</v>
      </c>
      <c r="D59" s="65">
        <v>237</v>
      </c>
      <c r="E59" s="66">
        <v>291.6</v>
      </c>
      <c r="F59" s="66">
        <v>2.5000000000000004</v>
      </c>
      <c r="G59" s="66">
        <v>638.7</v>
      </c>
      <c r="H59" s="66">
        <v>0</v>
      </c>
      <c r="I59" s="66">
        <v>100.2</v>
      </c>
      <c r="J59" s="66">
        <v>278.7</v>
      </c>
      <c r="K59" s="66">
        <v>2822</v>
      </c>
      <c r="L59" s="67">
        <v>0</v>
      </c>
      <c r="M59" s="68">
        <v>0</v>
      </c>
      <c r="N59" s="39"/>
      <c r="O59" s="57"/>
      <c r="P59" s="57"/>
      <c r="Q59" s="57"/>
    </row>
    <row r="60" spans="1:17" ht="14.25">
      <c r="A60" s="63"/>
      <c r="B60" s="64" t="s">
        <v>96</v>
      </c>
      <c r="C60" s="65">
        <f t="shared" si="12"/>
        <v>558.1000000000001</v>
      </c>
      <c r="D60" s="65">
        <v>37.4</v>
      </c>
      <c r="E60" s="66">
        <v>37.099999999999994</v>
      </c>
      <c r="F60" s="66">
        <v>27.900000000000002</v>
      </c>
      <c r="G60" s="66">
        <v>14.699999999999998</v>
      </c>
      <c r="H60" s="66">
        <v>0</v>
      </c>
      <c r="I60" s="66">
        <v>86.30000000000001</v>
      </c>
      <c r="J60" s="66">
        <v>282.00000000000006</v>
      </c>
      <c r="K60" s="66">
        <v>72.7</v>
      </c>
      <c r="L60" s="67">
        <v>72.7</v>
      </c>
      <c r="M60" s="68">
        <v>0</v>
      </c>
      <c r="N60" s="39"/>
      <c r="O60" s="57"/>
      <c r="P60" s="57"/>
      <c r="Q60" s="57"/>
    </row>
    <row r="61" spans="1:17" ht="14.25">
      <c r="A61" s="37"/>
      <c r="B61" s="59" t="s">
        <v>97</v>
      </c>
      <c r="C61" s="60">
        <f t="shared" si="12"/>
        <v>1107.6</v>
      </c>
      <c r="D61" s="60">
        <v>90.49999999999999</v>
      </c>
      <c r="E61" s="20">
        <v>295.20000000000005</v>
      </c>
      <c r="F61" s="20">
        <v>0.9</v>
      </c>
      <c r="G61" s="20">
        <v>40.9</v>
      </c>
      <c r="H61" s="20">
        <v>176.6</v>
      </c>
      <c r="I61" s="20">
        <v>80.4</v>
      </c>
      <c r="J61" s="20">
        <v>214.79999999999998</v>
      </c>
      <c r="K61" s="20">
        <v>76.9</v>
      </c>
      <c r="L61" s="61">
        <v>69</v>
      </c>
      <c r="M61" s="20">
        <v>131.4</v>
      </c>
      <c r="N61" s="39"/>
      <c r="O61" s="57"/>
      <c r="P61" s="57"/>
      <c r="Q61" s="57"/>
    </row>
    <row r="62" spans="1:17" ht="14.25">
      <c r="A62" s="25" t="s">
        <v>10</v>
      </c>
      <c r="B62" s="15"/>
      <c r="C62" s="26">
        <f>SUM(D62:M62)-L62</f>
        <v>7977.6</v>
      </c>
      <c r="D62" s="26">
        <f aca="true" t="shared" si="13" ref="D62:M62">SUM(D63:D69)</f>
        <v>4.8999999999999995</v>
      </c>
      <c r="E62" s="27">
        <f t="shared" si="13"/>
        <v>129.5</v>
      </c>
      <c r="F62" s="27">
        <f t="shared" si="13"/>
        <v>49.400000000000006</v>
      </c>
      <c r="G62" s="27">
        <f t="shared" si="13"/>
        <v>403.70000000000005</v>
      </c>
      <c r="H62" s="27">
        <f t="shared" si="13"/>
        <v>1469.6999999999998</v>
      </c>
      <c r="I62" s="27">
        <f t="shared" si="13"/>
        <v>2617.7000000000003</v>
      </c>
      <c r="J62" s="27">
        <f t="shared" si="13"/>
        <v>2538.6000000000004</v>
      </c>
      <c r="K62" s="27">
        <f t="shared" si="13"/>
        <v>121.5</v>
      </c>
      <c r="L62" s="43">
        <f t="shared" si="13"/>
        <v>115.5</v>
      </c>
      <c r="M62" s="27">
        <f t="shared" si="13"/>
        <v>642.6</v>
      </c>
      <c r="N62" s="39"/>
      <c r="O62" s="57"/>
      <c r="P62" s="57"/>
      <c r="Q62" s="57"/>
    </row>
    <row r="63" spans="1:17" ht="14.25">
      <c r="A63" s="84"/>
      <c r="B63" s="85" t="s">
        <v>98</v>
      </c>
      <c r="C63" s="26">
        <f aca="true" t="shared" si="14" ref="C63:C85">SUM(D63:M63)-L63</f>
        <v>1892.3999999999999</v>
      </c>
      <c r="D63" s="26">
        <v>0</v>
      </c>
      <c r="E63" s="27">
        <v>0</v>
      </c>
      <c r="F63" s="27">
        <v>0</v>
      </c>
      <c r="G63" s="27">
        <v>93</v>
      </c>
      <c r="H63" s="27">
        <v>469.8</v>
      </c>
      <c r="I63" s="27">
        <v>663.9</v>
      </c>
      <c r="J63" s="27">
        <v>44</v>
      </c>
      <c r="K63" s="27">
        <v>0</v>
      </c>
      <c r="L63" s="43">
        <v>0</v>
      </c>
      <c r="M63" s="27">
        <v>621.7</v>
      </c>
      <c r="N63" s="39"/>
      <c r="O63" s="57"/>
      <c r="P63" s="57"/>
      <c r="Q63" s="57"/>
    </row>
    <row r="64" spans="1:17" ht="14.25">
      <c r="A64" s="69"/>
      <c r="B64" s="70" t="s">
        <v>99</v>
      </c>
      <c r="C64" s="65">
        <f t="shared" si="14"/>
        <v>842.5999999999999</v>
      </c>
      <c r="D64" s="65">
        <v>4.8</v>
      </c>
      <c r="E64" s="66">
        <v>8.6</v>
      </c>
      <c r="F64" s="66">
        <v>0</v>
      </c>
      <c r="G64" s="66">
        <v>8.3</v>
      </c>
      <c r="H64" s="66">
        <v>0</v>
      </c>
      <c r="I64" s="66">
        <v>415.1</v>
      </c>
      <c r="J64" s="66">
        <v>405.79999999999995</v>
      </c>
      <c r="K64" s="66">
        <v>0</v>
      </c>
      <c r="L64" s="67">
        <v>0</v>
      </c>
      <c r="M64" s="68">
        <v>0</v>
      </c>
      <c r="N64" s="39"/>
      <c r="O64" s="57"/>
      <c r="P64" s="57"/>
      <c r="Q64" s="57"/>
    </row>
    <row r="65" spans="1:17" ht="14.25">
      <c r="A65" s="69"/>
      <c r="B65" s="70" t="s">
        <v>100</v>
      </c>
      <c r="C65" s="65">
        <f t="shared" si="14"/>
        <v>3092.6000000000004</v>
      </c>
      <c r="D65" s="65">
        <v>0</v>
      </c>
      <c r="E65" s="66">
        <v>85.9</v>
      </c>
      <c r="F65" s="66">
        <v>28.000000000000004</v>
      </c>
      <c r="G65" s="66">
        <v>273.3</v>
      </c>
      <c r="H65" s="66">
        <v>734.5999999999999</v>
      </c>
      <c r="I65" s="66">
        <v>978.5</v>
      </c>
      <c r="J65" s="66">
        <v>986.3</v>
      </c>
      <c r="K65" s="66">
        <v>6</v>
      </c>
      <c r="L65" s="67">
        <v>0</v>
      </c>
      <c r="M65" s="68">
        <v>0</v>
      </c>
      <c r="N65" s="39"/>
      <c r="O65" s="57"/>
      <c r="P65" s="57"/>
      <c r="Q65" s="57"/>
    </row>
    <row r="66" spans="1:17" ht="14.25">
      <c r="A66" s="69"/>
      <c r="B66" s="70" t="s">
        <v>101</v>
      </c>
      <c r="C66" s="65">
        <f t="shared" si="14"/>
        <v>298.7</v>
      </c>
      <c r="D66" s="65">
        <v>0</v>
      </c>
      <c r="E66" s="66">
        <v>28.600000000000005</v>
      </c>
      <c r="F66" s="66">
        <v>4</v>
      </c>
      <c r="G66" s="66">
        <v>1.8</v>
      </c>
      <c r="H66" s="66">
        <v>0</v>
      </c>
      <c r="I66" s="66">
        <v>182.29999999999998</v>
      </c>
      <c r="J66" s="66">
        <v>15.899999999999997</v>
      </c>
      <c r="K66" s="66">
        <v>66.10000000000001</v>
      </c>
      <c r="L66" s="67">
        <v>66.10000000000001</v>
      </c>
      <c r="M66" s="68">
        <v>0</v>
      </c>
      <c r="N66" s="39"/>
      <c r="O66" s="57"/>
      <c r="P66" s="57"/>
      <c r="Q66" s="57"/>
    </row>
    <row r="67" spans="1:17" ht="14.25">
      <c r="A67" s="69"/>
      <c r="B67" s="70" t="s">
        <v>102</v>
      </c>
      <c r="C67" s="65">
        <f t="shared" si="14"/>
        <v>1161</v>
      </c>
      <c r="D67" s="65">
        <v>0</v>
      </c>
      <c r="E67" s="66">
        <v>0</v>
      </c>
      <c r="F67" s="66">
        <v>8.7</v>
      </c>
      <c r="G67" s="66">
        <v>20.999999999999996</v>
      </c>
      <c r="H67" s="66">
        <v>0</v>
      </c>
      <c r="I67" s="66">
        <v>222.4</v>
      </c>
      <c r="J67" s="66">
        <v>887.9999999999999</v>
      </c>
      <c r="K67" s="66">
        <v>0</v>
      </c>
      <c r="L67" s="67">
        <v>0</v>
      </c>
      <c r="M67" s="68">
        <v>20.900000000000002</v>
      </c>
      <c r="N67" s="39"/>
      <c r="O67" s="57"/>
      <c r="P67" s="57"/>
      <c r="Q67" s="57"/>
    </row>
    <row r="68" spans="1:17" ht="14.25">
      <c r="A68" s="69"/>
      <c r="B68" s="70" t="s">
        <v>103</v>
      </c>
      <c r="C68" s="65">
        <f t="shared" si="14"/>
        <v>150.2</v>
      </c>
      <c r="D68" s="65">
        <v>0.1</v>
      </c>
      <c r="E68" s="66">
        <v>1.4</v>
      </c>
      <c r="F68" s="66">
        <v>5.6000000000000005</v>
      </c>
      <c r="G68" s="66">
        <v>1.3</v>
      </c>
      <c r="H68" s="66">
        <v>45</v>
      </c>
      <c r="I68" s="66">
        <v>41.6</v>
      </c>
      <c r="J68" s="66">
        <v>5.8</v>
      </c>
      <c r="K68" s="66">
        <v>49.4</v>
      </c>
      <c r="L68" s="67">
        <v>49.4</v>
      </c>
      <c r="M68" s="68">
        <v>0</v>
      </c>
      <c r="N68" s="39"/>
      <c r="O68" s="57"/>
      <c r="P68" s="57"/>
      <c r="Q68" s="57"/>
    </row>
    <row r="69" spans="1:17" ht="14.25">
      <c r="A69" s="69"/>
      <c r="B69" s="70" t="s">
        <v>104</v>
      </c>
      <c r="C69" s="60">
        <f t="shared" si="14"/>
        <v>540.1</v>
      </c>
      <c r="D69" s="60">
        <v>0</v>
      </c>
      <c r="E69" s="20">
        <v>5</v>
      </c>
      <c r="F69" s="20">
        <v>3.1</v>
      </c>
      <c r="G69" s="20">
        <v>5</v>
      </c>
      <c r="H69" s="20">
        <v>220.3</v>
      </c>
      <c r="I69" s="20">
        <v>113.9</v>
      </c>
      <c r="J69" s="20">
        <v>192.8</v>
      </c>
      <c r="K69" s="20">
        <v>0</v>
      </c>
      <c r="L69" s="61">
        <v>0</v>
      </c>
      <c r="M69" s="20">
        <v>0</v>
      </c>
      <c r="N69" s="39"/>
      <c r="O69" s="57"/>
      <c r="P69" s="57"/>
      <c r="Q69" s="57"/>
    </row>
    <row r="70" spans="1:17" ht="14.25">
      <c r="A70" s="92" t="s">
        <v>11</v>
      </c>
      <c r="B70" s="94"/>
      <c r="C70" s="75">
        <f>SUM(D70:M70)-L70</f>
        <v>12693.5</v>
      </c>
      <c r="D70" s="90">
        <f aca="true" t="shared" si="15" ref="D70:M70">SUM(D71:D85)</f>
        <v>14.000000000000002</v>
      </c>
      <c r="E70" s="76">
        <f t="shared" si="15"/>
        <v>2065.8</v>
      </c>
      <c r="F70" s="91">
        <f t="shared" si="15"/>
        <v>172.39999999999998</v>
      </c>
      <c r="G70" s="27">
        <f t="shared" si="15"/>
        <v>820.2999999999998</v>
      </c>
      <c r="H70" s="27">
        <f t="shared" si="15"/>
        <v>2014.1999999999998</v>
      </c>
      <c r="I70" s="27">
        <f t="shared" si="15"/>
        <v>1925.7</v>
      </c>
      <c r="J70" s="27">
        <f t="shared" si="15"/>
        <v>1171.3</v>
      </c>
      <c r="K70" s="27">
        <f t="shared" si="15"/>
        <v>3646</v>
      </c>
      <c r="L70" s="43">
        <f t="shared" si="15"/>
        <v>204.59999999999997</v>
      </c>
      <c r="M70" s="27">
        <f t="shared" si="15"/>
        <v>863.8000000000001</v>
      </c>
      <c r="N70" s="39"/>
      <c r="O70" s="57"/>
      <c r="P70" s="57"/>
      <c r="Q70" s="57"/>
    </row>
    <row r="71" spans="1:17" ht="14.25">
      <c r="A71" s="69"/>
      <c r="B71" s="70" t="s">
        <v>105</v>
      </c>
      <c r="C71" s="60">
        <f t="shared" si="14"/>
        <v>1023.6999999999999</v>
      </c>
      <c r="D71" s="60">
        <v>0</v>
      </c>
      <c r="E71" s="20">
        <v>156.29999999999998</v>
      </c>
      <c r="F71" s="20">
        <v>0</v>
      </c>
      <c r="G71" s="27">
        <v>157.60000000000002</v>
      </c>
      <c r="H71" s="27">
        <v>18.499999999999996</v>
      </c>
      <c r="I71" s="27">
        <v>226.4</v>
      </c>
      <c r="J71" s="27">
        <v>464.9</v>
      </c>
      <c r="K71" s="27">
        <v>0</v>
      </c>
      <c r="L71" s="43">
        <v>0</v>
      </c>
      <c r="M71" s="27">
        <v>0</v>
      </c>
      <c r="N71" s="39"/>
      <c r="O71" s="57"/>
      <c r="P71" s="57"/>
      <c r="Q71" s="57"/>
    </row>
    <row r="72" spans="1:17" ht="14.25">
      <c r="A72" s="69"/>
      <c r="B72" s="70" t="s">
        <v>106</v>
      </c>
      <c r="C72" s="65">
        <f t="shared" si="14"/>
        <v>1455.5</v>
      </c>
      <c r="D72" s="65">
        <v>2.9000000000000004</v>
      </c>
      <c r="E72" s="66">
        <v>19.099999999999998</v>
      </c>
      <c r="F72" s="66">
        <v>15.2</v>
      </c>
      <c r="G72" s="66">
        <v>98.89999999999999</v>
      </c>
      <c r="H72" s="66">
        <v>486.7999999999999</v>
      </c>
      <c r="I72" s="66">
        <v>324.79999999999995</v>
      </c>
      <c r="J72" s="66">
        <v>133.39999999999998</v>
      </c>
      <c r="K72" s="66">
        <v>251.70000000000002</v>
      </c>
      <c r="L72" s="67">
        <v>21.1</v>
      </c>
      <c r="M72" s="68">
        <v>122.70000000000003</v>
      </c>
      <c r="N72" s="39"/>
      <c r="O72" s="57"/>
      <c r="P72" s="57"/>
      <c r="Q72" s="57"/>
    </row>
    <row r="73" spans="1:17" ht="14.25">
      <c r="A73" s="69"/>
      <c r="B73" s="70" t="s">
        <v>107</v>
      </c>
      <c r="C73" s="65">
        <f t="shared" si="14"/>
        <v>873.7</v>
      </c>
      <c r="D73" s="65">
        <v>0</v>
      </c>
      <c r="E73" s="66">
        <v>7.8</v>
      </c>
      <c r="F73" s="66">
        <v>37.5</v>
      </c>
      <c r="G73" s="66">
        <v>25</v>
      </c>
      <c r="H73" s="66">
        <v>0</v>
      </c>
      <c r="I73" s="66">
        <v>74.7</v>
      </c>
      <c r="J73" s="66">
        <v>35.1</v>
      </c>
      <c r="K73" s="66">
        <v>113.29999999999998</v>
      </c>
      <c r="L73" s="67">
        <v>113.29999999999998</v>
      </c>
      <c r="M73" s="68">
        <v>580.3000000000001</v>
      </c>
      <c r="N73" s="39"/>
      <c r="O73" s="57"/>
      <c r="P73" s="57"/>
      <c r="Q73" s="57"/>
    </row>
    <row r="74" spans="1:17" ht="14.25">
      <c r="A74" s="69"/>
      <c r="B74" s="70" t="s">
        <v>108</v>
      </c>
      <c r="C74" s="65">
        <f t="shared" si="14"/>
        <v>484</v>
      </c>
      <c r="D74" s="65">
        <v>2.3</v>
      </c>
      <c r="E74" s="66">
        <v>5</v>
      </c>
      <c r="F74" s="66">
        <v>35.3</v>
      </c>
      <c r="G74" s="66">
        <v>1.2</v>
      </c>
      <c r="H74" s="66">
        <v>5.9</v>
      </c>
      <c r="I74" s="66">
        <v>405</v>
      </c>
      <c r="J74" s="66">
        <v>23.8</v>
      </c>
      <c r="K74" s="66">
        <v>5.5</v>
      </c>
      <c r="L74" s="67">
        <v>5.5</v>
      </c>
      <c r="M74" s="68">
        <v>0</v>
      </c>
      <c r="N74" s="39"/>
      <c r="O74" s="57"/>
      <c r="P74" s="57"/>
      <c r="Q74" s="57"/>
    </row>
    <row r="75" spans="1:17" ht="14.25">
      <c r="A75" s="69"/>
      <c r="B75" s="70" t="s">
        <v>109</v>
      </c>
      <c r="C75" s="65">
        <f t="shared" si="14"/>
        <v>98.10000000000001</v>
      </c>
      <c r="D75" s="65">
        <v>3.0000000000000004</v>
      </c>
      <c r="E75" s="66">
        <v>9</v>
      </c>
      <c r="F75" s="66">
        <v>5.999999999999999</v>
      </c>
      <c r="G75" s="66">
        <v>4.499999999999999</v>
      </c>
      <c r="H75" s="66">
        <v>0</v>
      </c>
      <c r="I75" s="66">
        <v>74.9</v>
      </c>
      <c r="J75" s="66">
        <v>0</v>
      </c>
      <c r="K75" s="66">
        <v>0.7000000000000001</v>
      </c>
      <c r="L75" s="67">
        <v>0.7000000000000001</v>
      </c>
      <c r="M75" s="68">
        <v>0</v>
      </c>
      <c r="N75" s="39"/>
      <c r="O75" s="57"/>
      <c r="P75" s="57"/>
      <c r="Q75" s="57"/>
    </row>
    <row r="76" spans="1:17" ht="14.25">
      <c r="A76" s="69"/>
      <c r="B76" s="70" t="s">
        <v>110</v>
      </c>
      <c r="C76" s="65">
        <f t="shared" si="14"/>
        <v>1554.6000000000001</v>
      </c>
      <c r="D76" s="65">
        <v>0</v>
      </c>
      <c r="E76" s="66">
        <v>1371.4</v>
      </c>
      <c r="F76" s="66">
        <v>33.2</v>
      </c>
      <c r="G76" s="66">
        <v>0</v>
      </c>
      <c r="H76" s="66">
        <v>0</v>
      </c>
      <c r="I76" s="66">
        <v>150</v>
      </c>
      <c r="J76" s="66">
        <v>0</v>
      </c>
      <c r="K76" s="66">
        <v>0</v>
      </c>
      <c r="L76" s="67">
        <v>0</v>
      </c>
      <c r="M76" s="68">
        <v>0</v>
      </c>
      <c r="N76" s="39"/>
      <c r="O76" s="57"/>
      <c r="P76" s="57"/>
      <c r="Q76" s="57"/>
    </row>
    <row r="77" spans="1:17" ht="14.25">
      <c r="A77" s="69"/>
      <c r="B77" s="70" t="s">
        <v>111</v>
      </c>
      <c r="C77" s="65">
        <f t="shared" si="14"/>
        <v>269.7</v>
      </c>
      <c r="D77" s="65">
        <v>0</v>
      </c>
      <c r="E77" s="66">
        <v>58</v>
      </c>
      <c r="F77" s="66">
        <v>0.8999999999999999</v>
      </c>
      <c r="G77" s="66">
        <v>9.3</v>
      </c>
      <c r="H77" s="66">
        <v>63.800000000000004</v>
      </c>
      <c r="I77" s="66">
        <v>21.8</v>
      </c>
      <c r="J77" s="66">
        <v>2.5</v>
      </c>
      <c r="K77" s="66">
        <v>63</v>
      </c>
      <c r="L77" s="67">
        <v>60.7</v>
      </c>
      <c r="M77" s="68">
        <v>50.4</v>
      </c>
      <c r="N77" s="39"/>
      <c r="O77" s="57"/>
      <c r="P77" s="57"/>
      <c r="Q77" s="57"/>
    </row>
    <row r="78" spans="1:17" ht="14.25">
      <c r="A78" s="69"/>
      <c r="B78" s="70" t="s">
        <v>112</v>
      </c>
      <c r="C78" s="65">
        <f t="shared" si="14"/>
        <v>241.59999999999997</v>
      </c>
      <c r="D78" s="65">
        <v>0</v>
      </c>
      <c r="E78" s="66">
        <v>0</v>
      </c>
      <c r="F78" s="66">
        <v>17.299999999999997</v>
      </c>
      <c r="G78" s="66">
        <v>5.800000000000001</v>
      </c>
      <c r="H78" s="66">
        <v>0</v>
      </c>
      <c r="I78" s="66">
        <v>99.69999999999999</v>
      </c>
      <c r="J78" s="66">
        <v>15.999999999999998</v>
      </c>
      <c r="K78" s="66">
        <v>3.3000000000000003</v>
      </c>
      <c r="L78" s="67">
        <v>3.3000000000000003</v>
      </c>
      <c r="M78" s="68">
        <v>99.49999999999999</v>
      </c>
      <c r="N78" s="39"/>
      <c r="O78" s="57"/>
      <c r="P78" s="57"/>
      <c r="Q78" s="57"/>
    </row>
    <row r="79" spans="1:17" ht="14.25">
      <c r="A79" s="69"/>
      <c r="B79" s="70" t="s">
        <v>113</v>
      </c>
      <c r="C79" s="65">
        <f t="shared" si="14"/>
        <v>571.1</v>
      </c>
      <c r="D79" s="65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571.1</v>
      </c>
      <c r="L79" s="67">
        <v>0</v>
      </c>
      <c r="M79" s="68">
        <v>0</v>
      </c>
      <c r="N79" s="39"/>
      <c r="O79" s="57"/>
      <c r="P79" s="57"/>
      <c r="Q79" s="57"/>
    </row>
    <row r="80" spans="1:17" ht="14.25">
      <c r="A80" s="69"/>
      <c r="B80" s="70" t="s">
        <v>114</v>
      </c>
      <c r="C80" s="65">
        <f t="shared" si="14"/>
        <v>1951.7</v>
      </c>
      <c r="D80" s="65">
        <v>0</v>
      </c>
      <c r="E80" s="66">
        <v>0</v>
      </c>
      <c r="F80" s="66">
        <v>9.600000000000001</v>
      </c>
      <c r="G80" s="66">
        <v>11.400000000000002</v>
      </c>
      <c r="H80" s="66">
        <v>1107.3999999999999</v>
      </c>
      <c r="I80" s="66">
        <v>26.5</v>
      </c>
      <c r="J80" s="66">
        <v>192</v>
      </c>
      <c r="K80" s="66">
        <v>597.9000000000001</v>
      </c>
      <c r="L80" s="67">
        <v>0</v>
      </c>
      <c r="M80" s="68">
        <v>6.8999999999999995</v>
      </c>
      <c r="N80" s="39"/>
      <c r="O80" s="57"/>
      <c r="P80" s="57"/>
      <c r="Q80" s="57"/>
    </row>
    <row r="81" spans="1:17" ht="14.25">
      <c r="A81" s="69"/>
      <c r="B81" s="70" t="s">
        <v>115</v>
      </c>
      <c r="C81" s="65">
        <f t="shared" si="14"/>
        <v>31</v>
      </c>
      <c r="D81" s="65">
        <v>2</v>
      </c>
      <c r="E81" s="66">
        <v>0</v>
      </c>
      <c r="F81" s="66">
        <v>0</v>
      </c>
      <c r="G81" s="66">
        <v>0</v>
      </c>
      <c r="H81" s="66">
        <v>0</v>
      </c>
      <c r="I81" s="66">
        <v>29</v>
      </c>
      <c r="J81" s="66">
        <v>0</v>
      </c>
      <c r="K81" s="66">
        <v>0</v>
      </c>
      <c r="L81" s="67">
        <v>0</v>
      </c>
      <c r="M81" s="68">
        <v>0</v>
      </c>
      <c r="N81" s="39"/>
      <c r="O81" s="57"/>
      <c r="P81" s="57"/>
      <c r="Q81" s="57"/>
    </row>
    <row r="82" spans="1:17" ht="14.25">
      <c r="A82" s="63"/>
      <c r="B82" s="64" t="s">
        <v>116</v>
      </c>
      <c r="C82" s="65">
        <f t="shared" si="14"/>
        <v>880.3999999999999</v>
      </c>
      <c r="D82" s="65">
        <v>0</v>
      </c>
      <c r="E82" s="66">
        <v>278.5</v>
      </c>
      <c r="F82" s="66">
        <v>17</v>
      </c>
      <c r="G82" s="66">
        <v>4.4</v>
      </c>
      <c r="H82" s="66">
        <v>0</v>
      </c>
      <c r="I82" s="66">
        <v>24</v>
      </c>
      <c r="J82" s="66">
        <v>125.50000000000001</v>
      </c>
      <c r="K82" s="66">
        <v>430.99999999999994</v>
      </c>
      <c r="L82" s="67">
        <v>0</v>
      </c>
      <c r="M82" s="68">
        <v>0</v>
      </c>
      <c r="N82" s="39"/>
      <c r="O82" s="57"/>
      <c r="P82" s="57"/>
      <c r="Q82" s="57"/>
    </row>
    <row r="83" spans="1:17" ht="14.25">
      <c r="A83" s="63"/>
      <c r="B83" s="64" t="s">
        <v>117</v>
      </c>
      <c r="C83" s="65">
        <f t="shared" si="14"/>
        <v>40.3</v>
      </c>
      <c r="D83" s="65">
        <v>2.5</v>
      </c>
      <c r="E83" s="66">
        <v>3.2</v>
      </c>
      <c r="F83" s="66">
        <v>0.4</v>
      </c>
      <c r="G83" s="66">
        <v>7.599999999999999</v>
      </c>
      <c r="H83" s="66">
        <v>0</v>
      </c>
      <c r="I83" s="66">
        <v>22.6</v>
      </c>
      <c r="J83" s="66">
        <v>0</v>
      </c>
      <c r="K83" s="66">
        <v>0</v>
      </c>
      <c r="L83" s="67">
        <v>0</v>
      </c>
      <c r="M83" s="68">
        <v>4</v>
      </c>
      <c r="N83" s="39"/>
      <c r="O83" s="57"/>
      <c r="P83" s="57"/>
      <c r="Q83" s="57"/>
    </row>
    <row r="84" spans="1:17" ht="14.25">
      <c r="A84" s="63"/>
      <c r="B84" s="64" t="s">
        <v>118</v>
      </c>
      <c r="C84" s="65">
        <f t="shared" si="14"/>
        <v>1166.1999999999998</v>
      </c>
      <c r="D84" s="65">
        <v>1.3</v>
      </c>
      <c r="E84" s="66">
        <v>157.5</v>
      </c>
      <c r="F84" s="66">
        <v>0</v>
      </c>
      <c r="G84" s="66">
        <v>484.59999999999985</v>
      </c>
      <c r="H84" s="66">
        <v>331.80000000000007</v>
      </c>
      <c r="I84" s="66">
        <v>191</v>
      </c>
      <c r="J84" s="66">
        <v>0</v>
      </c>
      <c r="K84" s="66">
        <v>0</v>
      </c>
      <c r="L84" s="67">
        <v>0</v>
      </c>
      <c r="M84" s="68">
        <v>0</v>
      </c>
      <c r="N84" s="39"/>
      <c r="O84" s="57"/>
      <c r="P84" s="57"/>
      <c r="Q84" s="57"/>
    </row>
    <row r="85" spans="1:17" ht="15" thickBot="1">
      <c r="A85" s="37"/>
      <c r="B85" s="59" t="s">
        <v>119</v>
      </c>
      <c r="C85" s="60">
        <f t="shared" si="14"/>
        <v>2051.9</v>
      </c>
      <c r="D85" s="60">
        <v>0</v>
      </c>
      <c r="E85" s="20">
        <v>0</v>
      </c>
      <c r="F85" s="20">
        <v>0</v>
      </c>
      <c r="G85" s="20">
        <v>10</v>
      </c>
      <c r="H85" s="20">
        <v>0</v>
      </c>
      <c r="I85" s="20">
        <v>255.3</v>
      </c>
      <c r="J85" s="20">
        <v>178.1</v>
      </c>
      <c r="K85" s="20">
        <v>1608.5</v>
      </c>
      <c r="L85" s="61">
        <v>0</v>
      </c>
      <c r="M85" s="20">
        <v>0</v>
      </c>
      <c r="N85" s="39"/>
      <c r="O85" s="57"/>
      <c r="P85" s="57"/>
      <c r="Q85" s="57"/>
    </row>
    <row r="86" spans="1:17" ht="14.25">
      <c r="A86" s="55"/>
      <c r="B86" s="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7"/>
      <c r="O86" s="57"/>
      <c r="P86" s="57"/>
      <c r="Q86" s="57"/>
    </row>
  </sheetData>
  <sheetProtection/>
  <mergeCells count="5">
    <mergeCell ref="L2:M2"/>
    <mergeCell ref="C3:C5"/>
    <mergeCell ref="L4:L5"/>
    <mergeCell ref="A6:B6"/>
    <mergeCell ref="A4:B4"/>
  </mergeCells>
  <printOptions/>
  <pageMargins left="0.5118110236220472" right="0.5118110236220472" top="0.61" bottom="1.3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2010-01-28T09:04:33Z</cp:lastPrinted>
  <dcterms:created xsi:type="dcterms:W3CDTF">2008-11-21T13:51:02Z</dcterms:created>
  <dcterms:modified xsi:type="dcterms:W3CDTF">2010-02-02T00:45:41Z</dcterms:modified>
  <cp:category/>
  <cp:version/>
  <cp:contentType/>
  <cp:contentStatus/>
</cp:coreProperties>
</file>