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８表" sheetId="1" r:id="rId1"/>
    <sheet name="９表" sheetId="2" r:id="rId2"/>
  </sheets>
  <definedNames>
    <definedName name="_xlnm.Print_Area" localSheetId="0">'８表'!$A$1:$Q$16</definedName>
    <definedName name="_xlnm.Print_Area" localSheetId="1">'９表'!$A$1:$N$16</definedName>
    <definedName name="_xlnm.Print_Area">'９表'!$A$1:$M$15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<sst xmlns="http://schemas.openxmlformats.org/spreadsheetml/2006/main" count="63" uniqueCount="48">
  <si>
    <t>第８表　利用別入込観光客及び消費金額集計表（広域圏別）</t>
  </si>
  <si>
    <t>　 広　域　圏</t>
  </si>
  <si>
    <t xml:space="preserve">  県      計</t>
  </si>
  <si>
    <t>秩父広域圏</t>
  </si>
  <si>
    <t>児玉郡市広域圏</t>
  </si>
  <si>
    <t>大里広域圏</t>
  </si>
  <si>
    <t>比企広域圏</t>
  </si>
  <si>
    <t>中央広域圏</t>
  </si>
  <si>
    <t>西部第一広域圏</t>
  </si>
  <si>
    <t>西部第二広域圏</t>
  </si>
  <si>
    <t>東部広域圏</t>
  </si>
  <si>
    <t>利根広域圏</t>
  </si>
  <si>
    <t xml:space="preserve"> 観光客数</t>
  </si>
  <si>
    <t>　　　　県　　　　内　　　　・　　　　県　　　　外　　　　別</t>
  </si>
  <si>
    <t>日帰り</t>
  </si>
  <si>
    <t>県　　　内</t>
  </si>
  <si>
    <t>宿泊</t>
  </si>
  <si>
    <t>計</t>
  </si>
  <si>
    <t>県　　　外</t>
  </si>
  <si>
    <t>不明</t>
  </si>
  <si>
    <t>　　利　　用　　交　　通　　機　　関　　別</t>
  </si>
  <si>
    <t>鉄道</t>
  </si>
  <si>
    <t>バス</t>
  </si>
  <si>
    <t>自家用車</t>
  </si>
  <si>
    <t>その他</t>
  </si>
  <si>
    <t>消費金額</t>
  </si>
  <si>
    <t>(千円)</t>
  </si>
  <si>
    <t>第９表　目的別入込観光客集計表（広域圏別）</t>
  </si>
  <si>
    <t xml:space="preserve">  広 域 圏</t>
  </si>
  <si>
    <t>県　計</t>
  </si>
  <si>
    <t>ハイキング</t>
  </si>
  <si>
    <t>及　　　び</t>
  </si>
  <si>
    <t>登　山　客</t>
  </si>
  <si>
    <t>花　見　客</t>
  </si>
  <si>
    <t>紅葉狩り客</t>
  </si>
  <si>
    <t>釣 り 客</t>
  </si>
  <si>
    <t>寺社参詣及び</t>
  </si>
  <si>
    <t>文化財･天然</t>
  </si>
  <si>
    <t>記念物見学客</t>
  </si>
  <si>
    <t>遊園地客</t>
  </si>
  <si>
    <t>各 種 行 事</t>
  </si>
  <si>
    <t>まつり見学客</t>
  </si>
  <si>
    <t>スポーツ客</t>
  </si>
  <si>
    <t>産業観光客</t>
  </si>
  <si>
    <t>そ の 他</t>
  </si>
  <si>
    <t>（単位：千人）</t>
  </si>
  <si>
    <t>　    観光の目的
 観光客数</t>
  </si>
  <si>
    <t>うち
観光農業客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</si>
</sst>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 diagonalDown="1"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double">
        <color indexed="8"/>
      </left>
      <right style="double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176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5" fillId="2" borderId="1" xfId="0" applyNumberFormat="1" applyFont="1" applyFill="1" applyAlignment="1">
      <alignment/>
    </xf>
    <xf numFmtId="0" fontId="5" fillId="2" borderId="2" xfId="0" applyNumberFormat="1" applyFont="1" applyFill="1" applyAlignment="1">
      <alignment/>
    </xf>
    <xf numFmtId="0" fontId="5" fillId="2" borderId="3" xfId="0" applyNumberFormat="1" applyFont="1" applyFill="1" applyAlignment="1">
      <alignment/>
    </xf>
    <xf numFmtId="176" fontId="5" fillId="2" borderId="2" xfId="0" applyNumberFormat="1" applyFont="1" applyFill="1" applyAlignment="1">
      <alignment/>
    </xf>
    <xf numFmtId="176" fontId="5" fillId="2" borderId="4" xfId="0" applyNumberFormat="1" applyFont="1" applyFill="1" applyAlignment="1">
      <alignment horizontal="center"/>
    </xf>
    <xf numFmtId="0" fontId="6" fillId="2" borderId="5" xfId="0" applyNumberFormat="1" applyFont="1" applyFill="1" applyAlignment="1">
      <alignment/>
    </xf>
    <xf numFmtId="0" fontId="5" fillId="2" borderId="5" xfId="0" applyNumberFormat="1" applyFont="1" applyFill="1" applyAlignment="1">
      <alignment/>
    </xf>
    <xf numFmtId="0" fontId="5" fillId="2" borderId="6" xfId="0" applyNumberFormat="1" applyFont="1" applyFill="1" applyAlignment="1">
      <alignment/>
    </xf>
    <xf numFmtId="0" fontId="5" fillId="2" borderId="7" xfId="0" applyNumberFormat="1" applyFont="1" applyFill="1" applyAlignment="1">
      <alignment/>
    </xf>
    <xf numFmtId="0" fontId="5" fillId="2" borderId="8" xfId="0" applyNumberFormat="1" applyFont="1" applyFill="1" applyAlignment="1">
      <alignment/>
    </xf>
    <xf numFmtId="0" fontId="5" fillId="2" borderId="9" xfId="0" applyNumberFormat="1" applyFont="1" applyFill="1" applyAlignment="1">
      <alignment/>
    </xf>
    <xf numFmtId="0" fontId="5" fillId="2" borderId="9" xfId="0" applyNumberFormat="1" applyFont="1" applyFill="1" applyAlignment="1">
      <alignment horizontal="center"/>
    </xf>
    <xf numFmtId="0" fontId="5" fillId="2" borderId="7" xfId="0" applyNumberFormat="1" applyFont="1" applyFill="1" applyAlignment="1">
      <alignment horizontal="center"/>
    </xf>
    <xf numFmtId="176" fontId="5" fillId="2" borderId="9" xfId="0" applyNumberFormat="1" applyFont="1" applyFill="1" applyAlignment="1">
      <alignment horizontal="center"/>
    </xf>
    <xf numFmtId="176" fontId="5" fillId="2" borderId="10" xfId="0" applyNumberFormat="1" applyFont="1" applyFill="1" applyAlignment="1">
      <alignment/>
    </xf>
    <xf numFmtId="0" fontId="5" fillId="2" borderId="10" xfId="0" applyNumberFormat="1" applyFont="1" applyFill="1" applyAlignment="1">
      <alignment/>
    </xf>
    <xf numFmtId="176" fontId="5" fillId="2" borderId="10" xfId="0" applyNumberFormat="1" applyFont="1" applyFill="1" applyAlignment="1">
      <alignment horizontal="center"/>
    </xf>
    <xf numFmtId="176" fontId="5" fillId="2" borderId="3" xfId="0" applyNumberFormat="1" applyFont="1" applyFill="1" applyAlignment="1">
      <alignment/>
    </xf>
    <xf numFmtId="176" fontId="5" fillId="2" borderId="4" xfId="0" applyNumberFormat="1" applyFont="1" applyFill="1" applyAlignment="1">
      <alignment/>
    </xf>
    <xf numFmtId="0" fontId="5" fillId="2" borderId="11" xfId="0" applyNumberFormat="1" applyFont="1" applyFill="1" applyAlignment="1">
      <alignment/>
    </xf>
    <xf numFmtId="176" fontId="5" fillId="2" borderId="7" xfId="0" applyNumberFormat="1" applyFont="1" applyFill="1" applyAlignment="1">
      <alignment/>
    </xf>
    <xf numFmtId="176" fontId="5" fillId="2" borderId="9" xfId="0" applyNumberFormat="1" applyFont="1" applyFill="1" applyAlignment="1">
      <alignment/>
    </xf>
    <xf numFmtId="0" fontId="4" fillId="0" borderId="2" xfId="0" applyNumberFormat="1" applyFont="1" applyAlignment="1">
      <alignment/>
    </xf>
    <xf numFmtId="176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176" fontId="5" fillId="2" borderId="1" xfId="0" applyNumberFormat="1" applyFont="1" applyFill="1" applyAlignment="1">
      <alignment/>
    </xf>
    <xf numFmtId="176" fontId="5" fillId="2" borderId="3" xfId="0" applyNumberFormat="1" applyFont="1" applyFill="1" applyAlignment="1">
      <alignment horizontal="center"/>
    </xf>
    <xf numFmtId="176" fontId="5" fillId="2" borderId="12" xfId="0" applyNumberFormat="1" applyFont="1" applyFill="1" applyAlignment="1">
      <alignment/>
    </xf>
    <xf numFmtId="176" fontId="5" fillId="2" borderId="5" xfId="0" applyNumberFormat="1" applyFont="1" applyFill="1" applyAlignment="1">
      <alignment horizontal="right"/>
    </xf>
    <xf numFmtId="176" fontId="5" fillId="2" borderId="0" xfId="0" applyNumberFormat="1" applyFont="1" applyFill="1" applyAlignment="1">
      <alignment horizontal="left"/>
    </xf>
    <xf numFmtId="176" fontId="5" fillId="2" borderId="6" xfId="0" applyNumberFormat="1" applyFont="1" applyFill="1" applyAlignment="1">
      <alignment horizontal="center"/>
    </xf>
    <xf numFmtId="176" fontId="5" fillId="2" borderId="5" xfId="0" applyNumberFormat="1" applyFont="1" applyFill="1" applyAlignment="1">
      <alignment/>
    </xf>
    <xf numFmtId="176" fontId="5" fillId="2" borderId="1" xfId="0" applyNumberFormat="1" applyFont="1" applyFill="1" applyAlignment="1">
      <alignment horizontal="right"/>
    </xf>
    <xf numFmtId="3" fontId="5" fillId="2" borderId="5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6" fontId="5" fillId="2" borderId="11" xfId="0" applyNumberFormat="1" applyFont="1" applyFill="1" applyAlignment="1">
      <alignment/>
    </xf>
    <xf numFmtId="176" fontId="5" fillId="2" borderId="8" xfId="0" applyNumberFormat="1" applyFont="1" applyFill="1" applyAlignment="1">
      <alignment/>
    </xf>
    <xf numFmtId="176" fontId="5" fillId="2" borderId="13" xfId="0" applyNumberFormat="1" applyFont="1" applyFill="1" applyAlignment="1">
      <alignment/>
    </xf>
    <xf numFmtId="3" fontId="4" fillId="0" borderId="2" xfId="0" applyNumberFormat="1" applyFont="1" applyAlignment="1">
      <alignment/>
    </xf>
    <xf numFmtId="0" fontId="5" fillId="2" borderId="14" xfId="0" applyNumberFormat="1" applyFont="1" applyFill="1" applyBorder="1" applyAlignment="1">
      <alignment/>
    </xf>
    <xf numFmtId="0" fontId="5" fillId="2" borderId="15" xfId="0" applyNumberFormat="1" applyFont="1" applyFill="1" applyBorder="1" applyAlignment="1">
      <alignment/>
    </xf>
    <xf numFmtId="176" fontId="5" fillId="2" borderId="16" xfId="0" applyNumberFormat="1" applyFont="1" applyFill="1" applyBorder="1" applyAlignment="1">
      <alignment/>
    </xf>
    <xf numFmtId="176" fontId="5" fillId="2" borderId="17" xfId="0" applyNumberFormat="1" applyFont="1" applyFill="1" applyBorder="1" applyAlignment="1">
      <alignment/>
    </xf>
    <xf numFmtId="176" fontId="5" fillId="2" borderId="18" xfId="0" applyNumberFormat="1" applyFont="1" applyFill="1" applyBorder="1" applyAlignment="1">
      <alignment/>
    </xf>
    <xf numFmtId="0" fontId="5" fillId="2" borderId="6" xfId="0" applyNumberFormat="1" applyFont="1" applyFill="1" applyAlignment="1">
      <alignment horizontal="center"/>
    </xf>
    <xf numFmtId="176" fontId="5" fillId="2" borderId="19" xfId="0" applyNumberFormat="1" applyFont="1" applyFill="1" applyBorder="1" applyAlignment="1">
      <alignment/>
    </xf>
    <xf numFmtId="176" fontId="5" fillId="2" borderId="20" xfId="0" applyNumberFormat="1" applyFont="1" applyFill="1" applyBorder="1" applyAlignment="1">
      <alignment/>
    </xf>
    <xf numFmtId="176" fontId="5" fillId="2" borderId="21" xfId="0" applyNumberFormat="1" applyFont="1" applyFill="1" applyBorder="1" applyAlignment="1">
      <alignment/>
    </xf>
    <xf numFmtId="176" fontId="5" fillId="2" borderId="22" xfId="0" applyNumberFormat="1" applyFont="1" applyFill="1" applyBorder="1" applyAlignment="1">
      <alignment/>
    </xf>
    <xf numFmtId="176" fontId="5" fillId="2" borderId="23" xfId="0" applyNumberFormat="1" applyFont="1" applyFill="1" applyBorder="1" applyAlignment="1">
      <alignment horizontal="right"/>
    </xf>
    <xf numFmtId="0" fontId="5" fillId="2" borderId="23" xfId="0" applyNumberFormat="1" applyFont="1" applyFill="1" applyBorder="1" applyAlignment="1">
      <alignment horizontal="right"/>
    </xf>
    <xf numFmtId="176" fontId="5" fillId="2" borderId="24" xfId="0" applyNumberFormat="1" applyFont="1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176" fontId="5" fillId="2" borderId="27" xfId="0" applyNumberFormat="1" applyFont="1" applyFill="1" applyBorder="1" applyAlignment="1">
      <alignment wrapText="1"/>
    </xf>
    <xf numFmtId="0" fontId="0" fillId="0" borderId="28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5" width="10.6640625" style="1" customWidth="1"/>
    <col min="16" max="16" width="11.6640625" style="1" customWidth="1"/>
    <col min="17" max="16384" width="10.6640625" style="1" customWidth="1"/>
  </cols>
  <sheetData>
    <row r="1" spans="1:17" ht="14.25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5"/>
    </row>
    <row r="2" spans="1:17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5" t="s">
        <v>45</v>
      </c>
      <c r="P2" s="55"/>
      <c r="Q2" s="5"/>
    </row>
    <row r="3" spans="1:17" ht="14.25">
      <c r="A3" s="6"/>
      <c r="B3" s="7"/>
      <c r="C3" s="8"/>
      <c r="D3" s="8" t="s">
        <v>13</v>
      </c>
      <c r="E3" s="7"/>
      <c r="F3" s="7"/>
      <c r="G3" s="7"/>
      <c r="H3" s="7"/>
      <c r="I3" s="7"/>
      <c r="J3" s="7"/>
      <c r="K3" s="8" t="s">
        <v>20</v>
      </c>
      <c r="L3" s="7"/>
      <c r="M3" s="7"/>
      <c r="N3" s="7"/>
      <c r="O3" s="9"/>
      <c r="P3" s="10" t="s">
        <v>25</v>
      </c>
      <c r="Q3" s="11"/>
    </row>
    <row r="4" spans="1:17" ht="14.25">
      <c r="A4" s="12" t="s">
        <v>1</v>
      </c>
      <c r="B4" s="2"/>
      <c r="C4" s="50" t="s">
        <v>12</v>
      </c>
      <c r="D4" s="14"/>
      <c r="E4" s="15" t="s">
        <v>15</v>
      </c>
      <c r="F4" s="15"/>
      <c r="G4" s="16"/>
      <c r="H4" s="15" t="s">
        <v>18</v>
      </c>
      <c r="I4" s="15"/>
      <c r="J4" s="17" t="s">
        <v>19</v>
      </c>
      <c r="K4" s="18" t="s">
        <v>21</v>
      </c>
      <c r="L4" s="17" t="s">
        <v>22</v>
      </c>
      <c r="M4" s="17" t="s">
        <v>23</v>
      </c>
      <c r="N4" s="17" t="s">
        <v>24</v>
      </c>
      <c r="O4" s="19" t="s">
        <v>19</v>
      </c>
      <c r="P4" s="20"/>
      <c r="Q4" s="11"/>
    </row>
    <row r="5" spans="1:17" ht="15" thickBot="1">
      <c r="A5" s="12"/>
      <c r="B5" s="2"/>
      <c r="C5" s="13"/>
      <c r="D5" s="18" t="s">
        <v>14</v>
      </c>
      <c r="E5" s="17" t="s">
        <v>16</v>
      </c>
      <c r="F5" s="17" t="s">
        <v>17</v>
      </c>
      <c r="G5" s="17" t="s">
        <v>14</v>
      </c>
      <c r="H5" s="17" t="s">
        <v>16</v>
      </c>
      <c r="I5" s="17" t="s">
        <v>17</v>
      </c>
      <c r="J5" s="21"/>
      <c r="K5" s="13"/>
      <c r="L5" s="21"/>
      <c r="M5" s="21"/>
      <c r="N5" s="21"/>
      <c r="O5" s="20"/>
      <c r="P5" s="22" t="s">
        <v>26</v>
      </c>
      <c r="Q5" s="11"/>
    </row>
    <row r="6" spans="1:17" ht="13.5" customHeight="1" thickBot="1">
      <c r="A6" s="45" t="s">
        <v>2</v>
      </c>
      <c r="B6" s="46"/>
      <c r="C6" s="47">
        <f aca="true" t="shared" si="0" ref="C6:P6">SUM(C7:C15)</f>
        <v>111481.6</v>
      </c>
      <c r="D6" s="47">
        <f t="shared" si="0"/>
        <v>65648.8</v>
      </c>
      <c r="E6" s="48">
        <f t="shared" si="0"/>
        <v>904.7</v>
      </c>
      <c r="F6" s="48">
        <f t="shared" si="0"/>
        <v>66553.5</v>
      </c>
      <c r="G6" s="48">
        <f t="shared" si="0"/>
        <v>17754.7</v>
      </c>
      <c r="H6" s="48">
        <f t="shared" si="0"/>
        <v>1052.6</v>
      </c>
      <c r="I6" s="48">
        <f t="shared" si="0"/>
        <v>18807.3</v>
      </c>
      <c r="J6" s="48">
        <f t="shared" si="0"/>
        <v>26120.8</v>
      </c>
      <c r="K6" s="47">
        <f t="shared" si="0"/>
        <v>19343.1</v>
      </c>
      <c r="L6" s="48">
        <f t="shared" si="0"/>
        <v>6920.2</v>
      </c>
      <c r="M6" s="48">
        <f t="shared" si="0"/>
        <v>44886.8</v>
      </c>
      <c r="N6" s="48">
        <f t="shared" si="0"/>
        <v>13845.1</v>
      </c>
      <c r="O6" s="48">
        <f t="shared" si="0"/>
        <v>26486.399999999998</v>
      </c>
      <c r="P6" s="49">
        <f t="shared" si="0"/>
        <v>111534768.1</v>
      </c>
      <c r="Q6" s="11"/>
    </row>
    <row r="7" spans="1:17" ht="14.25">
      <c r="A7" s="6" t="s">
        <v>3</v>
      </c>
      <c r="B7" s="7"/>
      <c r="C7" s="23">
        <f aca="true" t="shared" si="1" ref="C7:C15">SUM(F7,I7,J7)</f>
        <v>9472.7</v>
      </c>
      <c r="D7" s="23">
        <v>5532.2</v>
      </c>
      <c r="E7" s="24">
        <v>543.1</v>
      </c>
      <c r="F7" s="24">
        <f aca="true" t="shared" si="2" ref="F7:F15">SUM(D7:E7)</f>
        <v>6075.3</v>
      </c>
      <c r="G7" s="24">
        <v>2843.8</v>
      </c>
      <c r="H7" s="24">
        <v>479</v>
      </c>
      <c r="I7" s="24">
        <f aca="true" t="shared" si="3" ref="I7:I15">SUM(G7:H7)</f>
        <v>3322.8</v>
      </c>
      <c r="J7" s="24">
        <v>74.6</v>
      </c>
      <c r="K7" s="23">
        <v>2249.8</v>
      </c>
      <c r="L7" s="24">
        <v>1241</v>
      </c>
      <c r="M7" s="24">
        <v>5722.1</v>
      </c>
      <c r="N7" s="24">
        <v>185.8</v>
      </c>
      <c r="O7" s="24">
        <v>74</v>
      </c>
      <c r="P7" s="24">
        <v>17208504.9</v>
      </c>
      <c r="Q7" s="11"/>
    </row>
    <row r="8" spans="1:17" ht="14.25">
      <c r="A8" s="25" t="s">
        <v>4</v>
      </c>
      <c r="B8" s="15"/>
      <c r="C8" s="26">
        <f t="shared" si="1"/>
        <v>2232</v>
      </c>
      <c r="D8" s="26">
        <v>1415.4</v>
      </c>
      <c r="E8" s="27">
        <v>14.7</v>
      </c>
      <c r="F8" s="27">
        <f t="shared" si="2"/>
        <v>1430.1000000000001</v>
      </c>
      <c r="G8" s="27">
        <v>388.2</v>
      </c>
      <c r="H8" s="27">
        <v>9.6</v>
      </c>
      <c r="I8" s="27">
        <f t="shared" si="3"/>
        <v>397.8</v>
      </c>
      <c r="J8" s="27">
        <v>404.1</v>
      </c>
      <c r="K8" s="26">
        <v>115.9</v>
      </c>
      <c r="L8" s="27">
        <v>51</v>
      </c>
      <c r="M8" s="27">
        <v>1653.5</v>
      </c>
      <c r="N8" s="27">
        <v>284.7</v>
      </c>
      <c r="O8" s="27">
        <v>126.9</v>
      </c>
      <c r="P8" s="27">
        <v>3765808.4</v>
      </c>
      <c r="Q8" s="11"/>
    </row>
    <row r="9" spans="1:17" ht="14.25">
      <c r="A9" s="25" t="s">
        <v>5</v>
      </c>
      <c r="B9" s="15"/>
      <c r="C9" s="26">
        <f t="shared" si="1"/>
        <v>8609.800000000001</v>
      </c>
      <c r="D9" s="26">
        <v>6291.8</v>
      </c>
      <c r="E9" s="27">
        <v>97.8</v>
      </c>
      <c r="F9" s="27">
        <f t="shared" si="2"/>
        <v>6389.6</v>
      </c>
      <c r="G9" s="27">
        <v>1241.3</v>
      </c>
      <c r="H9" s="27">
        <v>155</v>
      </c>
      <c r="I9" s="27">
        <f t="shared" si="3"/>
        <v>1396.3</v>
      </c>
      <c r="J9" s="27">
        <v>823.9</v>
      </c>
      <c r="K9" s="26">
        <v>960.9</v>
      </c>
      <c r="L9" s="27">
        <v>835.6</v>
      </c>
      <c r="M9" s="27">
        <v>5149.1</v>
      </c>
      <c r="N9" s="27">
        <v>770.3</v>
      </c>
      <c r="O9" s="27">
        <v>893.9</v>
      </c>
      <c r="P9" s="27">
        <v>7234989.4</v>
      </c>
      <c r="Q9" s="11"/>
    </row>
    <row r="10" spans="1:17" ht="14.25">
      <c r="A10" s="25" t="s">
        <v>6</v>
      </c>
      <c r="B10" s="15"/>
      <c r="C10" s="26">
        <f t="shared" si="1"/>
        <v>8708.5</v>
      </c>
      <c r="D10" s="26">
        <v>4707.2</v>
      </c>
      <c r="E10" s="27">
        <v>81.1</v>
      </c>
      <c r="F10" s="27">
        <f t="shared" si="2"/>
        <v>4788.3</v>
      </c>
      <c r="G10" s="27">
        <v>1304.6</v>
      </c>
      <c r="H10" s="27">
        <v>32.3</v>
      </c>
      <c r="I10" s="27">
        <f t="shared" si="3"/>
        <v>1336.8999999999999</v>
      </c>
      <c r="J10" s="27">
        <v>2583.3</v>
      </c>
      <c r="K10" s="26">
        <v>682.1</v>
      </c>
      <c r="L10" s="27">
        <v>450.3</v>
      </c>
      <c r="M10" s="27">
        <v>4607.2</v>
      </c>
      <c r="N10" s="27">
        <v>330.1</v>
      </c>
      <c r="O10" s="27">
        <v>2638.8</v>
      </c>
      <c r="P10" s="27">
        <v>14461874.9</v>
      </c>
      <c r="Q10" s="11"/>
    </row>
    <row r="11" spans="1:17" ht="14.25">
      <c r="A11" s="25" t="s">
        <v>7</v>
      </c>
      <c r="B11" s="15"/>
      <c r="C11" s="26">
        <f t="shared" si="1"/>
        <v>34357.5</v>
      </c>
      <c r="D11" s="26">
        <v>22794.7</v>
      </c>
      <c r="E11" s="27">
        <v>23.7</v>
      </c>
      <c r="F11" s="27">
        <f t="shared" si="2"/>
        <v>22818.4</v>
      </c>
      <c r="G11" s="27">
        <v>1733.7</v>
      </c>
      <c r="H11" s="27">
        <v>9.8</v>
      </c>
      <c r="I11" s="27">
        <f t="shared" si="3"/>
        <v>1743.5</v>
      </c>
      <c r="J11" s="27">
        <v>9795.6</v>
      </c>
      <c r="K11" s="26">
        <v>8270.8</v>
      </c>
      <c r="L11" s="27">
        <v>2138.1</v>
      </c>
      <c r="M11" s="27">
        <v>9088.9</v>
      </c>
      <c r="N11" s="27">
        <v>4338.8</v>
      </c>
      <c r="O11" s="27">
        <v>10520.9</v>
      </c>
      <c r="P11" s="27">
        <v>7436279</v>
      </c>
      <c r="Q11" s="11"/>
    </row>
    <row r="12" spans="1:17" ht="14.25">
      <c r="A12" s="25" t="s">
        <v>8</v>
      </c>
      <c r="B12" s="15"/>
      <c r="C12" s="26">
        <f t="shared" si="1"/>
        <v>16911.600000000002</v>
      </c>
      <c r="D12" s="26">
        <v>7759.8</v>
      </c>
      <c r="E12" s="27">
        <v>51.3</v>
      </c>
      <c r="F12" s="27">
        <f t="shared" si="2"/>
        <v>7811.1</v>
      </c>
      <c r="G12" s="27">
        <v>4205.1</v>
      </c>
      <c r="H12" s="27">
        <v>254.2</v>
      </c>
      <c r="I12" s="27">
        <f t="shared" si="3"/>
        <v>4459.3</v>
      </c>
      <c r="J12" s="27">
        <v>4641.2</v>
      </c>
      <c r="K12" s="26">
        <v>4278.7</v>
      </c>
      <c r="L12" s="27">
        <v>1113.5</v>
      </c>
      <c r="M12" s="27">
        <v>4725.8</v>
      </c>
      <c r="N12" s="27">
        <v>1917.5</v>
      </c>
      <c r="O12" s="27">
        <v>4876.1</v>
      </c>
      <c r="P12" s="27">
        <v>30976438.6</v>
      </c>
      <c r="Q12" s="11"/>
    </row>
    <row r="13" spans="1:17" ht="14.25">
      <c r="A13" s="25" t="s">
        <v>9</v>
      </c>
      <c r="B13" s="15"/>
      <c r="C13" s="26">
        <f t="shared" si="1"/>
        <v>11569.1</v>
      </c>
      <c r="D13" s="26">
        <v>7356.3</v>
      </c>
      <c r="E13" s="27">
        <v>82.6</v>
      </c>
      <c r="F13" s="27">
        <f t="shared" si="2"/>
        <v>7438.900000000001</v>
      </c>
      <c r="G13" s="27">
        <v>4012.7</v>
      </c>
      <c r="H13" s="27">
        <v>109</v>
      </c>
      <c r="I13" s="27">
        <f t="shared" si="3"/>
        <v>4121.7</v>
      </c>
      <c r="J13" s="27">
        <v>8.5</v>
      </c>
      <c r="K13" s="26">
        <v>1781.1</v>
      </c>
      <c r="L13" s="27">
        <v>273.3</v>
      </c>
      <c r="M13" s="27">
        <v>4881.1</v>
      </c>
      <c r="N13" s="27">
        <v>4559.7</v>
      </c>
      <c r="O13" s="27">
        <v>73.9</v>
      </c>
      <c r="P13" s="27">
        <v>19444262.8</v>
      </c>
      <c r="Q13" s="11"/>
    </row>
    <row r="14" spans="1:17" ht="14.25">
      <c r="A14" s="25" t="s">
        <v>10</v>
      </c>
      <c r="B14" s="15"/>
      <c r="C14" s="26">
        <f t="shared" si="1"/>
        <v>7781.2</v>
      </c>
      <c r="D14" s="26">
        <v>3489</v>
      </c>
      <c r="E14" s="27">
        <v>0</v>
      </c>
      <c r="F14" s="27">
        <f t="shared" si="2"/>
        <v>3489</v>
      </c>
      <c r="G14" s="27">
        <v>442.1</v>
      </c>
      <c r="H14" s="27">
        <v>0</v>
      </c>
      <c r="I14" s="27">
        <f t="shared" si="3"/>
        <v>442.1</v>
      </c>
      <c r="J14" s="27">
        <v>3850.1</v>
      </c>
      <c r="K14" s="26">
        <v>253.7</v>
      </c>
      <c r="L14" s="27">
        <v>266.4</v>
      </c>
      <c r="M14" s="27">
        <v>3294</v>
      </c>
      <c r="N14" s="27">
        <v>485.8</v>
      </c>
      <c r="O14" s="27">
        <v>3481.3</v>
      </c>
      <c r="P14" s="27">
        <v>4114574.4</v>
      </c>
      <c r="Q14" s="11"/>
    </row>
    <row r="15" spans="1:17" ht="14.25">
      <c r="A15" s="25" t="s">
        <v>11</v>
      </c>
      <c r="B15" s="15"/>
      <c r="C15" s="26">
        <f t="shared" si="1"/>
        <v>11839.199999999999</v>
      </c>
      <c r="D15" s="26">
        <v>6302.4</v>
      </c>
      <c r="E15" s="27">
        <v>10.4</v>
      </c>
      <c r="F15" s="27">
        <f t="shared" si="2"/>
        <v>6312.799999999999</v>
      </c>
      <c r="G15" s="27">
        <v>1583.2</v>
      </c>
      <c r="H15" s="27">
        <v>3.7</v>
      </c>
      <c r="I15" s="27">
        <f t="shared" si="3"/>
        <v>1586.9</v>
      </c>
      <c r="J15" s="27">
        <v>3939.5</v>
      </c>
      <c r="K15" s="26">
        <v>750.1</v>
      </c>
      <c r="L15" s="27">
        <v>551</v>
      </c>
      <c r="M15" s="27">
        <v>5765.1</v>
      </c>
      <c r="N15" s="27">
        <v>972.4</v>
      </c>
      <c r="O15" s="27">
        <v>3800.6</v>
      </c>
      <c r="P15" s="27">
        <v>6892035.7</v>
      </c>
      <c r="Q15" s="11"/>
    </row>
    <row r="16" spans="1:17" ht="14.25">
      <c r="A16" s="28"/>
      <c r="B16" s="28"/>
      <c r="C16" s="28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0"/>
    </row>
  </sheetData>
  <mergeCells count="1">
    <mergeCell ref="O2:P2"/>
  </mergeCells>
  <printOptions/>
  <pageMargins left="0.5" right="0.5" top="0.5" bottom="0.5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="87" zoomScaleNormal="87" workbookViewId="0" topLeftCell="A1">
      <selection activeCell="A1" sqref="A1"/>
    </sheetView>
  </sheetViews>
  <sheetFormatPr defaultColWidth="10.6640625" defaultRowHeight="15"/>
  <cols>
    <col min="1" max="2" width="10.6640625" style="1" customWidth="1"/>
    <col min="3" max="3" width="13.6640625" style="1" customWidth="1"/>
    <col min="4" max="16384" width="10.6640625" style="1" customWidth="1"/>
  </cols>
  <sheetData>
    <row r="1" spans="1:17" ht="14.25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30"/>
      <c r="Q1" s="30"/>
    </row>
    <row r="2" spans="1:17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6" t="s">
        <v>45</v>
      </c>
      <c r="M2" s="56"/>
      <c r="N2" s="2"/>
      <c r="O2" s="30"/>
      <c r="P2" s="30"/>
      <c r="Q2" s="30"/>
    </row>
    <row r="3" spans="1:17" ht="16.5" customHeight="1">
      <c r="A3" s="31"/>
      <c r="B3" s="9"/>
      <c r="C3" s="57" t="s">
        <v>46</v>
      </c>
      <c r="D3" s="32" t="s">
        <v>30</v>
      </c>
      <c r="E3" s="10" t="s">
        <v>33</v>
      </c>
      <c r="F3" s="24"/>
      <c r="G3" s="10" t="s">
        <v>36</v>
      </c>
      <c r="H3" s="24"/>
      <c r="I3" s="10" t="s">
        <v>40</v>
      </c>
      <c r="J3" s="24"/>
      <c r="K3" s="24"/>
      <c r="L3" s="33"/>
      <c r="M3" s="24"/>
      <c r="N3" s="12"/>
      <c r="O3" s="30"/>
      <c r="P3" s="30"/>
      <c r="Q3" s="30"/>
    </row>
    <row r="4" spans="1:17" ht="16.5" customHeight="1">
      <c r="A4" s="34" t="s">
        <v>28</v>
      </c>
      <c r="B4" s="35"/>
      <c r="C4" s="58"/>
      <c r="D4" s="36" t="s">
        <v>31</v>
      </c>
      <c r="E4" s="22" t="s">
        <v>31</v>
      </c>
      <c r="F4" s="22" t="s">
        <v>35</v>
      </c>
      <c r="G4" s="22" t="s">
        <v>37</v>
      </c>
      <c r="H4" s="22" t="s">
        <v>39</v>
      </c>
      <c r="I4" s="20"/>
      <c r="J4" s="22" t="s">
        <v>42</v>
      </c>
      <c r="K4" s="22" t="s">
        <v>43</v>
      </c>
      <c r="L4" s="60" t="s">
        <v>47</v>
      </c>
      <c r="M4" s="22" t="s">
        <v>44</v>
      </c>
      <c r="N4" s="12"/>
      <c r="O4" s="30"/>
      <c r="P4" s="30"/>
      <c r="Q4" s="30"/>
    </row>
    <row r="5" spans="1:17" ht="16.5" customHeight="1" thickBot="1">
      <c r="A5" s="37"/>
      <c r="B5" s="4"/>
      <c r="C5" s="59"/>
      <c r="D5" s="36" t="s">
        <v>32</v>
      </c>
      <c r="E5" s="22" t="s">
        <v>34</v>
      </c>
      <c r="F5" s="20"/>
      <c r="G5" s="22" t="s">
        <v>38</v>
      </c>
      <c r="H5" s="20"/>
      <c r="I5" s="22" t="s">
        <v>41</v>
      </c>
      <c r="J5" s="20"/>
      <c r="K5" s="20"/>
      <c r="L5" s="61"/>
      <c r="M5" s="20"/>
      <c r="N5" s="12"/>
      <c r="O5" s="30"/>
      <c r="P5" s="30"/>
      <c r="Q5" s="30"/>
    </row>
    <row r="6" spans="1:17" ht="15" thickBot="1">
      <c r="A6" s="38" t="s">
        <v>29</v>
      </c>
      <c r="B6" s="9"/>
      <c r="C6" s="23">
        <f aca="true" t="shared" si="0" ref="C6:M6">SUM(C7:C15)</f>
        <v>111481.6</v>
      </c>
      <c r="D6" s="23">
        <f t="shared" si="0"/>
        <v>2985</v>
      </c>
      <c r="E6" s="24">
        <f t="shared" si="0"/>
        <v>6914.4</v>
      </c>
      <c r="F6" s="24">
        <f t="shared" si="0"/>
        <v>911.5</v>
      </c>
      <c r="G6" s="24">
        <f t="shared" si="0"/>
        <v>11494.599999999999</v>
      </c>
      <c r="H6" s="24">
        <f t="shared" si="0"/>
        <v>14727.2</v>
      </c>
      <c r="I6" s="24">
        <f t="shared" si="0"/>
        <v>26316.8</v>
      </c>
      <c r="J6" s="24">
        <f t="shared" si="0"/>
        <v>23300.000000000004</v>
      </c>
      <c r="K6" s="24">
        <f t="shared" si="0"/>
        <v>15489.599999999999</v>
      </c>
      <c r="L6" s="33">
        <f t="shared" si="0"/>
        <v>9570.9</v>
      </c>
      <c r="M6" s="24">
        <f t="shared" si="0"/>
        <v>9342.5</v>
      </c>
      <c r="N6" s="39"/>
      <c r="O6" s="40"/>
      <c r="P6" s="40"/>
      <c r="Q6" s="40"/>
    </row>
    <row r="7" spans="1:17" ht="14.25">
      <c r="A7" s="31" t="s">
        <v>3</v>
      </c>
      <c r="B7" s="9"/>
      <c r="C7" s="23">
        <f aca="true" t="shared" si="1" ref="C7:C15">SUM(D7:M7)-L7</f>
        <v>9472.7</v>
      </c>
      <c r="D7" s="23">
        <v>1062.7</v>
      </c>
      <c r="E7" s="24">
        <v>1797.5</v>
      </c>
      <c r="F7" s="24">
        <v>104.3</v>
      </c>
      <c r="G7" s="24">
        <v>1941.5</v>
      </c>
      <c r="H7" s="24">
        <v>1094.3</v>
      </c>
      <c r="I7" s="24">
        <v>829.3</v>
      </c>
      <c r="J7" s="24">
        <v>513.5</v>
      </c>
      <c r="K7" s="24">
        <v>903.2</v>
      </c>
      <c r="L7" s="33">
        <v>652.3</v>
      </c>
      <c r="M7" s="24">
        <v>1226.4</v>
      </c>
      <c r="N7" s="39"/>
      <c r="O7" s="40"/>
      <c r="P7" s="40"/>
      <c r="Q7" s="40"/>
    </row>
    <row r="8" spans="1:17" ht="14.25">
      <c r="A8" s="41" t="s">
        <v>4</v>
      </c>
      <c r="B8" s="42"/>
      <c r="C8" s="26">
        <f t="shared" si="1"/>
        <v>2232</v>
      </c>
      <c r="D8" s="26">
        <v>11.5</v>
      </c>
      <c r="E8" s="27">
        <v>309.5</v>
      </c>
      <c r="F8" s="27">
        <v>51.8</v>
      </c>
      <c r="G8" s="27">
        <v>180.1</v>
      </c>
      <c r="H8" s="27">
        <v>215.8</v>
      </c>
      <c r="I8" s="27">
        <v>553.8</v>
      </c>
      <c r="J8" s="27">
        <v>617.1</v>
      </c>
      <c r="K8" s="27">
        <v>265.9</v>
      </c>
      <c r="L8" s="43">
        <v>202.9</v>
      </c>
      <c r="M8" s="27">
        <v>26.5</v>
      </c>
      <c r="N8" s="39"/>
      <c r="O8" s="40"/>
      <c r="P8" s="40"/>
      <c r="Q8" s="40"/>
    </row>
    <row r="9" spans="1:17" ht="14.25">
      <c r="A9" s="41" t="s">
        <v>5</v>
      </c>
      <c r="B9" s="42"/>
      <c r="C9" s="26">
        <f t="shared" si="1"/>
        <v>8609.800000000001</v>
      </c>
      <c r="D9" s="26">
        <v>199.3</v>
      </c>
      <c r="E9" s="27">
        <v>309.8</v>
      </c>
      <c r="F9" s="27">
        <v>50.7</v>
      </c>
      <c r="G9" s="27">
        <v>677.8</v>
      </c>
      <c r="H9" s="27">
        <v>1199.7</v>
      </c>
      <c r="I9" s="27">
        <v>2466.8</v>
      </c>
      <c r="J9" s="27">
        <v>1746.1</v>
      </c>
      <c r="K9" s="27">
        <v>1535.6</v>
      </c>
      <c r="L9" s="43">
        <v>219.3</v>
      </c>
      <c r="M9" s="27">
        <v>424</v>
      </c>
      <c r="N9" s="39"/>
      <c r="O9" s="40"/>
      <c r="P9" s="40"/>
      <c r="Q9" s="40"/>
    </row>
    <row r="10" spans="1:17" ht="14.25">
      <c r="A10" s="41" t="s">
        <v>6</v>
      </c>
      <c r="B10" s="42"/>
      <c r="C10" s="26">
        <f t="shared" si="1"/>
        <v>8708.5</v>
      </c>
      <c r="D10" s="26">
        <v>386.9</v>
      </c>
      <c r="E10" s="27">
        <v>219.3</v>
      </c>
      <c r="F10" s="27">
        <v>59</v>
      </c>
      <c r="G10" s="27">
        <v>792.2</v>
      </c>
      <c r="H10" s="27">
        <v>1322</v>
      </c>
      <c r="I10" s="27">
        <v>612.5</v>
      </c>
      <c r="J10" s="27">
        <v>1540.5</v>
      </c>
      <c r="K10" s="27">
        <v>1387.5</v>
      </c>
      <c r="L10" s="43">
        <v>712.6</v>
      </c>
      <c r="M10" s="27">
        <v>2388.6</v>
      </c>
      <c r="N10" s="39"/>
      <c r="O10" s="40"/>
      <c r="P10" s="40"/>
      <c r="Q10" s="40"/>
    </row>
    <row r="11" spans="1:17" ht="14.25">
      <c r="A11" s="41" t="s">
        <v>7</v>
      </c>
      <c r="B11" s="42"/>
      <c r="C11" s="26">
        <f t="shared" si="1"/>
        <v>34357.5</v>
      </c>
      <c r="D11" s="26">
        <v>338.9</v>
      </c>
      <c r="E11" s="27">
        <v>794.1</v>
      </c>
      <c r="F11" s="27">
        <v>141</v>
      </c>
      <c r="G11" s="27">
        <v>3478</v>
      </c>
      <c r="H11" s="27">
        <v>4958.5</v>
      </c>
      <c r="I11" s="27">
        <v>11101.7</v>
      </c>
      <c r="J11" s="27">
        <v>9420.8</v>
      </c>
      <c r="K11" s="27">
        <v>1797.9</v>
      </c>
      <c r="L11" s="43">
        <v>844</v>
      </c>
      <c r="M11" s="27">
        <v>2326.6</v>
      </c>
      <c r="N11" s="39"/>
      <c r="O11" s="40"/>
      <c r="P11" s="40"/>
      <c r="Q11" s="40"/>
    </row>
    <row r="12" spans="1:17" ht="14.25">
      <c r="A12" s="41" t="s">
        <v>8</v>
      </c>
      <c r="B12" s="42"/>
      <c r="C12" s="26">
        <f t="shared" si="1"/>
        <v>16911.6</v>
      </c>
      <c r="D12" s="26">
        <v>101.8</v>
      </c>
      <c r="E12" s="27">
        <v>438.1</v>
      </c>
      <c r="F12" s="27">
        <v>160.6</v>
      </c>
      <c r="G12" s="27">
        <v>2701.8</v>
      </c>
      <c r="H12" s="27">
        <v>2839.1</v>
      </c>
      <c r="I12" s="27">
        <v>5581.5</v>
      </c>
      <c r="J12" s="27">
        <v>3666.7</v>
      </c>
      <c r="K12" s="27">
        <v>546.4</v>
      </c>
      <c r="L12" s="43">
        <v>488.5</v>
      </c>
      <c r="M12" s="27">
        <v>875.6</v>
      </c>
      <c r="N12" s="39"/>
      <c r="O12" s="40"/>
      <c r="P12" s="40"/>
      <c r="Q12" s="40"/>
    </row>
    <row r="13" spans="1:17" ht="14.25">
      <c r="A13" s="41" t="s">
        <v>9</v>
      </c>
      <c r="B13" s="42"/>
      <c r="C13" s="26">
        <f t="shared" si="1"/>
        <v>11569.1</v>
      </c>
      <c r="D13" s="26">
        <v>867.7</v>
      </c>
      <c r="E13" s="27">
        <v>853.4</v>
      </c>
      <c r="F13" s="27">
        <v>129.5</v>
      </c>
      <c r="G13" s="27">
        <v>732.3</v>
      </c>
      <c r="H13" s="27">
        <v>494.6</v>
      </c>
      <c r="I13" s="27">
        <v>849.7</v>
      </c>
      <c r="J13" s="27">
        <v>1549.7</v>
      </c>
      <c r="K13" s="27">
        <v>5369.3</v>
      </c>
      <c r="L13" s="43">
        <v>5270.4</v>
      </c>
      <c r="M13" s="27">
        <v>722.9</v>
      </c>
      <c r="N13" s="39"/>
      <c r="O13" s="40"/>
      <c r="P13" s="40"/>
      <c r="Q13" s="40"/>
    </row>
    <row r="14" spans="1:17" ht="14.25">
      <c r="A14" s="41" t="s">
        <v>10</v>
      </c>
      <c r="B14" s="42"/>
      <c r="C14" s="26">
        <f t="shared" si="1"/>
        <v>7781.2</v>
      </c>
      <c r="D14" s="26">
        <v>7</v>
      </c>
      <c r="E14" s="27">
        <v>104.3</v>
      </c>
      <c r="F14" s="27">
        <v>50.7</v>
      </c>
      <c r="G14" s="27">
        <v>384.1</v>
      </c>
      <c r="H14" s="27">
        <v>636.2</v>
      </c>
      <c r="I14" s="27">
        <v>2644.8</v>
      </c>
      <c r="J14" s="27">
        <v>3263.4</v>
      </c>
      <c r="K14" s="27">
        <v>79.3</v>
      </c>
      <c r="L14" s="43">
        <v>73.3</v>
      </c>
      <c r="M14" s="27">
        <v>611.4</v>
      </c>
      <c r="N14" s="39"/>
      <c r="O14" s="40"/>
      <c r="P14" s="40"/>
      <c r="Q14" s="40"/>
    </row>
    <row r="15" spans="1:17" ht="15" thickBot="1">
      <c r="A15" s="51" t="s">
        <v>11</v>
      </c>
      <c r="B15" s="52"/>
      <c r="C15" s="53">
        <f t="shared" si="1"/>
        <v>11839.2</v>
      </c>
      <c r="D15" s="54">
        <v>9.2</v>
      </c>
      <c r="E15" s="27">
        <v>2088.4</v>
      </c>
      <c r="F15" s="27">
        <v>163.9</v>
      </c>
      <c r="G15" s="27">
        <v>606.8</v>
      </c>
      <c r="H15" s="27">
        <v>1967</v>
      </c>
      <c r="I15" s="27">
        <v>1676.7</v>
      </c>
      <c r="J15" s="27">
        <v>982.2</v>
      </c>
      <c r="K15" s="27">
        <v>3604.5</v>
      </c>
      <c r="L15" s="43">
        <v>1107.6</v>
      </c>
      <c r="M15" s="27">
        <v>740.5</v>
      </c>
      <c r="N15" s="39"/>
      <c r="O15" s="40"/>
      <c r="P15" s="40"/>
      <c r="Q15" s="40"/>
    </row>
    <row r="16" spans="1:17" ht="14.25">
      <c r="A16" s="28"/>
      <c r="B16" s="2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0"/>
      <c r="O16" s="40"/>
      <c r="P16" s="40"/>
      <c r="Q16" s="40"/>
    </row>
  </sheetData>
  <mergeCells count="3">
    <mergeCell ref="L2:M2"/>
    <mergeCell ref="C3:C5"/>
    <mergeCell ref="L4:L5"/>
  </mergeCells>
  <printOptions/>
  <pageMargins left="0.5" right="0.5" top="0.5" bottom="0.5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2008-11-21T14:33:21Z</cp:lastPrinted>
  <dcterms:created xsi:type="dcterms:W3CDTF">2008-11-21T13:51:02Z</dcterms:created>
  <dcterms:modified xsi:type="dcterms:W3CDTF">2008-11-21T15:16:09Z</dcterms:modified>
  <cp:category/>
  <cp:version/>
  <cp:contentType/>
  <cp:contentStatus/>
</cp:coreProperties>
</file>