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615" activeTab="0"/>
  </bookViews>
  <sheets>
    <sheet name="廃材運搬費及び処分費内訳書 " sheetId="1" r:id="rId1"/>
  </sheets>
  <definedNames>
    <definedName name="_xlnm.Print_Area" localSheetId="0">'廃材運搬費及び処分費内訳書 '!$A$1:$S$79</definedName>
  </definedNames>
  <calcPr fullCalcOnLoad="1"/>
</workbook>
</file>

<file path=xl/sharedStrings.xml><?xml version="1.0" encoding="utf-8"?>
<sst xmlns="http://schemas.openxmlformats.org/spreadsheetml/2006/main" count="122" uniqueCount="76">
  <si>
    <t>単価</t>
  </si>
  <si>
    <t>摘要</t>
  </si>
  <si>
    <t>計</t>
  </si>
  <si>
    <t>廃材物組成名</t>
  </si>
  <si>
    <t>処理方法</t>
  </si>
  <si>
    <t>処理場名</t>
  </si>
  <si>
    <t>破砕（再生）</t>
  </si>
  <si>
    <t>再生</t>
  </si>
  <si>
    <t>安定型</t>
  </si>
  <si>
    <t>（2）廃材運搬費</t>
  </si>
  <si>
    <t>台数換算値</t>
  </si>
  <si>
    <t>認定運搬</t>
  </si>
  <si>
    <t>処理場別
台数合計</t>
  </si>
  <si>
    <t>必要台数
（4ｔ）</t>
  </si>
  <si>
    <t>距離</t>
  </si>
  <si>
    <t>（基本4ｔ）</t>
  </si>
  <si>
    <t>（km）</t>
  </si>
  <si>
    <t>ａ</t>
  </si>
  <si>
    <t>ｂ</t>
  </si>
  <si>
    <t>（3）廃材処分費</t>
  </si>
  <si>
    <t>処分単位</t>
  </si>
  <si>
    <t>処分数量</t>
  </si>
  <si>
    <t>処分単価</t>
  </si>
  <si>
    <t>廃材処分費</t>
  </si>
  <si>
    <t>処理場別
金額合計</t>
  </si>
  <si>
    <t>a</t>
  </si>
  <si>
    <t>b</t>
  </si>
  <si>
    <t>c</t>
  </si>
  <si>
    <t>d</t>
  </si>
  <si>
    <t>諸経費</t>
  </si>
  <si>
    <t>＝</t>
  </si>
  <si>
    <t>廃材運搬費</t>
  </si>
  <si>
    <t>廃材処分費</t>
  </si>
  <si>
    <t>計</t>
  </si>
  <si>
    <t>（４）廃材運搬費及び処分費補償額</t>
  </si>
  <si>
    <t>廃材運搬費補償額</t>
  </si>
  <si>
    <t>廃材処分費補償額</t>
  </si>
  <si>
    <t>［A］の合計</t>
  </si>
  <si>
    <t>［B］の合計</t>
  </si>
  <si>
    <t>必要台数
（2ｔ）</t>
  </si>
  <si>
    <t>ｱｽﾌｧﾙﾄ塊</t>
  </si>
  <si>
    <t>ｺﾝｸﾘｰﾄ(無筋)</t>
  </si>
  <si>
    <t>ｺﾝｸﾘｰﾄ(有筋)</t>
  </si>
  <si>
    <t>e</t>
  </si>
  <si>
    <t>f</t>
  </si>
  <si>
    <t>g</t>
  </si>
  <si>
    <t>ガレキ類(㎥)</t>
  </si>
  <si>
    <t>木くず(㎥)</t>
  </si>
  <si>
    <t>廃プラ(㎥)</t>
  </si>
  <si>
    <t>混合廃材(㎥)</t>
  </si>
  <si>
    <t>㎥</t>
  </si>
  <si>
    <t>廃材運搬費及び処分費内訳書（工作物）</t>
  </si>
  <si>
    <t>＋</t>
  </si>
  <si>
    <t>金属くず(㎥)</t>
  </si>
  <si>
    <t>金属くず(㎥）</t>
  </si>
  <si>
    <t>（円/㎥)</t>
  </si>
  <si>
    <t>（基本10ｔ）</t>
  </si>
  <si>
    <t>必要台数
（10ｔ）</t>
  </si>
  <si>
    <t xml:space="preserve"> 注②：10t車を用いない場合のトラックは4ｔ車を標準とし、0.5台未満は「2ｔ車」、0.5台以上は「4ｔ車」を適用する。 </t>
  </si>
  <si>
    <t>②</t>
  </si>
  <si>
    <t>③</t>
  </si>
  <si>
    <t>台数</t>
  </si>
  <si>
    <t>①÷②又は</t>
  </si>
  <si>
    <t>①÷③</t>
  </si>
  <si>
    <r>
      <t>廃材処分費</t>
    </r>
    <r>
      <rPr>
        <sz val="9"/>
        <rFont val="ＭＳ Ｐ明朝"/>
        <family val="1"/>
      </rPr>
      <t xml:space="preserve">
［B］</t>
    </r>
  </si>
  <si>
    <r>
      <t>処理場距離</t>
    </r>
    <r>
      <rPr>
        <sz val="9"/>
        <rFont val="ＭＳ Ｐ明朝"/>
        <family val="1"/>
      </rPr>
      <t xml:space="preserve">
（km）</t>
    </r>
  </si>
  <si>
    <r>
      <t>廃材運搬費</t>
    </r>
    <r>
      <rPr>
        <sz val="9"/>
        <rFont val="ＭＳ Ｐ明朝"/>
        <family val="1"/>
      </rPr>
      <t>［A］</t>
    </r>
  </si>
  <si>
    <t>廃材量合計①</t>
  </si>
  <si>
    <t>（㎥）</t>
  </si>
  <si>
    <t>ガレキ類</t>
  </si>
  <si>
    <t>（1）組成別処理方法及び廃材量</t>
  </si>
  <si>
    <t xml:space="preserve"> 注①：廃材の総量及び周辺道路状況等から10t車を用いることが通常一般的と認められる場合は、
　　　　 10t車の台数換算値を摘要するものとする。（基本10tと基本4tのいずれかを選択）</t>
  </si>
  <si>
    <t xml:space="preserve"> 注①：10t車を用いる場合のトラックは10ｔ車を標準とし、0.2台未満は「2ｔ車」、0.2台以上0.4台未満は「4ｔ車」、
　　　　 0.4台以上は「10t車」を適用する。 </t>
  </si>
  <si>
    <t xml:space="preserve"> 注①：廃材量の小数点以下の処理については、小数点以下第２位（小数点以下第３位四捨五入）で計上する。
　　　　 ただし、廃材量の値が０．００５未満となる場合にあっては、０．０１として計上する。</t>
  </si>
  <si>
    <t xml:space="preserve"> 注②：台数の小数点以下の処理については、小数点以下第２位（小数点以下３位四捨五入）で計
          上する。  ただし、台数の値が０．００５未満となる場合にあっては、０．０１として計上する。</t>
  </si>
  <si>
    <t>注：諸経費については、損失補償算定標準書で定める附帯工作物の諸経費率を用いて積算する。（諸経費＝［A］の合計×諸経費率（百円未満切捨て）)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</si>
</sst>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_ ;_ * \-#,##0.00000_ ;_ * &quot;-&quot;_ ;_ @_ "/>
    <numFmt numFmtId="177" formatCode="_ * #,##0.0000_ ;_ * \-#,##0.0000_ ;_ * &quot;-&quot;_ ;_ @_ "/>
    <numFmt numFmtId="178" formatCode="#,##0.00000;[Red]\-#,##0.00000"/>
    <numFmt numFmtId="179" formatCode="0.0000"/>
    <numFmt numFmtId="180" formatCode="_ * #,##0.00_ ;_ * \-#,##0.00_ ;_ * &quot;-&quot;_ ;_ @_ "/>
    <numFmt numFmtId="181" formatCode="_ * #,##0.0_ ;_ * \-#,##0.0_ ;_ * &quot;-&quot;?_ ;_ @_ "/>
    <numFmt numFmtId="182" formatCode="_ * #,##0.000_ ;_ * \-#,##0.000_ ;_ * &quot;-&quot;_ ;_ @_ "/>
    <numFmt numFmtId="183" formatCode="_ * #,##0.0_ ;_ * \-#,##0.0_ ;_ * &quot;-&quot;_ ;_ @_ "/>
    <numFmt numFmtId="184" formatCode="0.000"/>
    <numFmt numFmtId="185" formatCode="0.0000_);[Red]\(0.0000\)"/>
    <numFmt numFmtId="186" formatCode="_ * #,##0.000000_ ;_ * \-#,##0.000000_ ;_ * &quot;-&quot;_ ;_ @_ "/>
    <numFmt numFmtId="187" formatCode="#,##0.0;[Red]\-#,##0.0"/>
    <numFmt numFmtId="188" formatCode="0.0"/>
    <numFmt numFmtId="189" formatCode="0.00000"/>
    <numFmt numFmtId="190" formatCode="0.00_);[Red]\(0.00\)"/>
    <numFmt numFmtId="191" formatCode="0.000_);[Red]\(0.000\)"/>
    <numFmt numFmtId="192" formatCode="0.00_ "/>
    <numFmt numFmtId="193" formatCode="#,##0_);[Red]\(#,##0\)"/>
    <numFmt numFmtId="194" formatCode="_ * #,##0.000_ ;_ * \-#,##0.000_ ;_ * &quot;-&quot;???_ ;_ @_ "/>
    <numFmt numFmtId="195" formatCode="#,##0.000_);[Red]\(#,##0.000\)"/>
    <numFmt numFmtId="196" formatCode="#,##0.0000_);[Red]\(#,##0.0000\)"/>
    <numFmt numFmtId="197" formatCode="_ &quot;¥&quot;* #,##0.000_ ;_ &quot;¥&quot;* \-#,##0.000_ ;_ &quot;¥&quot;* &quot;-&quot;???_ ;_ @_ "/>
    <numFmt numFmtId="198" formatCode="_ * #,##0.0000_ ;_ * \-#,##0.0000_ ;_ * &quot;-&quot;????_ ;_ @_ "/>
    <numFmt numFmtId="199" formatCode="0.00_);\(0.00\)"/>
  </numFmts>
  <fonts count="45">
    <font>
      <sz val="11"/>
      <name val="ＭＳ Ｐゴシック"/>
      <family val="3"/>
    </font>
    <font>
      <sz val="11"/>
      <name val="ＭＳ Ｐ明朝"/>
      <family val="1"/>
    </font>
    <font>
      <sz val="9"/>
      <name val="ＭＳ Ｐゴシック"/>
      <family val="3"/>
    </font>
    <font>
      <sz val="10"/>
      <name val="ＭＳ Ｐ明朝"/>
      <family val="1"/>
    </font>
    <font>
      <sz val="9"/>
      <name val="ＭＳ Ｐ明朝"/>
      <family val="1"/>
    </font>
    <font>
      <sz val="6"/>
      <name val="ＭＳ Ｐゴシック"/>
      <family val="3"/>
    </font>
    <font>
      <sz val="10"/>
      <name val="ＭＳ 明朝"/>
      <family val="1"/>
    </font>
    <font>
      <sz val="14"/>
      <name val="ＭＳ Ｐゴシック"/>
      <family val="3"/>
    </font>
    <font>
      <sz val="16"/>
      <name val="ＭＳ Ｐゴシック"/>
      <family val="3"/>
    </font>
    <font>
      <sz val="8"/>
      <name val="ＭＳ Ｐ明朝"/>
      <family val="1"/>
    </font>
    <font>
      <strik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thin"/>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left style="thin"/>
      <right style="thin"/>
      <top>
        <color indexed="63"/>
      </top>
      <bottom>
        <color indexed="63"/>
      </bottom>
    </border>
    <border>
      <left style="hair"/>
      <right style="hair"/>
      <top style="hair"/>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style="hair"/>
      <right style="thin"/>
      <top>
        <color indexed="63"/>
      </top>
      <bottom style="thin"/>
    </border>
    <border>
      <left style="thin"/>
      <right style="hair"/>
      <top style="hair"/>
      <bottom style="hair"/>
    </border>
    <border>
      <left style="thin"/>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4">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180" fontId="4" fillId="0" borderId="0" xfId="0" applyNumberFormat="1" applyFont="1" applyFill="1" applyBorder="1" applyAlignment="1">
      <alignment vertical="center"/>
    </xf>
    <xf numFmtId="0" fontId="3" fillId="0" borderId="0" xfId="0" applyNumberFormat="1" applyFont="1" applyFill="1" applyBorder="1" applyAlignment="1" applyProtection="1">
      <alignment vertical="center"/>
      <protection/>
    </xf>
    <xf numFmtId="0" fontId="4" fillId="0" borderId="0" xfId="0" applyFont="1" applyFill="1" applyAlignment="1">
      <alignment/>
    </xf>
    <xf numFmtId="180" fontId="4" fillId="0" borderId="0" xfId="0" applyNumberFormat="1" applyFont="1" applyFill="1" applyAlignment="1">
      <alignment/>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7" fillId="0" borderId="0" xfId="0" applyFont="1" applyFill="1" applyAlignment="1">
      <alignment vertical="top"/>
    </xf>
    <xf numFmtId="0" fontId="0" fillId="0" borderId="0" xfId="0" applyFont="1"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Border="1" applyAlignment="1">
      <alignment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shrinkToFit="1"/>
    </xf>
    <xf numFmtId="180" fontId="4" fillId="0" borderId="20" xfId="0" applyNumberFormat="1" applyFont="1" applyFill="1" applyBorder="1" applyAlignment="1">
      <alignment horizontal="center" vertical="center" shrinkToFit="1"/>
    </xf>
    <xf numFmtId="0" fontId="4" fillId="0" borderId="18" xfId="48" applyNumberFormat="1" applyFont="1" applyFill="1" applyBorder="1" applyAlignment="1">
      <alignment horizontal="center" vertical="center"/>
    </xf>
    <xf numFmtId="41" fontId="4" fillId="0" borderId="12" xfId="0" applyNumberFormat="1" applyFont="1" applyFill="1" applyBorder="1" applyAlignment="1">
      <alignment vertical="center"/>
    </xf>
    <xf numFmtId="0" fontId="4" fillId="0" borderId="21"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41" fontId="4" fillId="0" borderId="22" xfId="0" applyNumberFormat="1" applyFont="1" applyFill="1" applyBorder="1" applyAlignment="1">
      <alignment vertical="center"/>
    </xf>
    <xf numFmtId="41" fontId="4" fillId="0" borderId="13" xfId="48" applyNumberFormat="1" applyFont="1" applyFill="1" applyBorder="1" applyAlignment="1">
      <alignment vertical="center"/>
    </xf>
    <xf numFmtId="41" fontId="4" fillId="0" borderId="12" xfId="48" applyNumberFormat="1" applyFont="1" applyFill="1" applyBorder="1" applyAlignment="1">
      <alignment vertical="center"/>
    </xf>
    <xf numFmtId="0" fontId="4" fillId="0" borderId="12" xfId="0" applyFont="1" applyFill="1" applyBorder="1" applyAlignment="1">
      <alignment vertical="center"/>
    </xf>
    <xf numFmtId="180" fontId="4" fillId="0" borderId="18" xfId="0" applyNumberFormat="1"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shrinkToFit="1"/>
    </xf>
    <xf numFmtId="0" fontId="4" fillId="0" borderId="17" xfId="0" applyFont="1" applyFill="1" applyBorder="1" applyAlignment="1">
      <alignment vertical="center"/>
    </xf>
    <xf numFmtId="180" fontId="4" fillId="0" borderId="24" xfId="0" applyNumberFormat="1" applyFont="1" applyFill="1" applyBorder="1" applyAlignment="1">
      <alignment horizontal="center" vertical="center" shrinkToFit="1"/>
    </xf>
    <xf numFmtId="180" fontId="4" fillId="0" borderId="17" xfId="0" applyNumberFormat="1" applyFont="1" applyFill="1" applyBorder="1" applyAlignment="1">
      <alignment vertical="center"/>
    </xf>
    <xf numFmtId="0" fontId="0" fillId="0" borderId="0" xfId="0" applyFont="1" applyFill="1" applyBorder="1" applyAlignment="1">
      <alignment vertical="top"/>
    </xf>
    <xf numFmtId="41" fontId="1" fillId="0" borderId="0" xfId="0" applyNumberFormat="1" applyFont="1" applyFill="1" applyBorder="1" applyAlignment="1">
      <alignment/>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4" fillId="0" borderId="29" xfId="0" applyFont="1" applyFill="1" applyBorder="1" applyAlignment="1">
      <alignment horizontal="center" vertical="center" shrinkToFit="1"/>
    </xf>
    <xf numFmtId="41" fontId="4" fillId="0" borderId="30" xfId="0" applyNumberFormat="1" applyFont="1" applyFill="1" applyBorder="1" applyAlignment="1">
      <alignment horizontal="center" vertical="center"/>
    </xf>
    <xf numFmtId="41" fontId="4" fillId="0" borderId="31" xfId="0" applyNumberFormat="1" applyFont="1" applyFill="1" applyBorder="1" applyAlignment="1">
      <alignment horizontal="center" vertical="center"/>
    </xf>
    <xf numFmtId="0" fontId="1" fillId="0" borderId="32" xfId="0" applyFont="1" applyFill="1" applyBorder="1" applyAlignment="1">
      <alignment/>
    </xf>
    <xf numFmtId="0" fontId="4" fillId="0" borderId="30" xfId="0" applyFont="1" applyFill="1" applyBorder="1" applyAlignment="1">
      <alignment horizontal="center" vertical="center"/>
    </xf>
    <xf numFmtId="0" fontId="1" fillId="0" borderId="14" xfId="0" applyFont="1" applyFill="1" applyBorder="1" applyAlignment="1">
      <alignment/>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41" fontId="4" fillId="0" borderId="33" xfId="0" applyNumberFormat="1" applyFont="1" applyFill="1" applyBorder="1" applyAlignment="1">
      <alignment vertical="center"/>
    </xf>
    <xf numFmtId="0" fontId="4" fillId="0" borderId="34" xfId="0" applyFont="1" applyFill="1" applyBorder="1" applyAlignment="1">
      <alignment horizontal="center" vertical="center" shrinkToFit="1"/>
    </xf>
    <xf numFmtId="180" fontId="4" fillId="0" borderId="35" xfId="0" applyNumberFormat="1" applyFont="1" applyFill="1" applyBorder="1" applyAlignment="1">
      <alignment horizontal="center" vertical="center" shrinkToFit="1"/>
    </xf>
    <xf numFmtId="1" fontId="4" fillId="0" borderId="33"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84" fontId="4" fillId="0" borderId="33" xfId="0" applyNumberFormat="1" applyFont="1" applyFill="1" applyBorder="1" applyAlignment="1">
      <alignment vertical="center"/>
    </xf>
    <xf numFmtId="0" fontId="4" fillId="0" borderId="36" xfId="48" applyNumberFormat="1" applyFont="1" applyFill="1" applyBorder="1" applyAlignment="1">
      <alignment horizontal="center" vertical="center"/>
    </xf>
    <xf numFmtId="182" fontId="4" fillId="0" borderId="33" xfId="0" applyNumberFormat="1" applyFont="1" applyFill="1" applyBorder="1" applyAlignment="1">
      <alignment horizontal="center" vertical="center"/>
    </xf>
    <xf numFmtId="0" fontId="4" fillId="0" borderId="13" xfId="0" applyFont="1" applyFill="1" applyBorder="1" applyAlignment="1">
      <alignment horizontal="center"/>
    </xf>
    <xf numFmtId="192" fontId="4" fillId="0" borderId="14" xfId="0" applyNumberFormat="1" applyFont="1" applyFill="1" applyBorder="1" applyAlignment="1">
      <alignment horizontal="center" vertical="center"/>
    </xf>
    <xf numFmtId="190" fontId="4" fillId="0" borderId="22" xfId="0" applyNumberFormat="1" applyFont="1" applyFill="1" applyBorder="1" applyAlignment="1">
      <alignment vertical="center"/>
    </xf>
    <xf numFmtId="190" fontId="4" fillId="0" borderId="13" xfId="0" applyNumberFormat="1" applyFont="1" applyFill="1" applyBorder="1" applyAlignment="1">
      <alignment vertical="center"/>
    </xf>
    <xf numFmtId="190" fontId="4" fillId="0" borderId="12" xfId="0" applyNumberFormat="1" applyFont="1" applyFill="1" applyBorder="1" applyAlignment="1">
      <alignment vertical="center"/>
    </xf>
    <xf numFmtId="0" fontId="1" fillId="0" borderId="0" xfId="0" applyFont="1" applyFill="1" applyAlignment="1">
      <alignment wrapText="1" shrinkToFit="1"/>
    </xf>
    <xf numFmtId="0" fontId="9" fillId="0" borderId="21" xfId="0" applyFont="1" applyFill="1" applyBorder="1" applyAlignment="1">
      <alignment vertical="center"/>
    </xf>
    <xf numFmtId="41" fontId="4" fillId="0" borderId="0" xfId="48" applyNumberFormat="1" applyFont="1" applyFill="1" applyBorder="1" applyAlignment="1">
      <alignment vertical="center"/>
    </xf>
    <xf numFmtId="0" fontId="4" fillId="0" borderId="15" xfId="0" applyFont="1" applyFill="1" applyBorder="1" applyAlignment="1">
      <alignment horizontal="center" vertical="center" wrapText="1"/>
    </xf>
    <xf numFmtId="0" fontId="9" fillId="0" borderId="0" xfId="0" applyFont="1" applyFill="1" applyBorder="1" applyAlignment="1">
      <alignment vertical="center"/>
    </xf>
    <xf numFmtId="180" fontId="4" fillId="0" borderId="37" xfId="0" applyNumberFormat="1" applyFont="1" applyFill="1" applyBorder="1" applyAlignment="1">
      <alignment vertical="center"/>
    </xf>
    <xf numFmtId="0" fontId="9" fillId="0" borderId="0" xfId="0" applyFont="1" applyFill="1" applyBorder="1" applyAlignment="1">
      <alignment horizontal="left" vertical="top" wrapText="1"/>
    </xf>
    <xf numFmtId="41" fontId="4" fillId="0" borderId="14" xfId="0" applyNumberFormat="1" applyFont="1" applyFill="1" applyBorder="1" applyAlignment="1">
      <alignment horizontal="center" vertical="center"/>
    </xf>
    <xf numFmtId="41" fontId="4" fillId="0" borderId="38" xfId="48" applyNumberFormat="1" applyFont="1" applyFill="1" applyBorder="1" applyAlignment="1">
      <alignment vertical="center"/>
    </xf>
    <xf numFmtId="0" fontId="4" fillId="0" borderId="39" xfId="0" applyNumberFormat="1" applyFont="1" applyFill="1" applyBorder="1" applyAlignment="1">
      <alignment horizontal="center" vertical="center"/>
    </xf>
    <xf numFmtId="199" fontId="4" fillId="0" borderId="13" xfId="0" applyNumberFormat="1" applyFont="1" applyFill="1" applyBorder="1" applyAlignment="1">
      <alignment vertical="center"/>
    </xf>
    <xf numFmtId="41" fontId="4" fillId="0" borderId="33" xfId="48" applyNumberFormat="1" applyFont="1" applyFill="1" applyBorder="1" applyAlignment="1">
      <alignment vertical="center"/>
    </xf>
    <xf numFmtId="0" fontId="4" fillId="0" borderId="0" xfId="0" applyFont="1" applyFill="1" applyBorder="1" applyAlignment="1">
      <alignment horizontal="left" vertical="center" wrapText="1"/>
    </xf>
    <xf numFmtId="0" fontId="1" fillId="0" borderId="37" xfId="0" applyFont="1" applyFill="1" applyBorder="1" applyAlignment="1">
      <alignment/>
    </xf>
    <xf numFmtId="180" fontId="9" fillId="0" borderId="0" xfId="0" applyNumberFormat="1" applyFont="1" applyFill="1" applyBorder="1" applyAlignment="1">
      <alignment vertical="center" wrapText="1" shrinkToFit="1"/>
    </xf>
    <xf numFmtId="0" fontId="1" fillId="0" borderId="0" xfId="0" applyFont="1" applyFill="1" applyAlignment="1">
      <alignment horizontal="left"/>
    </xf>
    <xf numFmtId="0" fontId="4" fillId="0" borderId="40" xfId="0" applyFont="1" applyFill="1" applyBorder="1" applyAlignment="1">
      <alignment horizontal="center" wrapText="1"/>
    </xf>
    <xf numFmtId="0" fontId="4" fillId="0" borderId="11" xfId="0" applyFont="1" applyFill="1" applyBorder="1" applyAlignment="1">
      <alignment horizontal="center" shrinkToFit="1"/>
    </xf>
    <xf numFmtId="180" fontId="4" fillId="0" borderId="41" xfId="0" applyNumberFormat="1" applyFont="1" applyFill="1" applyBorder="1" applyAlignment="1">
      <alignment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8" fillId="0" borderId="0" xfId="0" applyFont="1" applyFill="1" applyAlignment="1">
      <alignment horizontal="center" vertical="top"/>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43" fontId="4" fillId="0" borderId="23" xfId="0" applyNumberFormat="1" applyFont="1" applyFill="1" applyBorder="1" applyAlignment="1">
      <alignment horizontal="center" vertical="center"/>
    </xf>
    <xf numFmtId="43" fontId="4" fillId="0" borderId="18"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43" xfId="0" applyFill="1" applyBorder="1" applyAlignment="1">
      <alignment horizontal="center" vertical="center"/>
    </xf>
    <xf numFmtId="0" fontId="0" fillId="0" borderId="32" xfId="0" applyFill="1" applyBorder="1" applyAlignment="1">
      <alignment horizontal="center" vertical="center"/>
    </xf>
    <xf numFmtId="0" fontId="4" fillId="0" borderId="33" xfId="0" applyFont="1" applyFill="1" applyBorder="1" applyAlignment="1">
      <alignment horizontal="center" vertical="center"/>
    </xf>
    <xf numFmtId="0" fontId="2" fillId="0" borderId="33" xfId="0" applyFont="1" applyFill="1" applyBorder="1" applyAlignment="1">
      <alignment vertical="center"/>
    </xf>
    <xf numFmtId="181" fontId="4" fillId="0" borderId="33" xfId="48" applyNumberFormat="1" applyFont="1" applyFill="1" applyBorder="1" applyAlignment="1">
      <alignment vertical="center"/>
    </xf>
    <xf numFmtId="0" fontId="0" fillId="0" borderId="33" xfId="0" applyFill="1" applyBorder="1" applyAlignment="1">
      <alignment vertical="center"/>
    </xf>
    <xf numFmtId="190" fontId="4" fillId="0" borderId="33" xfId="0" applyNumberFormat="1" applyFont="1" applyFill="1" applyBorder="1" applyAlignment="1">
      <alignment horizontal="right" vertical="center"/>
    </xf>
    <xf numFmtId="190" fontId="0" fillId="0" borderId="33" xfId="0" applyNumberFormat="1" applyFill="1" applyBorder="1" applyAlignment="1">
      <alignment horizontal="right" vertical="center"/>
    </xf>
    <xf numFmtId="41" fontId="4" fillId="0" borderId="33" xfId="0" applyNumberFormat="1" applyFont="1" applyFill="1" applyBorder="1" applyAlignment="1">
      <alignment vertical="center"/>
    </xf>
    <xf numFmtId="41" fontId="4" fillId="0" borderId="36" xfId="0" applyNumberFormat="1" applyFont="1" applyFill="1" applyBorder="1" applyAlignment="1">
      <alignment vertical="center"/>
    </xf>
    <xf numFmtId="0" fontId="0" fillId="0" borderId="36" xfId="0" applyFill="1" applyBorder="1" applyAlignment="1">
      <alignment vertical="center"/>
    </xf>
    <xf numFmtId="181" fontId="4" fillId="0" borderId="22" xfId="48" applyNumberFormat="1" applyFont="1"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4" fillId="0" borderId="51"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4" fillId="0" borderId="47"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0" xfId="0" applyFill="1" applyBorder="1" applyAlignment="1">
      <alignment horizontal="center" vertical="center"/>
    </xf>
    <xf numFmtId="0" fontId="4" fillId="0" borderId="21" xfId="0" applyFont="1" applyFill="1" applyBorder="1" applyAlignment="1">
      <alignment horizontal="center" vertical="center" wrapText="1"/>
    </xf>
    <xf numFmtId="0" fontId="4" fillId="0" borderId="42" xfId="0" applyFont="1" applyFill="1" applyBorder="1" applyAlignment="1">
      <alignment horizontal="center" vertical="center" textRotation="255" shrinkToFit="1"/>
    </xf>
    <xf numFmtId="0" fontId="0" fillId="0" borderId="41" xfId="0" applyFill="1" applyBorder="1" applyAlignment="1">
      <alignment horizontal="center" vertical="center" textRotation="255" shrinkToFit="1"/>
    </xf>
    <xf numFmtId="0" fontId="0" fillId="0" borderId="43" xfId="0" applyFill="1" applyBorder="1" applyAlignment="1">
      <alignment horizontal="center" vertical="center" textRotation="255" shrinkToFit="1"/>
    </xf>
    <xf numFmtId="0" fontId="4" fillId="0" borderId="22" xfId="0" applyFont="1" applyFill="1" applyBorder="1" applyAlignment="1">
      <alignment horizontal="right" vertical="center"/>
    </xf>
    <xf numFmtId="0" fontId="0" fillId="0" borderId="46" xfId="0" applyFill="1" applyBorder="1" applyAlignment="1">
      <alignment horizontal="right" vertical="center"/>
    </xf>
    <xf numFmtId="41" fontId="4" fillId="0" borderId="33" xfId="0" applyNumberFormat="1" applyFont="1" applyFill="1" applyBorder="1" applyAlignment="1">
      <alignment horizontal="right" vertical="center"/>
    </xf>
    <xf numFmtId="0" fontId="0" fillId="0" borderId="38" xfId="0" applyFill="1" applyBorder="1" applyAlignment="1">
      <alignment horizontal="right" vertical="center"/>
    </xf>
    <xf numFmtId="41" fontId="4" fillId="0" borderId="36" xfId="0" applyNumberFormat="1" applyFont="1" applyFill="1" applyBorder="1" applyAlignment="1">
      <alignment horizontal="right" vertical="center"/>
    </xf>
    <xf numFmtId="0" fontId="0" fillId="0" borderId="28" xfId="0" applyFill="1" applyBorder="1" applyAlignment="1">
      <alignment horizontal="right"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top" wrapText="1"/>
    </xf>
    <xf numFmtId="0" fontId="0" fillId="0" borderId="38" xfId="0" applyFill="1" applyBorder="1" applyAlignment="1">
      <alignment vertical="center"/>
    </xf>
    <xf numFmtId="181" fontId="4" fillId="0" borderId="33" xfId="48" applyNumberFormat="1" applyFont="1" applyFill="1" applyBorder="1" applyAlignment="1">
      <alignment horizontal="right" vertical="center"/>
    </xf>
    <xf numFmtId="0" fontId="4" fillId="0" borderId="5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3" xfId="48" applyNumberFormat="1" applyFont="1" applyFill="1" applyBorder="1" applyAlignment="1">
      <alignment horizontal="center" vertical="center"/>
    </xf>
    <xf numFmtId="0" fontId="0" fillId="0" borderId="33" xfId="0" applyNumberFormat="1" applyFill="1" applyBorder="1" applyAlignment="1">
      <alignment horizontal="center" vertical="center"/>
    </xf>
    <xf numFmtId="43" fontId="4" fillId="0" borderId="22" xfId="0" applyNumberFormat="1" applyFont="1" applyFill="1" applyBorder="1" applyAlignment="1">
      <alignment horizontal="right" vertical="center"/>
    </xf>
    <xf numFmtId="43" fontId="4" fillId="0" borderId="13" xfId="0" applyNumberFormat="1" applyFont="1" applyFill="1" applyBorder="1" applyAlignment="1">
      <alignment horizontal="right" vertical="center"/>
    </xf>
    <xf numFmtId="0" fontId="4" fillId="0" borderId="22"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41" fontId="4" fillId="0" borderId="22" xfId="0" applyNumberFormat="1" applyFont="1" applyFill="1" applyBorder="1" applyAlignment="1">
      <alignment horizontal="right" vertical="center"/>
    </xf>
    <xf numFmtId="41" fontId="4" fillId="0" borderId="13"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41" fontId="4" fillId="0" borderId="18" xfId="0" applyNumberFormat="1" applyFont="1" applyFill="1" applyBorder="1" applyAlignment="1">
      <alignment horizontal="right" vertical="center"/>
    </xf>
    <xf numFmtId="0" fontId="4" fillId="0" borderId="22" xfId="48"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NumberFormat="1" applyFill="1" applyBorder="1" applyAlignment="1">
      <alignment horizontal="center" vertical="center" shrinkToFit="1"/>
    </xf>
    <xf numFmtId="0" fontId="0" fillId="0" borderId="13" xfId="0" applyNumberFormat="1" applyFill="1" applyBorder="1" applyAlignment="1">
      <alignment horizontal="center" vertical="center" shrinkToFit="1"/>
    </xf>
    <xf numFmtId="0" fontId="4" fillId="0" borderId="42" xfId="0" applyFont="1"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3" xfId="0" applyFill="1" applyBorder="1" applyAlignment="1">
      <alignment horizontal="center" vertical="center" textRotation="255"/>
    </xf>
    <xf numFmtId="0" fontId="4" fillId="0" borderId="46" xfId="0" applyNumberFormat="1" applyFont="1" applyFill="1" applyBorder="1" applyAlignment="1">
      <alignment horizontal="center" vertical="center" shrinkToFit="1"/>
    </xf>
    <xf numFmtId="41" fontId="4" fillId="0" borderId="46" xfId="0" applyNumberFormat="1" applyFont="1" applyFill="1" applyBorder="1" applyAlignment="1">
      <alignment horizontal="right" vertical="center"/>
    </xf>
    <xf numFmtId="180" fontId="9" fillId="0" borderId="0" xfId="0" applyNumberFormat="1" applyFont="1" applyFill="1" applyBorder="1" applyAlignment="1">
      <alignment horizontal="left" vertical="center" wrapText="1" shrinkToFit="1"/>
    </xf>
    <xf numFmtId="41" fontId="4" fillId="0" borderId="56" xfId="0" applyNumberFormat="1" applyFont="1" applyFill="1" applyBorder="1" applyAlignment="1">
      <alignment horizontal="right" vertical="center"/>
    </xf>
    <xf numFmtId="0" fontId="4" fillId="0" borderId="55"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5" xfId="0"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0" fillId="0" borderId="50" xfId="0" applyFill="1" applyBorder="1" applyAlignment="1">
      <alignment horizontal="center" vertical="center" shrinkToFit="1"/>
    </xf>
    <xf numFmtId="180" fontId="4" fillId="0" borderId="52" xfId="0" applyNumberFormat="1" applyFont="1" applyFill="1" applyBorder="1" applyAlignment="1">
      <alignment horizontal="center" vertical="center"/>
    </xf>
    <xf numFmtId="180" fontId="4" fillId="0" borderId="53" xfId="0" applyNumberFormat="1" applyFont="1" applyFill="1" applyBorder="1" applyAlignment="1">
      <alignment horizontal="center" vertical="center"/>
    </xf>
    <xf numFmtId="180" fontId="4" fillId="0" borderId="54" xfId="0" applyNumberFormat="1" applyFont="1" applyFill="1" applyBorder="1" applyAlignment="1">
      <alignment horizontal="center" vertical="center"/>
    </xf>
    <xf numFmtId="180" fontId="10" fillId="0" borderId="0" xfId="0" applyNumberFormat="1" applyFont="1" applyFill="1" applyBorder="1" applyAlignment="1">
      <alignment horizontal="left" vertical="center" wrapText="1" shrinkToFit="1"/>
    </xf>
    <xf numFmtId="0" fontId="0" fillId="0" borderId="38" xfId="0" applyNumberFormat="1" applyFill="1" applyBorder="1" applyAlignment="1">
      <alignment horizontal="center" vertical="center"/>
    </xf>
    <xf numFmtId="180" fontId="4" fillId="0" borderId="22" xfId="0" applyNumberFormat="1" applyFont="1" applyFill="1" applyBorder="1" applyAlignment="1">
      <alignment horizontal="right" vertical="center"/>
    </xf>
    <xf numFmtId="180" fontId="4" fillId="0" borderId="46" xfId="0" applyNumberFormat="1" applyFont="1" applyFill="1" applyBorder="1" applyAlignment="1">
      <alignment horizontal="right" vertical="center"/>
    </xf>
    <xf numFmtId="180" fontId="4" fillId="0" borderId="57" xfId="0" applyNumberFormat="1" applyFont="1" applyFill="1" applyBorder="1" applyAlignment="1">
      <alignment horizontal="center" vertical="center"/>
    </xf>
    <xf numFmtId="180" fontId="4" fillId="0" borderId="33" xfId="0" applyNumberFormat="1" applyFont="1" applyFill="1" applyBorder="1" applyAlignment="1">
      <alignment horizontal="center" vertical="center"/>
    </xf>
    <xf numFmtId="180" fontId="4" fillId="0" borderId="58" xfId="0" applyNumberFormat="1" applyFont="1" applyFill="1" applyBorder="1" applyAlignment="1">
      <alignment horizontal="center" vertical="center"/>
    </xf>
    <xf numFmtId="180" fontId="4" fillId="0" borderId="38" xfId="0" applyNumberFormat="1" applyFont="1" applyFill="1" applyBorder="1" applyAlignment="1">
      <alignment horizontal="center" vertical="center"/>
    </xf>
    <xf numFmtId="41" fontId="4" fillId="0" borderId="33" xfId="48" applyNumberFormat="1" applyFont="1" applyFill="1" applyBorder="1" applyAlignment="1">
      <alignment horizontal="center" vertical="center"/>
    </xf>
    <xf numFmtId="41" fontId="4" fillId="0" borderId="38" xfId="48" applyNumberFormat="1" applyFont="1" applyFill="1" applyBorder="1" applyAlignment="1">
      <alignment horizontal="center" vertical="center"/>
    </xf>
    <xf numFmtId="41" fontId="4" fillId="0" borderId="36" xfId="48" applyNumberFormat="1" applyFont="1" applyFill="1" applyBorder="1" applyAlignment="1">
      <alignment horizontal="center" vertical="center"/>
    </xf>
    <xf numFmtId="41" fontId="4" fillId="0" borderId="28" xfId="48" applyNumberFormat="1"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4" fillId="0" borderId="41"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43" fontId="4" fillId="0" borderId="5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80"/>
  <sheetViews>
    <sheetView tabSelected="1" view="pageBreakPreview" zoomScaleSheetLayoutView="100" zoomScalePageLayoutView="0" workbookViewId="0" topLeftCell="A1">
      <selection activeCell="R24" sqref="R24"/>
    </sheetView>
  </sheetViews>
  <sheetFormatPr defaultColWidth="9.00390625" defaultRowHeight="13.5"/>
  <cols>
    <col min="1" max="1" width="1.625" style="1" customWidth="1"/>
    <col min="2" max="2" width="3.75390625" style="1" customWidth="1"/>
    <col min="3" max="3" width="9.75390625" style="1" customWidth="1"/>
    <col min="4" max="4" width="2.375" style="1" customWidth="1"/>
    <col min="5" max="9" width="8.625" style="1" customWidth="1"/>
    <col min="10" max="10" width="4.125" style="1" customWidth="1"/>
    <col min="11" max="15" width="8.625" style="1" customWidth="1"/>
    <col min="16" max="17" width="8.125" style="1" customWidth="1"/>
    <col min="18" max="18" width="8.375" style="1" customWidth="1"/>
    <col min="19" max="19" width="1.625" style="1" customWidth="1"/>
    <col min="20" max="16384" width="9.00390625" style="1" customWidth="1"/>
  </cols>
  <sheetData>
    <row r="1" spans="2:18" ht="21.75" customHeight="1">
      <c r="B1" s="104" t="s">
        <v>51</v>
      </c>
      <c r="C1" s="104"/>
      <c r="D1" s="104"/>
      <c r="E1" s="104"/>
      <c r="F1" s="104"/>
      <c r="G1" s="104"/>
      <c r="H1" s="104"/>
      <c r="I1" s="104"/>
      <c r="J1" s="104"/>
      <c r="K1" s="104"/>
      <c r="L1" s="104"/>
      <c r="M1" s="104"/>
      <c r="N1" s="104"/>
      <c r="O1" s="104"/>
      <c r="P1" s="104"/>
      <c r="Q1" s="104"/>
      <c r="R1" s="104"/>
    </row>
    <row r="2" spans="2:16" ht="14.25" customHeight="1">
      <c r="B2" s="14"/>
      <c r="C2" s="14"/>
      <c r="D2" s="15"/>
      <c r="G2" s="7"/>
      <c r="H2" s="8"/>
      <c r="I2" s="11"/>
      <c r="J2" s="12"/>
      <c r="K2" s="12"/>
      <c r="L2" s="7"/>
      <c r="M2" s="7"/>
      <c r="N2" s="9"/>
      <c r="O2" s="9"/>
      <c r="P2" s="2"/>
    </row>
    <row r="3" spans="2:16" ht="13.5" customHeight="1">
      <c r="B3" s="15" t="s">
        <v>70</v>
      </c>
      <c r="C3" s="15"/>
      <c r="G3" s="8"/>
      <c r="H3" s="8"/>
      <c r="I3" s="12"/>
      <c r="J3" s="12"/>
      <c r="K3" s="12"/>
      <c r="L3" s="8"/>
      <c r="M3" s="8"/>
      <c r="N3" s="13"/>
      <c r="O3" s="10"/>
      <c r="P3" s="2"/>
    </row>
    <row r="4" spans="2:11" ht="13.5" customHeight="1">
      <c r="B4" s="105" t="s">
        <v>3</v>
      </c>
      <c r="C4" s="106"/>
      <c r="D4" s="107"/>
      <c r="E4" s="107" t="s">
        <v>4</v>
      </c>
      <c r="F4" s="107" t="s">
        <v>5</v>
      </c>
      <c r="G4" s="22"/>
      <c r="I4" s="5"/>
      <c r="K4" s="5"/>
    </row>
    <row r="5" spans="2:16" ht="13.5">
      <c r="B5" s="108"/>
      <c r="C5" s="109"/>
      <c r="D5" s="96"/>
      <c r="E5" s="96"/>
      <c r="F5" s="96"/>
      <c r="G5" s="91" t="s">
        <v>67</v>
      </c>
      <c r="I5" s="5"/>
      <c r="K5" s="5"/>
      <c r="P5" s="5"/>
    </row>
    <row r="6" spans="2:16" ht="13.5">
      <c r="B6" s="110"/>
      <c r="C6" s="100"/>
      <c r="D6" s="94"/>
      <c r="E6" s="94"/>
      <c r="F6" s="94"/>
      <c r="G6" s="90" t="s">
        <v>68</v>
      </c>
      <c r="I6" s="5"/>
      <c r="K6" s="5"/>
      <c r="P6" s="5"/>
    </row>
    <row r="7" spans="2:16" ht="13.5" customHeight="1">
      <c r="B7" s="97" t="s">
        <v>47</v>
      </c>
      <c r="C7" s="98"/>
      <c r="D7" s="93" t="s">
        <v>25</v>
      </c>
      <c r="E7" s="93" t="s">
        <v>6</v>
      </c>
      <c r="F7" s="111"/>
      <c r="G7" s="113"/>
      <c r="I7" s="5"/>
      <c r="K7" s="5"/>
      <c r="P7" s="5"/>
    </row>
    <row r="8" spans="2:16" ht="13.5" customHeight="1">
      <c r="B8" s="99"/>
      <c r="C8" s="100"/>
      <c r="D8" s="94"/>
      <c r="E8" s="94"/>
      <c r="F8" s="112"/>
      <c r="G8" s="114"/>
      <c r="I8" s="5"/>
      <c r="K8" s="5"/>
      <c r="P8" s="5"/>
    </row>
    <row r="9" spans="2:16" ht="13.5" customHeight="1">
      <c r="B9" s="141" t="s">
        <v>46</v>
      </c>
      <c r="C9" s="111" t="s">
        <v>41</v>
      </c>
      <c r="D9" s="93" t="s">
        <v>26</v>
      </c>
      <c r="E9" s="93" t="s">
        <v>7</v>
      </c>
      <c r="F9" s="111"/>
      <c r="G9" s="113"/>
      <c r="I9" s="5"/>
      <c r="K9" s="5"/>
      <c r="P9" s="5"/>
    </row>
    <row r="10" spans="2:16" ht="13.5" customHeight="1">
      <c r="B10" s="221"/>
      <c r="C10" s="112"/>
      <c r="D10" s="94"/>
      <c r="E10" s="94"/>
      <c r="F10" s="112"/>
      <c r="G10" s="114"/>
      <c r="I10" s="5"/>
      <c r="K10" s="5"/>
      <c r="P10" s="5"/>
    </row>
    <row r="11" spans="2:16" ht="13.5" customHeight="1">
      <c r="B11" s="221"/>
      <c r="C11" s="111" t="s">
        <v>42</v>
      </c>
      <c r="D11" s="93" t="s">
        <v>27</v>
      </c>
      <c r="E11" s="93" t="s">
        <v>7</v>
      </c>
      <c r="F11" s="111"/>
      <c r="G11" s="113"/>
      <c r="I11" s="5"/>
      <c r="K11" s="5"/>
      <c r="P11" s="5"/>
    </row>
    <row r="12" spans="2:16" ht="13.5" customHeight="1">
      <c r="B12" s="221"/>
      <c r="C12" s="112"/>
      <c r="D12" s="94"/>
      <c r="E12" s="94"/>
      <c r="F12" s="112"/>
      <c r="G12" s="114"/>
      <c r="I12" s="5"/>
      <c r="K12" s="5"/>
      <c r="P12" s="5"/>
    </row>
    <row r="13" spans="2:16" ht="13.5" customHeight="1">
      <c r="B13" s="221"/>
      <c r="C13" s="93" t="s">
        <v>40</v>
      </c>
      <c r="D13" s="93" t="s">
        <v>28</v>
      </c>
      <c r="E13" s="93" t="s">
        <v>7</v>
      </c>
      <c r="F13" s="111"/>
      <c r="G13" s="113"/>
      <c r="I13" s="5"/>
      <c r="K13" s="5"/>
      <c r="P13" s="5"/>
    </row>
    <row r="14" spans="2:16" ht="13.5" customHeight="1">
      <c r="B14" s="222"/>
      <c r="C14" s="94"/>
      <c r="D14" s="94"/>
      <c r="E14" s="94"/>
      <c r="F14" s="112"/>
      <c r="G14" s="114"/>
      <c r="I14" s="5"/>
      <c r="K14" s="5"/>
      <c r="P14" s="5"/>
    </row>
    <row r="15" spans="2:16" ht="13.5" customHeight="1">
      <c r="B15" s="97" t="s">
        <v>54</v>
      </c>
      <c r="C15" s="98"/>
      <c r="D15" s="93" t="s">
        <v>43</v>
      </c>
      <c r="E15" s="93" t="s">
        <v>7</v>
      </c>
      <c r="F15" s="111"/>
      <c r="G15" s="113"/>
      <c r="I15" s="5"/>
      <c r="K15" s="5"/>
      <c r="P15" s="5"/>
    </row>
    <row r="16" spans="2:16" ht="13.5" customHeight="1">
      <c r="B16" s="99"/>
      <c r="C16" s="100"/>
      <c r="D16" s="94"/>
      <c r="E16" s="94"/>
      <c r="F16" s="112"/>
      <c r="G16" s="114"/>
      <c r="I16" s="5"/>
      <c r="K16" s="5"/>
      <c r="P16" s="5"/>
    </row>
    <row r="17" spans="2:16" ht="13.5" customHeight="1">
      <c r="B17" s="97" t="s">
        <v>48</v>
      </c>
      <c r="C17" s="98"/>
      <c r="D17" s="93" t="s">
        <v>44</v>
      </c>
      <c r="E17" s="93" t="s">
        <v>8</v>
      </c>
      <c r="F17" s="111"/>
      <c r="G17" s="113"/>
      <c r="I17" s="5"/>
      <c r="K17" s="5"/>
      <c r="P17" s="5"/>
    </row>
    <row r="18" spans="2:16" ht="13.5" customHeight="1">
      <c r="B18" s="99"/>
      <c r="C18" s="100"/>
      <c r="D18" s="94"/>
      <c r="E18" s="94"/>
      <c r="F18" s="112"/>
      <c r="G18" s="114"/>
      <c r="I18" s="5"/>
      <c r="K18" s="5"/>
      <c r="P18" s="5"/>
    </row>
    <row r="19" spans="2:16" ht="13.5" customHeight="1">
      <c r="B19" s="97" t="s">
        <v>49</v>
      </c>
      <c r="C19" s="98"/>
      <c r="D19" s="93" t="s">
        <v>45</v>
      </c>
      <c r="E19" s="93" t="s">
        <v>8</v>
      </c>
      <c r="F19" s="111"/>
      <c r="G19" s="113"/>
      <c r="I19" s="5"/>
      <c r="K19" s="5"/>
      <c r="P19" s="5"/>
    </row>
    <row r="20" spans="2:16" ht="13.5" customHeight="1">
      <c r="B20" s="99"/>
      <c r="C20" s="100"/>
      <c r="D20" s="94"/>
      <c r="E20" s="94"/>
      <c r="F20" s="112"/>
      <c r="G20" s="114"/>
      <c r="I20" s="5"/>
      <c r="K20" s="5"/>
      <c r="P20" s="5"/>
    </row>
    <row r="21" spans="2:16" ht="13.5" customHeight="1">
      <c r="B21" s="97"/>
      <c r="C21" s="98"/>
      <c r="D21" s="93"/>
      <c r="E21" s="93"/>
      <c r="F21" s="93"/>
      <c r="G21" s="113"/>
      <c r="I21" s="5"/>
      <c r="K21" s="5"/>
      <c r="P21" s="5"/>
    </row>
    <row r="22" spans="2:16" ht="13.5" customHeight="1">
      <c r="B22" s="101"/>
      <c r="C22" s="102"/>
      <c r="D22" s="103"/>
      <c r="E22" s="103"/>
      <c r="F22" s="103"/>
      <c r="G22" s="223"/>
      <c r="I22" s="5"/>
      <c r="K22" s="5"/>
      <c r="P22" s="5"/>
    </row>
    <row r="23" spans="2:16" ht="13.5" customHeight="1">
      <c r="B23" s="220" t="s">
        <v>73</v>
      </c>
      <c r="C23" s="220"/>
      <c r="D23" s="220"/>
      <c r="E23" s="220"/>
      <c r="F23" s="220"/>
      <c r="G23" s="220"/>
      <c r="H23" s="220"/>
      <c r="I23" s="220"/>
      <c r="J23" s="220"/>
      <c r="K23" s="220"/>
      <c r="P23" s="5"/>
    </row>
    <row r="24" spans="2:16" ht="13.5" customHeight="1">
      <c r="B24" s="220"/>
      <c r="C24" s="220"/>
      <c r="D24" s="220"/>
      <c r="E24" s="220"/>
      <c r="F24" s="220"/>
      <c r="G24" s="220"/>
      <c r="H24" s="220"/>
      <c r="I24" s="220"/>
      <c r="J24" s="220"/>
      <c r="K24" s="220"/>
      <c r="P24" s="5"/>
    </row>
    <row r="25" spans="2:19" ht="13.5" customHeight="1">
      <c r="B25" s="80"/>
      <c r="C25" s="80"/>
      <c r="D25" s="80"/>
      <c r="E25" s="80"/>
      <c r="F25" s="80"/>
      <c r="G25" s="80"/>
      <c r="H25" s="80"/>
      <c r="I25" s="80"/>
      <c r="J25" s="80"/>
      <c r="K25" s="5"/>
      <c r="L25" s="5"/>
      <c r="M25" s="5"/>
      <c r="N25" s="5"/>
      <c r="O25" s="5"/>
      <c r="P25" s="5"/>
      <c r="Q25" s="5"/>
      <c r="R25" s="5"/>
      <c r="S25" s="5"/>
    </row>
    <row r="26" spans="2:19" ht="13.5">
      <c r="B26" s="15" t="s">
        <v>9</v>
      </c>
      <c r="C26" s="15"/>
      <c r="D26" s="2"/>
      <c r="E26" s="5"/>
      <c r="F26" s="5"/>
      <c r="G26" s="5"/>
      <c r="H26" s="5"/>
      <c r="I26" s="5"/>
      <c r="J26" s="5"/>
      <c r="K26" s="5"/>
      <c r="L26" s="5"/>
      <c r="M26" s="5"/>
      <c r="N26" s="5"/>
      <c r="O26" s="5"/>
      <c r="P26" s="5"/>
      <c r="Q26" s="5"/>
      <c r="R26" s="5"/>
      <c r="S26" s="5"/>
    </row>
    <row r="27" spans="2:20" ht="13.5" customHeight="1">
      <c r="B27" s="105" t="s">
        <v>3</v>
      </c>
      <c r="C27" s="106"/>
      <c r="D27" s="107"/>
      <c r="E27" s="26" t="s">
        <v>10</v>
      </c>
      <c r="F27" s="26" t="s">
        <v>10</v>
      </c>
      <c r="G27" s="77" t="s">
        <v>61</v>
      </c>
      <c r="H27" s="115" t="s">
        <v>65</v>
      </c>
      <c r="I27" s="27" t="s">
        <v>11</v>
      </c>
      <c r="J27" s="135"/>
      <c r="K27" s="137" t="s">
        <v>5</v>
      </c>
      <c r="L27" s="140" t="s">
        <v>12</v>
      </c>
      <c r="M27" s="95" t="s">
        <v>57</v>
      </c>
      <c r="N27" s="95" t="s">
        <v>13</v>
      </c>
      <c r="O27" s="95" t="s">
        <v>39</v>
      </c>
      <c r="P27" s="34"/>
      <c r="Q27" s="115" t="s">
        <v>66</v>
      </c>
      <c r="R27" s="16"/>
      <c r="S27" s="5"/>
      <c r="T27" s="5"/>
    </row>
    <row r="28" spans="2:20" ht="13.5">
      <c r="B28" s="108"/>
      <c r="C28" s="109"/>
      <c r="D28" s="96"/>
      <c r="E28" s="23" t="s">
        <v>59</v>
      </c>
      <c r="F28" s="23" t="s">
        <v>60</v>
      </c>
      <c r="G28" s="23" t="s">
        <v>62</v>
      </c>
      <c r="H28" s="133"/>
      <c r="I28" s="28" t="s">
        <v>14</v>
      </c>
      <c r="J28" s="136"/>
      <c r="K28" s="138"/>
      <c r="L28" s="136"/>
      <c r="M28" s="96"/>
      <c r="N28" s="96"/>
      <c r="O28" s="96"/>
      <c r="P28" s="21" t="s">
        <v>0</v>
      </c>
      <c r="Q28" s="96"/>
      <c r="R28" s="17" t="s">
        <v>1</v>
      </c>
      <c r="S28" s="5"/>
      <c r="T28" s="5"/>
    </row>
    <row r="29" spans="2:20" ht="13.5">
      <c r="B29" s="110"/>
      <c r="C29" s="100"/>
      <c r="D29" s="94"/>
      <c r="E29" s="24" t="s">
        <v>56</v>
      </c>
      <c r="F29" s="24" t="s">
        <v>15</v>
      </c>
      <c r="G29" s="24" t="s">
        <v>63</v>
      </c>
      <c r="H29" s="134"/>
      <c r="I29" s="29" t="s">
        <v>16</v>
      </c>
      <c r="J29" s="136"/>
      <c r="K29" s="139"/>
      <c r="L29" s="136"/>
      <c r="M29" s="94"/>
      <c r="N29" s="94"/>
      <c r="O29" s="94"/>
      <c r="P29" s="69"/>
      <c r="Q29" s="94"/>
      <c r="R29" s="17"/>
      <c r="S29" s="5"/>
      <c r="T29" s="5"/>
    </row>
    <row r="30" spans="2:20" ht="13.5" customHeight="1">
      <c r="B30" s="97" t="s">
        <v>47</v>
      </c>
      <c r="C30" s="116"/>
      <c r="D30" s="119" t="s">
        <v>17</v>
      </c>
      <c r="E30" s="121">
        <v>15.8</v>
      </c>
      <c r="F30" s="121">
        <v>10.5</v>
      </c>
      <c r="G30" s="123">
        <f>ROUND(G7/E30,2)</f>
        <v>0</v>
      </c>
      <c r="H30" s="125"/>
      <c r="I30" s="126"/>
      <c r="J30" s="3"/>
      <c r="K30" s="30"/>
      <c r="L30" s="71"/>
      <c r="M30" s="61">
        <f>IF(L31-L32&gt;=0.4,L32+1,L32)</f>
        <v>0</v>
      </c>
      <c r="N30" s="33"/>
      <c r="O30" s="33"/>
      <c r="P30" s="33"/>
      <c r="Q30" s="39">
        <f>SUM(M30*P30)</f>
        <v>0</v>
      </c>
      <c r="R30" s="67"/>
      <c r="S30" s="5"/>
      <c r="T30" s="6"/>
    </row>
    <row r="31" spans="2:20" ht="13.5" customHeight="1">
      <c r="B31" s="117"/>
      <c r="C31" s="118"/>
      <c r="D31" s="120"/>
      <c r="E31" s="122"/>
      <c r="F31" s="122"/>
      <c r="G31" s="124"/>
      <c r="H31" s="122"/>
      <c r="I31" s="127"/>
      <c r="J31" s="20"/>
      <c r="K31" s="43"/>
      <c r="L31" s="73">
        <f>SUM(G30)</f>
        <v>0</v>
      </c>
      <c r="M31" s="61"/>
      <c r="N31" s="61">
        <f>IF(AND(0.4&gt;L31-L32,L31-L32&gt;=0.2),1,0)</f>
        <v>0</v>
      </c>
      <c r="O31" s="61"/>
      <c r="P31" s="61"/>
      <c r="Q31" s="85">
        <f>SUM(N31*P31)</f>
        <v>0</v>
      </c>
      <c r="R31" s="32"/>
      <c r="S31" s="5"/>
      <c r="T31" s="6"/>
    </row>
    <row r="32" spans="2:20" ht="13.5" customHeight="1">
      <c r="B32" s="141" t="s">
        <v>69</v>
      </c>
      <c r="C32" s="131" t="s">
        <v>41</v>
      </c>
      <c r="D32" s="119" t="s">
        <v>18</v>
      </c>
      <c r="E32" s="128">
        <v>8.3</v>
      </c>
      <c r="F32" s="128">
        <v>3.3</v>
      </c>
      <c r="G32" s="123">
        <f>ROUND(G9/E32,2)</f>
        <v>0</v>
      </c>
      <c r="H32" s="125"/>
      <c r="I32" s="126"/>
      <c r="J32" s="3"/>
      <c r="K32" s="31"/>
      <c r="L32" s="84">
        <f>ROUNDDOWN(L31,0)</f>
        <v>0</v>
      </c>
      <c r="M32" s="61"/>
      <c r="N32" s="61"/>
      <c r="O32" s="61">
        <f>IF(0.2&gt;L31-L32,1,0)</f>
        <v>1</v>
      </c>
      <c r="P32" s="61"/>
      <c r="Q32" s="85">
        <f>SUM(O32*P32)</f>
        <v>0</v>
      </c>
      <c r="R32" s="32"/>
      <c r="S32" s="5"/>
      <c r="T32" s="6"/>
    </row>
    <row r="33" spans="2:20" ht="13.5" customHeight="1">
      <c r="B33" s="142"/>
      <c r="C33" s="132"/>
      <c r="D33" s="120"/>
      <c r="E33" s="129"/>
      <c r="F33" s="129"/>
      <c r="G33" s="124"/>
      <c r="H33" s="122"/>
      <c r="I33" s="127"/>
      <c r="J33" s="3"/>
      <c r="K33" s="30"/>
      <c r="L33" s="71"/>
      <c r="M33" s="61">
        <f>IF(L34-L35&gt;=0.4,L35+1,L35)</f>
        <v>0</v>
      </c>
      <c r="N33" s="33"/>
      <c r="O33" s="33"/>
      <c r="P33" s="61"/>
      <c r="Q33" s="39">
        <f>SUM(M33*P33)</f>
        <v>0</v>
      </c>
      <c r="R33" s="67"/>
      <c r="S33" s="5"/>
      <c r="T33" s="6"/>
    </row>
    <row r="34" spans="2:20" ht="13.5" customHeight="1">
      <c r="B34" s="142"/>
      <c r="C34" s="131" t="s">
        <v>42</v>
      </c>
      <c r="D34" s="93" t="s">
        <v>27</v>
      </c>
      <c r="E34" s="129"/>
      <c r="F34" s="129"/>
      <c r="G34" s="123">
        <f>ROUND(G11/E32,2)</f>
        <v>0</v>
      </c>
      <c r="H34" s="125"/>
      <c r="I34" s="126"/>
      <c r="J34" s="3"/>
      <c r="K34" s="43"/>
      <c r="L34" s="73">
        <f>SUM(G32+G34)</f>
        <v>0</v>
      </c>
      <c r="M34" s="61"/>
      <c r="N34" s="61">
        <f>IF(AND(0.4&gt;L34-L35,L34-L35&gt;=0.2),1,0)</f>
        <v>0</v>
      </c>
      <c r="O34" s="61"/>
      <c r="P34" s="61"/>
      <c r="Q34" s="85">
        <f>SUM(N34*P34)</f>
        <v>0</v>
      </c>
      <c r="R34" s="67"/>
      <c r="S34" s="5"/>
      <c r="T34" s="6"/>
    </row>
    <row r="35" spans="2:20" ht="13.5" customHeight="1">
      <c r="B35" s="142"/>
      <c r="C35" s="132"/>
      <c r="D35" s="94"/>
      <c r="E35" s="129"/>
      <c r="F35" s="129"/>
      <c r="G35" s="124"/>
      <c r="H35" s="122"/>
      <c r="I35" s="127"/>
      <c r="J35" s="3"/>
      <c r="K35" s="31"/>
      <c r="L35" s="84">
        <f>ROUNDDOWN(L34,0)</f>
        <v>0</v>
      </c>
      <c r="M35" s="61"/>
      <c r="N35" s="61"/>
      <c r="O35" s="61">
        <f>IF(0.2&gt;L34-L35,1,0)</f>
        <v>1</v>
      </c>
      <c r="P35" s="61"/>
      <c r="Q35" s="85">
        <f>SUM(O35*P35)</f>
        <v>0</v>
      </c>
      <c r="R35" s="67"/>
      <c r="S35" s="5"/>
      <c r="T35" s="6"/>
    </row>
    <row r="36" spans="2:20" ht="13.5" customHeight="1">
      <c r="B36" s="142"/>
      <c r="C36" s="131" t="s">
        <v>40</v>
      </c>
      <c r="D36" s="93" t="s">
        <v>28</v>
      </c>
      <c r="E36" s="129"/>
      <c r="F36" s="129"/>
      <c r="G36" s="123"/>
      <c r="H36" s="125"/>
      <c r="I36" s="126"/>
      <c r="J36" s="3"/>
      <c r="K36" s="30"/>
      <c r="L36" s="71"/>
      <c r="M36" s="61">
        <f>IF(L37-L38&gt;=0.4,L38+1,L38)</f>
        <v>0</v>
      </c>
      <c r="N36" s="33"/>
      <c r="O36" s="33"/>
      <c r="P36" s="61"/>
      <c r="Q36" s="39">
        <f>SUM(M36*P36)</f>
        <v>0</v>
      </c>
      <c r="R36" s="67"/>
      <c r="S36" s="5"/>
      <c r="T36" s="6"/>
    </row>
    <row r="37" spans="2:20" ht="13.5" customHeight="1">
      <c r="B37" s="143"/>
      <c r="C37" s="132"/>
      <c r="D37" s="94"/>
      <c r="E37" s="130"/>
      <c r="F37" s="130"/>
      <c r="G37" s="124"/>
      <c r="H37" s="122"/>
      <c r="I37" s="127"/>
      <c r="J37" s="3"/>
      <c r="K37" s="43"/>
      <c r="L37" s="73">
        <f>SUM(G38)</f>
        <v>0</v>
      </c>
      <c r="M37" s="61"/>
      <c r="N37" s="61">
        <f>IF(AND(0.4&gt;L37-L38,L37-L38&gt;=0.2),1,0)</f>
        <v>0</v>
      </c>
      <c r="O37" s="61"/>
      <c r="P37" s="61"/>
      <c r="Q37" s="85">
        <f>SUM(N37*P37)</f>
        <v>0</v>
      </c>
      <c r="R37" s="67"/>
      <c r="S37" s="5"/>
      <c r="T37" s="6"/>
    </row>
    <row r="38" spans="2:20" ht="13.5" customHeight="1">
      <c r="B38" s="97" t="s">
        <v>53</v>
      </c>
      <c r="C38" s="116"/>
      <c r="D38" s="119" t="s">
        <v>43</v>
      </c>
      <c r="E38" s="121">
        <v>18.5</v>
      </c>
      <c r="F38" s="121">
        <v>7.4</v>
      </c>
      <c r="G38" s="123">
        <f>ROUND(G15/E38,2)</f>
        <v>0</v>
      </c>
      <c r="H38" s="125"/>
      <c r="I38" s="126"/>
      <c r="J38" s="3"/>
      <c r="K38" s="31"/>
      <c r="L38" s="84">
        <f>ROUNDDOWN(L37,0)</f>
        <v>0</v>
      </c>
      <c r="M38" s="61"/>
      <c r="N38" s="61"/>
      <c r="O38" s="61">
        <f>IF(0.2&gt;L37-L38,1,0)</f>
        <v>1</v>
      </c>
      <c r="P38" s="61"/>
      <c r="Q38" s="85">
        <f>SUM(O38*P38)</f>
        <v>0</v>
      </c>
      <c r="R38" s="67"/>
      <c r="S38" s="5"/>
      <c r="T38" s="6"/>
    </row>
    <row r="39" spans="2:20" ht="13.5" customHeight="1">
      <c r="B39" s="117"/>
      <c r="C39" s="118"/>
      <c r="D39" s="120"/>
      <c r="E39" s="122"/>
      <c r="F39" s="122"/>
      <c r="G39" s="124"/>
      <c r="H39" s="122"/>
      <c r="I39" s="127"/>
      <c r="J39" s="3"/>
      <c r="K39" s="30"/>
      <c r="L39" s="73"/>
      <c r="M39" s="61">
        <f>IF(L40-L41&gt;=0.4,L41+1,L41)</f>
        <v>0</v>
      </c>
      <c r="N39" s="33"/>
      <c r="O39" s="33"/>
      <c r="P39" s="61"/>
      <c r="Q39" s="39">
        <f>SUM(M39*P39)</f>
        <v>0</v>
      </c>
      <c r="R39" s="67"/>
      <c r="S39" s="5"/>
      <c r="T39" s="6"/>
    </row>
    <row r="40" spans="2:20" ht="13.5" customHeight="1">
      <c r="B40" s="97" t="s">
        <v>48</v>
      </c>
      <c r="C40" s="116"/>
      <c r="D40" s="119" t="s">
        <v>44</v>
      </c>
      <c r="E40" s="121">
        <v>11.5</v>
      </c>
      <c r="F40" s="121">
        <v>4.6</v>
      </c>
      <c r="G40" s="123">
        <f>ROUND(G17/E40,2)</f>
        <v>0</v>
      </c>
      <c r="H40" s="125"/>
      <c r="I40" s="126"/>
      <c r="J40" s="2"/>
      <c r="K40" s="45"/>
      <c r="L40" s="73">
        <f>SUM(G40+G42)</f>
        <v>0</v>
      </c>
      <c r="M40" s="61"/>
      <c r="N40" s="61">
        <f>IF(AND(0.4&gt;L40-L41,L40-L41&gt;=0.2),1,0)</f>
        <v>0</v>
      </c>
      <c r="O40" s="61"/>
      <c r="P40" s="61"/>
      <c r="Q40" s="85">
        <f>SUM(N40*P40)</f>
        <v>0</v>
      </c>
      <c r="R40" s="67"/>
      <c r="T40" s="6"/>
    </row>
    <row r="41" spans="2:20" ht="13.5" customHeight="1">
      <c r="B41" s="117"/>
      <c r="C41" s="118"/>
      <c r="D41" s="120"/>
      <c r="E41" s="122"/>
      <c r="F41" s="122"/>
      <c r="G41" s="124"/>
      <c r="H41" s="122"/>
      <c r="I41" s="127"/>
      <c r="K41" s="45"/>
      <c r="L41" s="84">
        <f>ROUNDDOWN(L40,0)</f>
        <v>0</v>
      </c>
      <c r="M41" s="61"/>
      <c r="N41" s="61"/>
      <c r="O41" s="61">
        <f>IF(0.2&gt;L40-L41,1,0)</f>
        <v>1</v>
      </c>
      <c r="P41" s="61"/>
      <c r="Q41" s="85">
        <f>SUM(O41*P41)</f>
        <v>0</v>
      </c>
      <c r="R41" s="67"/>
      <c r="T41" s="6"/>
    </row>
    <row r="42" spans="2:20" ht="13.5" customHeight="1">
      <c r="B42" s="97" t="s">
        <v>49</v>
      </c>
      <c r="C42" s="116"/>
      <c r="D42" s="119" t="s">
        <v>45</v>
      </c>
      <c r="E42" s="121">
        <v>10</v>
      </c>
      <c r="F42" s="121">
        <v>4</v>
      </c>
      <c r="G42" s="123">
        <f>ROUND(G19/E42,2)</f>
        <v>0</v>
      </c>
      <c r="H42" s="125"/>
      <c r="I42" s="126"/>
      <c r="K42" s="30"/>
      <c r="L42" s="71"/>
      <c r="M42" s="68"/>
      <c r="N42" s="68"/>
      <c r="O42" s="68"/>
      <c r="P42" s="64"/>
      <c r="Q42" s="64"/>
      <c r="R42" s="65"/>
      <c r="T42" s="6"/>
    </row>
    <row r="43" spans="2:20" ht="13.5" customHeight="1">
      <c r="B43" s="117"/>
      <c r="C43" s="118"/>
      <c r="D43" s="120"/>
      <c r="E43" s="122"/>
      <c r="F43" s="122"/>
      <c r="G43" s="124"/>
      <c r="H43" s="122"/>
      <c r="I43" s="127"/>
      <c r="K43" s="43"/>
      <c r="L43" s="73"/>
      <c r="M43" s="68"/>
      <c r="N43" s="68"/>
      <c r="O43" s="68"/>
      <c r="P43" s="64"/>
      <c r="Q43" s="64"/>
      <c r="R43" s="65"/>
      <c r="T43" s="6"/>
    </row>
    <row r="44" spans="2:18" ht="13.5">
      <c r="B44" s="97"/>
      <c r="C44" s="98"/>
      <c r="D44" s="119"/>
      <c r="E44" s="157"/>
      <c r="F44" s="157"/>
      <c r="G44" s="144"/>
      <c r="H44" s="146"/>
      <c r="I44" s="148"/>
      <c r="K44" s="31"/>
      <c r="L44" s="72"/>
      <c r="M44" s="66"/>
      <c r="N44" s="66"/>
      <c r="O44" s="66"/>
      <c r="P44" s="61"/>
      <c r="Q44" s="61"/>
      <c r="R44" s="67"/>
    </row>
    <row r="45" spans="2:18" ht="13.5">
      <c r="B45" s="101"/>
      <c r="C45" s="102"/>
      <c r="D45" s="156"/>
      <c r="E45" s="147"/>
      <c r="F45" s="147"/>
      <c r="G45" s="145"/>
      <c r="H45" s="147"/>
      <c r="I45" s="149"/>
      <c r="J45" s="87"/>
      <c r="K45" s="150" t="s">
        <v>33</v>
      </c>
      <c r="L45" s="151"/>
      <c r="M45" s="151"/>
      <c r="N45" s="151"/>
      <c r="O45" s="151"/>
      <c r="P45" s="152"/>
      <c r="Q45" s="82">
        <f>SUM(Q30:Q44)</f>
        <v>0</v>
      </c>
      <c r="R45" s="83"/>
    </row>
    <row r="46" spans="2:18" ht="13.5" customHeight="1">
      <c r="B46" s="153" t="s">
        <v>71</v>
      </c>
      <c r="C46" s="153"/>
      <c r="D46" s="153"/>
      <c r="E46" s="153"/>
      <c r="F46" s="153"/>
      <c r="G46" s="153"/>
      <c r="H46" s="153"/>
      <c r="I46" s="153"/>
      <c r="J46" s="153"/>
      <c r="K46" s="154" t="s">
        <v>72</v>
      </c>
      <c r="L46" s="154"/>
      <c r="M46" s="154"/>
      <c r="N46" s="154"/>
      <c r="O46" s="154"/>
      <c r="P46" s="154"/>
      <c r="Q46" s="154"/>
      <c r="R46" s="154"/>
    </row>
    <row r="47" spans="2:18" ht="9.75" customHeight="1">
      <c r="B47" s="153"/>
      <c r="C47" s="153"/>
      <c r="D47" s="153"/>
      <c r="E47" s="153"/>
      <c r="F47" s="153"/>
      <c r="G47" s="153"/>
      <c r="H47" s="153"/>
      <c r="I47" s="153"/>
      <c r="J47" s="153"/>
      <c r="K47" s="153"/>
      <c r="L47" s="153"/>
      <c r="M47" s="153"/>
      <c r="N47" s="153"/>
      <c r="O47" s="153"/>
      <c r="P47" s="153"/>
      <c r="Q47" s="153"/>
      <c r="R47" s="153"/>
    </row>
    <row r="48" spans="2:18" ht="13.5" customHeight="1">
      <c r="B48" s="155" t="s">
        <v>74</v>
      </c>
      <c r="C48" s="155"/>
      <c r="D48" s="155"/>
      <c r="E48" s="155"/>
      <c r="F48" s="155"/>
      <c r="G48" s="155"/>
      <c r="H48" s="155"/>
      <c r="I48" s="155"/>
      <c r="J48" s="155"/>
      <c r="K48" s="155" t="s">
        <v>58</v>
      </c>
      <c r="L48" s="155"/>
      <c r="M48" s="155"/>
      <c r="N48" s="155"/>
      <c r="O48" s="155"/>
      <c r="P48" s="155"/>
      <c r="Q48" s="155"/>
      <c r="R48" s="155"/>
    </row>
    <row r="49" spans="2:18" ht="13.5" customHeight="1">
      <c r="B49" s="155"/>
      <c r="C49" s="155"/>
      <c r="D49" s="155"/>
      <c r="E49" s="155"/>
      <c r="F49" s="155"/>
      <c r="G49" s="155"/>
      <c r="H49" s="155"/>
      <c r="I49" s="155"/>
      <c r="J49" s="155"/>
      <c r="K49" s="155"/>
      <c r="L49" s="155"/>
      <c r="M49" s="155"/>
      <c r="N49" s="155"/>
      <c r="O49" s="155"/>
      <c r="P49" s="155"/>
      <c r="Q49" s="155"/>
      <c r="R49" s="155"/>
    </row>
    <row r="50" spans="10:19" ht="13.5" customHeight="1">
      <c r="J50" s="8"/>
      <c r="K50" s="86"/>
      <c r="L50" s="86"/>
      <c r="M50" s="86"/>
      <c r="N50" s="86"/>
      <c r="P50" s="20"/>
      <c r="Q50" s="7"/>
      <c r="R50" s="5"/>
      <c r="S50" s="5"/>
    </row>
    <row r="51" spans="2:19" ht="13.5" customHeight="1">
      <c r="B51" s="15" t="s">
        <v>19</v>
      </c>
      <c r="C51" s="15"/>
      <c r="J51" s="3"/>
      <c r="K51" s="86"/>
      <c r="L51" s="86"/>
      <c r="M51" s="86"/>
      <c r="N51" s="86"/>
      <c r="P51" s="20"/>
      <c r="Q51" s="20"/>
      <c r="R51" s="5"/>
      <c r="S51" s="6"/>
    </row>
    <row r="52" spans="2:19" ht="13.5" customHeight="1">
      <c r="B52" s="158" t="s">
        <v>3</v>
      </c>
      <c r="C52" s="159"/>
      <c r="D52" s="106"/>
      <c r="E52" s="35"/>
      <c r="F52" s="107" t="s">
        <v>21</v>
      </c>
      <c r="G52" s="95" t="s">
        <v>5</v>
      </c>
      <c r="H52" s="95" t="s">
        <v>22</v>
      </c>
      <c r="I52" s="165" t="s">
        <v>23</v>
      </c>
      <c r="J52" s="3"/>
      <c r="K52" s="137" t="s">
        <v>5</v>
      </c>
      <c r="L52" s="95" t="s">
        <v>24</v>
      </c>
      <c r="M52" s="115" t="s">
        <v>64</v>
      </c>
      <c r="N52" s="170" t="s">
        <v>1</v>
      </c>
      <c r="P52" s="3"/>
      <c r="Q52" s="3"/>
      <c r="R52" s="5"/>
      <c r="S52" s="6"/>
    </row>
    <row r="53" spans="2:19" ht="13.5" customHeight="1">
      <c r="B53" s="160"/>
      <c r="C53" s="161"/>
      <c r="D53" s="109"/>
      <c r="E53" s="7" t="s">
        <v>20</v>
      </c>
      <c r="F53" s="96"/>
      <c r="G53" s="163"/>
      <c r="H53" s="163"/>
      <c r="I53" s="166"/>
      <c r="J53" s="3"/>
      <c r="K53" s="168"/>
      <c r="L53" s="163"/>
      <c r="M53" s="163"/>
      <c r="N53" s="171"/>
      <c r="P53" s="20"/>
      <c r="Q53" s="20"/>
      <c r="R53" s="5"/>
      <c r="S53" s="6"/>
    </row>
    <row r="54" spans="2:19" ht="13.5" customHeight="1">
      <c r="B54" s="99"/>
      <c r="C54" s="162"/>
      <c r="D54" s="100"/>
      <c r="E54" s="7" t="s">
        <v>55</v>
      </c>
      <c r="F54" s="94"/>
      <c r="G54" s="164"/>
      <c r="H54" s="164"/>
      <c r="I54" s="167"/>
      <c r="J54" s="3"/>
      <c r="K54" s="169"/>
      <c r="L54" s="164"/>
      <c r="M54" s="164"/>
      <c r="N54" s="172"/>
      <c r="P54" s="3"/>
      <c r="Q54" s="3"/>
      <c r="R54" s="5"/>
      <c r="S54" s="6"/>
    </row>
    <row r="55" spans="2:19" ht="13.5" customHeight="1">
      <c r="B55" s="97" t="s">
        <v>47</v>
      </c>
      <c r="C55" s="116"/>
      <c r="D55" s="119" t="s">
        <v>17</v>
      </c>
      <c r="E55" s="173" t="s">
        <v>50</v>
      </c>
      <c r="F55" s="175">
        <f>G7</f>
        <v>0</v>
      </c>
      <c r="G55" s="177">
        <f>F7</f>
        <v>0</v>
      </c>
      <c r="H55" s="179"/>
      <c r="I55" s="181">
        <f>ROUNDDOWN(F55*H55,0)</f>
        <v>0</v>
      </c>
      <c r="J55" s="3"/>
      <c r="K55" s="30">
        <f>K30</f>
        <v>0</v>
      </c>
      <c r="L55" s="36"/>
      <c r="M55" s="37"/>
      <c r="N55" s="42"/>
      <c r="P55" s="3"/>
      <c r="Q55" s="3"/>
      <c r="R55" s="5"/>
      <c r="S55" s="6"/>
    </row>
    <row r="56" spans="2:19" ht="13.5" customHeight="1">
      <c r="B56" s="117"/>
      <c r="C56" s="118"/>
      <c r="D56" s="120"/>
      <c r="E56" s="174"/>
      <c r="F56" s="176"/>
      <c r="G56" s="178"/>
      <c r="H56" s="180"/>
      <c r="I56" s="182"/>
      <c r="J56" s="3"/>
      <c r="K56" s="31">
        <f>K31</f>
        <v>0</v>
      </c>
      <c r="L56" s="38">
        <f>SUMIF(G55:G70,K55,I55:I70)</f>
        <v>0</v>
      </c>
      <c r="M56" s="38">
        <f>SUM(L56)</f>
        <v>0</v>
      </c>
      <c r="N56" s="41"/>
      <c r="P56" s="3"/>
      <c r="Q56" s="3"/>
      <c r="R56" s="5"/>
      <c r="S56" s="6"/>
    </row>
    <row r="57" spans="2:19" ht="13.5" customHeight="1">
      <c r="B57" s="189" t="s">
        <v>69</v>
      </c>
      <c r="C57" s="131" t="s">
        <v>41</v>
      </c>
      <c r="D57" s="119" t="s">
        <v>18</v>
      </c>
      <c r="E57" s="183" t="s">
        <v>50</v>
      </c>
      <c r="F57" s="175">
        <f>G9</f>
        <v>0</v>
      </c>
      <c r="G57" s="177">
        <f>F9</f>
        <v>0</v>
      </c>
      <c r="H57" s="179"/>
      <c r="I57" s="181">
        <f>ROUNDDOWN(F57*H57,0)</f>
        <v>0</v>
      </c>
      <c r="J57" s="3"/>
      <c r="K57" s="30">
        <f>K33</f>
        <v>0</v>
      </c>
      <c r="L57" s="36"/>
      <c r="M57" s="37"/>
      <c r="N57" s="42"/>
      <c r="P57" s="3"/>
      <c r="Q57" s="3"/>
      <c r="R57" s="5"/>
      <c r="S57" s="6"/>
    </row>
    <row r="58" spans="2:19" ht="13.5" customHeight="1">
      <c r="B58" s="190"/>
      <c r="C58" s="132"/>
      <c r="D58" s="120"/>
      <c r="E58" s="184"/>
      <c r="F58" s="176"/>
      <c r="G58" s="178"/>
      <c r="H58" s="180"/>
      <c r="I58" s="182"/>
      <c r="J58" s="3"/>
      <c r="K58" s="31">
        <f>K34</f>
        <v>0</v>
      </c>
      <c r="L58" s="38">
        <f>SUMIF(G55:G70,K57,I55:I70)</f>
        <v>0</v>
      </c>
      <c r="M58" s="38">
        <f>SUM(L58)</f>
        <v>0</v>
      </c>
      <c r="N58" s="41"/>
      <c r="P58" s="3"/>
      <c r="Q58" s="3"/>
      <c r="R58" s="5"/>
      <c r="S58" s="6"/>
    </row>
    <row r="59" spans="2:19" ht="13.5" customHeight="1">
      <c r="B59" s="190"/>
      <c r="C59" s="131" t="s">
        <v>42</v>
      </c>
      <c r="D59" s="93" t="s">
        <v>27</v>
      </c>
      <c r="E59" s="185"/>
      <c r="F59" s="175">
        <f>G11</f>
        <v>0</v>
      </c>
      <c r="G59" s="177">
        <f>F11</f>
        <v>0</v>
      </c>
      <c r="H59" s="179"/>
      <c r="I59" s="181">
        <f>ROUNDDOWN(F59*H59,0)</f>
        <v>0</v>
      </c>
      <c r="J59" s="3"/>
      <c r="K59" s="43">
        <f>K36</f>
        <v>0</v>
      </c>
      <c r="L59" s="40"/>
      <c r="M59" s="33"/>
      <c r="N59" s="44"/>
      <c r="P59" s="20"/>
      <c r="Q59" s="20"/>
      <c r="R59" s="5"/>
      <c r="S59" s="6"/>
    </row>
    <row r="60" spans="2:19" ht="13.5" customHeight="1">
      <c r="B60" s="190"/>
      <c r="C60" s="132"/>
      <c r="D60" s="94"/>
      <c r="E60" s="185"/>
      <c r="F60" s="176"/>
      <c r="G60" s="178"/>
      <c r="H60" s="180"/>
      <c r="I60" s="182"/>
      <c r="J60" s="3"/>
      <c r="K60" s="31">
        <f>K37</f>
        <v>0</v>
      </c>
      <c r="L60" s="38">
        <f>SUMIF(G55:G70,K59,I55:I70)</f>
        <v>0</v>
      </c>
      <c r="M60" s="38">
        <f>SUM(L60)</f>
        <v>0</v>
      </c>
      <c r="N60" s="41"/>
      <c r="P60" s="3"/>
      <c r="Q60" s="3"/>
      <c r="R60" s="5"/>
      <c r="S60" s="6"/>
    </row>
    <row r="61" spans="2:19" ht="13.5" customHeight="1">
      <c r="B61" s="190"/>
      <c r="C61" s="131" t="s">
        <v>40</v>
      </c>
      <c r="D61" s="93" t="s">
        <v>28</v>
      </c>
      <c r="E61" s="185"/>
      <c r="F61" s="175">
        <f>G13</f>
        <v>0</v>
      </c>
      <c r="G61" s="187"/>
      <c r="H61" s="179"/>
      <c r="I61" s="181">
        <f>ROUNDDOWN(F61*H61,0)</f>
        <v>0</v>
      </c>
      <c r="J61" s="3"/>
      <c r="K61" s="43">
        <f>K39</f>
        <v>0</v>
      </c>
      <c r="L61" s="39"/>
      <c r="M61" s="39"/>
      <c r="N61" s="46"/>
      <c r="P61" s="20"/>
      <c r="Q61" s="20"/>
      <c r="S61" s="6"/>
    </row>
    <row r="62" spans="2:19" ht="13.5" customHeight="1">
      <c r="B62" s="191"/>
      <c r="C62" s="132"/>
      <c r="D62" s="94"/>
      <c r="E62" s="186"/>
      <c r="F62" s="176"/>
      <c r="G62" s="188"/>
      <c r="H62" s="180"/>
      <c r="I62" s="182"/>
      <c r="J62" s="3"/>
      <c r="K62" s="45">
        <f>K40</f>
        <v>0</v>
      </c>
      <c r="L62" s="39">
        <f>SUMIF(G55:G70,K61,I55:I70)</f>
        <v>0</v>
      </c>
      <c r="M62" s="39">
        <f>L62</f>
        <v>0</v>
      </c>
      <c r="N62" s="46"/>
      <c r="P62" s="3"/>
      <c r="Q62" s="3"/>
      <c r="S62" s="6"/>
    </row>
    <row r="63" spans="2:19" ht="13.5" customHeight="1">
      <c r="B63" s="97" t="s">
        <v>53</v>
      </c>
      <c r="C63" s="116"/>
      <c r="D63" s="119" t="s">
        <v>43</v>
      </c>
      <c r="E63" s="173" t="s">
        <v>50</v>
      </c>
      <c r="F63" s="175">
        <f>G15</f>
        <v>0</v>
      </c>
      <c r="G63" s="177">
        <f>F15</f>
        <v>0</v>
      </c>
      <c r="H63" s="179"/>
      <c r="I63" s="181">
        <f>ROUNDDOWN(F63*H63,0)</f>
        <v>0</v>
      </c>
      <c r="J63" s="3"/>
      <c r="K63" s="30"/>
      <c r="L63" s="62"/>
      <c r="M63" s="36"/>
      <c r="N63" s="42"/>
      <c r="P63" s="20"/>
      <c r="Q63" s="20"/>
      <c r="S63" s="6"/>
    </row>
    <row r="64" spans="2:19" ht="13.5" customHeight="1">
      <c r="B64" s="117"/>
      <c r="C64" s="118"/>
      <c r="D64" s="120"/>
      <c r="E64" s="174"/>
      <c r="F64" s="176"/>
      <c r="G64" s="178"/>
      <c r="H64" s="180"/>
      <c r="I64" s="182"/>
      <c r="J64" s="3"/>
      <c r="K64" s="31"/>
      <c r="L64" s="63"/>
      <c r="M64" s="38"/>
      <c r="N64" s="41"/>
      <c r="P64" s="3"/>
      <c r="Q64" s="3"/>
      <c r="S64" s="6"/>
    </row>
    <row r="65" spans="2:17" ht="13.5">
      <c r="B65" s="97" t="s">
        <v>48</v>
      </c>
      <c r="C65" s="116"/>
      <c r="D65" s="119" t="s">
        <v>44</v>
      </c>
      <c r="E65" s="173" t="s">
        <v>50</v>
      </c>
      <c r="F65" s="175">
        <f>G17</f>
        <v>0</v>
      </c>
      <c r="G65" s="177">
        <f>F17</f>
        <v>0</v>
      </c>
      <c r="H65" s="179"/>
      <c r="I65" s="181">
        <f>ROUNDDOWN(F65*H65,0)</f>
        <v>0</v>
      </c>
      <c r="J65" s="3"/>
      <c r="K65" s="30"/>
      <c r="L65" s="62"/>
      <c r="M65" s="36"/>
      <c r="N65" s="42"/>
      <c r="P65" s="76"/>
      <c r="Q65" s="19"/>
    </row>
    <row r="66" spans="2:17" ht="13.5">
      <c r="B66" s="117"/>
      <c r="C66" s="118"/>
      <c r="D66" s="120"/>
      <c r="E66" s="174"/>
      <c r="F66" s="176"/>
      <c r="G66" s="178"/>
      <c r="H66" s="180"/>
      <c r="I66" s="182"/>
      <c r="J66" s="79"/>
      <c r="K66" s="31"/>
      <c r="L66" s="63"/>
      <c r="M66" s="38"/>
      <c r="N66" s="41"/>
      <c r="P66" s="18"/>
      <c r="Q66" s="19"/>
    </row>
    <row r="67" spans="2:17" ht="13.5">
      <c r="B67" s="97" t="s">
        <v>49</v>
      </c>
      <c r="C67" s="116"/>
      <c r="D67" s="119" t="s">
        <v>45</v>
      </c>
      <c r="E67" s="173" t="s">
        <v>50</v>
      </c>
      <c r="F67" s="175">
        <f>G19</f>
        <v>0</v>
      </c>
      <c r="G67" s="177">
        <f>F19</f>
        <v>0</v>
      </c>
      <c r="H67" s="179"/>
      <c r="I67" s="181">
        <f>ROUNDDOWN(F67*H67,0)</f>
        <v>0</v>
      </c>
      <c r="J67" s="78"/>
      <c r="K67" s="30"/>
      <c r="L67" s="62"/>
      <c r="M67" s="36"/>
      <c r="N67" s="42"/>
      <c r="O67" s="18"/>
      <c r="P67" s="18"/>
      <c r="Q67" s="19"/>
    </row>
    <row r="68" spans="2:17" ht="13.5">
      <c r="B68" s="117"/>
      <c r="C68" s="118"/>
      <c r="D68" s="120"/>
      <c r="E68" s="174"/>
      <c r="F68" s="176"/>
      <c r="G68" s="178"/>
      <c r="H68" s="180"/>
      <c r="I68" s="182"/>
      <c r="J68" s="3"/>
      <c r="K68" s="31"/>
      <c r="L68" s="63"/>
      <c r="M68" s="38"/>
      <c r="N68" s="46"/>
      <c r="O68" s="18"/>
      <c r="P68" s="18"/>
      <c r="Q68" s="19"/>
    </row>
    <row r="69" spans="2:17" ht="13.5">
      <c r="B69" s="97"/>
      <c r="C69" s="98"/>
      <c r="D69" s="119"/>
      <c r="E69" s="173"/>
      <c r="F69" s="210"/>
      <c r="G69" s="177"/>
      <c r="H69" s="179"/>
      <c r="I69" s="181"/>
      <c r="J69" s="92"/>
      <c r="K69" s="212" t="s">
        <v>2</v>
      </c>
      <c r="L69" s="213"/>
      <c r="M69" s="216">
        <f>SUM(M55:M68)</f>
        <v>0</v>
      </c>
      <c r="N69" s="218"/>
      <c r="O69" s="18"/>
      <c r="P69" s="18"/>
      <c r="Q69" s="19"/>
    </row>
    <row r="70" spans="2:14" ht="13.5" customHeight="1">
      <c r="B70" s="101"/>
      <c r="C70" s="102"/>
      <c r="D70" s="156"/>
      <c r="E70" s="209"/>
      <c r="F70" s="211"/>
      <c r="G70" s="192"/>
      <c r="H70" s="193"/>
      <c r="I70" s="195"/>
      <c r="K70" s="214"/>
      <c r="L70" s="215"/>
      <c r="M70" s="217"/>
      <c r="N70" s="219"/>
    </row>
    <row r="71" spans="2:9" ht="13.5" customHeight="1">
      <c r="B71" s="75"/>
      <c r="C71" s="75"/>
      <c r="D71" s="75"/>
      <c r="E71" s="75"/>
      <c r="F71" s="75"/>
      <c r="G71" s="75"/>
      <c r="H71" s="75"/>
      <c r="I71" s="75"/>
    </row>
    <row r="72" spans="2:7" ht="13.5" customHeight="1">
      <c r="B72" s="47" t="s">
        <v>34</v>
      </c>
      <c r="C72" s="47"/>
      <c r="D72" s="2"/>
      <c r="E72" s="2"/>
      <c r="F72" s="48"/>
      <c r="G72" s="4"/>
    </row>
    <row r="73" spans="2:11" ht="20.25" customHeight="1">
      <c r="B73" s="196" t="s">
        <v>35</v>
      </c>
      <c r="C73" s="197"/>
      <c r="D73" s="198"/>
      <c r="E73" s="53" t="s">
        <v>37</v>
      </c>
      <c r="F73" s="49"/>
      <c r="G73" s="49"/>
      <c r="H73" s="49" t="s">
        <v>52</v>
      </c>
      <c r="I73" s="49" t="s">
        <v>29</v>
      </c>
      <c r="J73" s="49" t="s">
        <v>30</v>
      </c>
      <c r="K73" s="50" t="s">
        <v>31</v>
      </c>
    </row>
    <row r="74" spans="2:14" s="74" customFormat="1" ht="13.5" customHeight="1">
      <c r="B74" s="199"/>
      <c r="C74" s="200"/>
      <c r="D74" s="201"/>
      <c r="E74" s="54">
        <f>SUM(Q45)</f>
        <v>0</v>
      </c>
      <c r="F74" s="25"/>
      <c r="G74" s="70"/>
      <c r="H74" s="25" t="s">
        <v>52</v>
      </c>
      <c r="I74" s="81">
        <f>ROUNDDOWN(E74*0.25,-2)</f>
        <v>0</v>
      </c>
      <c r="J74" s="25" t="s">
        <v>30</v>
      </c>
      <c r="K74" s="51">
        <f>E74+I74</f>
        <v>0</v>
      </c>
      <c r="L74" s="1"/>
      <c r="M74" s="1"/>
      <c r="N74" s="1"/>
    </row>
    <row r="75" spans="2:11" ht="13.5">
      <c r="B75" s="202" t="s">
        <v>36</v>
      </c>
      <c r="C75" s="203"/>
      <c r="D75" s="204"/>
      <c r="E75" s="57" t="s">
        <v>38</v>
      </c>
      <c r="F75" s="58"/>
      <c r="G75" s="58"/>
      <c r="H75" s="58"/>
      <c r="I75" s="58"/>
      <c r="J75" s="25" t="s">
        <v>30</v>
      </c>
      <c r="K75" s="60" t="s">
        <v>32</v>
      </c>
    </row>
    <row r="76" spans="2:11" ht="13.5">
      <c r="B76" s="199"/>
      <c r="C76" s="200"/>
      <c r="D76" s="200"/>
      <c r="E76" s="55">
        <f>M69</f>
        <v>0</v>
      </c>
      <c r="F76" s="56"/>
      <c r="G76" s="56"/>
      <c r="H76" s="56"/>
      <c r="I76" s="56"/>
      <c r="J76" s="59" t="s">
        <v>30</v>
      </c>
      <c r="K76" s="51">
        <f>SUM(E76)</f>
        <v>0</v>
      </c>
    </row>
    <row r="77" spans="2:14" ht="13.5">
      <c r="B77" s="205" t="s">
        <v>33</v>
      </c>
      <c r="C77" s="206"/>
      <c r="D77" s="206"/>
      <c r="E77" s="206"/>
      <c r="F77" s="206"/>
      <c r="G77" s="206"/>
      <c r="H77" s="206"/>
      <c r="I77" s="206"/>
      <c r="J77" s="207"/>
      <c r="K77" s="52">
        <f>SUM(K74,K76)</f>
        <v>0</v>
      </c>
      <c r="L77" s="88"/>
      <c r="M77" s="88"/>
      <c r="N77" s="88"/>
    </row>
    <row r="78" spans="2:18" ht="4.5" customHeight="1">
      <c r="B78" s="208"/>
      <c r="C78" s="208"/>
      <c r="D78" s="208"/>
      <c r="E78" s="208"/>
      <c r="F78" s="208"/>
      <c r="G78" s="208"/>
      <c r="H78" s="208"/>
      <c r="I78" s="208"/>
      <c r="J78" s="208"/>
      <c r="K78" s="208"/>
      <c r="L78" s="208"/>
      <c r="M78" s="208"/>
      <c r="O78" s="88"/>
      <c r="P78" s="88"/>
      <c r="Q78" s="88"/>
      <c r="R78" s="88"/>
    </row>
    <row r="79" spans="2:18" ht="13.5" customHeight="1">
      <c r="B79" s="194" t="s">
        <v>75</v>
      </c>
      <c r="C79" s="194"/>
      <c r="D79" s="194"/>
      <c r="E79" s="194"/>
      <c r="F79" s="194"/>
      <c r="G79" s="194"/>
      <c r="H79" s="194"/>
      <c r="I79" s="194"/>
      <c r="J79" s="194"/>
      <c r="K79" s="194"/>
      <c r="L79" s="194"/>
      <c r="M79" s="194"/>
      <c r="N79" s="194"/>
      <c r="O79" s="194"/>
      <c r="P79" s="194"/>
      <c r="Q79" s="194"/>
      <c r="R79" s="194"/>
    </row>
    <row r="80" spans="2:11" ht="13.5">
      <c r="B80" s="89"/>
      <c r="C80" s="89"/>
      <c r="D80" s="89"/>
      <c r="E80" s="89"/>
      <c r="F80" s="89"/>
      <c r="G80" s="89"/>
      <c r="H80" s="89"/>
      <c r="I80" s="89"/>
      <c r="J80" s="89"/>
      <c r="K80" s="89"/>
    </row>
  </sheetData>
  <sheetProtection/>
  <mergeCells count="185">
    <mergeCell ref="F21:F22"/>
    <mergeCell ref="G21:G22"/>
    <mergeCell ref="F15:F16"/>
    <mergeCell ref="G15:G16"/>
    <mergeCell ref="F17:F18"/>
    <mergeCell ref="G17:G18"/>
    <mergeCell ref="F19:F20"/>
    <mergeCell ref="G19:G20"/>
    <mergeCell ref="F9:F10"/>
    <mergeCell ref="G9:G10"/>
    <mergeCell ref="F11:F12"/>
    <mergeCell ref="G11:G12"/>
    <mergeCell ref="F13:F14"/>
    <mergeCell ref="G13:G14"/>
    <mergeCell ref="E11:E12"/>
    <mergeCell ref="E13:E14"/>
    <mergeCell ref="E15:E16"/>
    <mergeCell ref="E17:E18"/>
    <mergeCell ref="E19:E20"/>
    <mergeCell ref="E21:E22"/>
    <mergeCell ref="K69:L70"/>
    <mergeCell ref="M69:M70"/>
    <mergeCell ref="N69:N70"/>
    <mergeCell ref="B23:K24"/>
    <mergeCell ref="B7:C8"/>
    <mergeCell ref="C9:C10"/>
    <mergeCell ref="C11:C12"/>
    <mergeCell ref="C13:C14"/>
    <mergeCell ref="B9:B14"/>
    <mergeCell ref="B15:C16"/>
    <mergeCell ref="B79:R79"/>
    <mergeCell ref="I69:I70"/>
    <mergeCell ref="B73:D74"/>
    <mergeCell ref="B75:D76"/>
    <mergeCell ref="B77:J77"/>
    <mergeCell ref="B78:M78"/>
    <mergeCell ref="B69:C70"/>
    <mergeCell ref="D69:D70"/>
    <mergeCell ref="E69:E70"/>
    <mergeCell ref="F69:F70"/>
    <mergeCell ref="G69:G70"/>
    <mergeCell ref="H69:H70"/>
    <mergeCell ref="I65:I66"/>
    <mergeCell ref="B67:C68"/>
    <mergeCell ref="D67:D68"/>
    <mergeCell ref="E67:E68"/>
    <mergeCell ref="F67:F68"/>
    <mergeCell ref="G67:G68"/>
    <mergeCell ref="H67:H68"/>
    <mergeCell ref="I67:I68"/>
    <mergeCell ref="B65:C66"/>
    <mergeCell ref="D65:D66"/>
    <mergeCell ref="E65:E66"/>
    <mergeCell ref="F65:F66"/>
    <mergeCell ref="G65:G66"/>
    <mergeCell ref="H65:H66"/>
    <mergeCell ref="H61:H62"/>
    <mergeCell ref="I61:I62"/>
    <mergeCell ref="B63:C64"/>
    <mergeCell ref="D63:D64"/>
    <mergeCell ref="E63:E64"/>
    <mergeCell ref="F63:F64"/>
    <mergeCell ref="G63:G64"/>
    <mergeCell ref="H63:H64"/>
    <mergeCell ref="I63:I64"/>
    <mergeCell ref="B57:B62"/>
    <mergeCell ref="H57:H58"/>
    <mergeCell ref="I57:I58"/>
    <mergeCell ref="C59:C60"/>
    <mergeCell ref="D59:D60"/>
    <mergeCell ref="F59:F60"/>
    <mergeCell ref="G59:G60"/>
    <mergeCell ref="H59:H60"/>
    <mergeCell ref="I59:I60"/>
    <mergeCell ref="C57:C58"/>
    <mergeCell ref="D57:D58"/>
    <mergeCell ref="E57:E62"/>
    <mergeCell ref="F57:F58"/>
    <mergeCell ref="G57:G58"/>
    <mergeCell ref="C61:C62"/>
    <mergeCell ref="D61:D62"/>
    <mergeCell ref="F61:F62"/>
    <mergeCell ref="G61:G62"/>
    <mergeCell ref="L52:L54"/>
    <mergeCell ref="M52:M54"/>
    <mergeCell ref="N52:N54"/>
    <mergeCell ref="B55:C56"/>
    <mergeCell ref="D55:D56"/>
    <mergeCell ref="E55:E56"/>
    <mergeCell ref="F55:F56"/>
    <mergeCell ref="G55:G56"/>
    <mergeCell ref="H55:H56"/>
    <mergeCell ref="I55:I56"/>
    <mergeCell ref="B52:D54"/>
    <mergeCell ref="F52:F54"/>
    <mergeCell ref="G52:G54"/>
    <mergeCell ref="H52:H54"/>
    <mergeCell ref="I52:I54"/>
    <mergeCell ref="K52:K54"/>
    <mergeCell ref="I44:I45"/>
    <mergeCell ref="K45:P45"/>
    <mergeCell ref="B46:J47"/>
    <mergeCell ref="K46:R47"/>
    <mergeCell ref="B48:J49"/>
    <mergeCell ref="K48:R49"/>
    <mergeCell ref="B44:C45"/>
    <mergeCell ref="D44:D45"/>
    <mergeCell ref="E44:E45"/>
    <mergeCell ref="F44:F45"/>
    <mergeCell ref="G44:G45"/>
    <mergeCell ref="H44:H45"/>
    <mergeCell ref="I40:I41"/>
    <mergeCell ref="B42:C43"/>
    <mergeCell ref="D42:D43"/>
    <mergeCell ref="E42:E43"/>
    <mergeCell ref="F42:F43"/>
    <mergeCell ref="G42:G43"/>
    <mergeCell ref="H42:H43"/>
    <mergeCell ref="I42:I43"/>
    <mergeCell ref="B40:C41"/>
    <mergeCell ref="D40:D41"/>
    <mergeCell ref="E40:E41"/>
    <mergeCell ref="F40:F41"/>
    <mergeCell ref="G40:G41"/>
    <mergeCell ref="H40:H41"/>
    <mergeCell ref="H36:H37"/>
    <mergeCell ref="I36:I37"/>
    <mergeCell ref="B38:C39"/>
    <mergeCell ref="D38:D39"/>
    <mergeCell ref="E38:E39"/>
    <mergeCell ref="F38:F39"/>
    <mergeCell ref="G38:G39"/>
    <mergeCell ref="H38:H39"/>
    <mergeCell ref="I38:I39"/>
    <mergeCell ref="B32:B37"/>
    <mergeCell ref="H32:H33"/>
    <mergeCell ref="I32:I33"/>
    <mergeCell ref="C34:C35"/>
    <mergeCell ref="D34:D35"/>
    <mergeCell ref="G34:G35"/>
    <mergeCell ref="H34:H35"/>
    <mergeCell ref="I34:I35"/>
    <mergeCell ref="C32:C33"/>
    <mergeCell ref="D32:D33"/>
    <mergeCell ref="E32:E37"/>
    <mergeCell ref="F32:F37"/>
    <mergeCell ref="G32:G33"/>
    <mergeCell ref="C36:C37"/>
    <mergeCell ref="D36:D37"/>
    <mergeCell ref="G36:G37"/>
    <mergeCell ref="N27:N29"/>
    <mergeCell ref="H27:H29"/>
    <mergeCell ref="J27:J29"/>
    <mergeCell ref="K27:K29"/>
    <mergeCell ref="L27:L29"/>
    <mergeCell ref="O27:O29"/>
    <mergeCell ref="Q27:Q29"/>
    <mergeCell ref="B30:C31"/>
    <mergeCell ref="D30:D31"/>
    <mergeCell ref="E30:E31"/>
    <mergeCell ref="F30:F31"/>
    <mergeCell ref="G30:G31"/>
    <mergeCell ref="H30:H31"/>
    <mergeCell ref="I30:I31"/>
    <mergeCell ref="B27:D29"/>
    <mergeCell ref="B1:R1"/>
    <mergeCell ref="B4:D6"/>
    <mergeCell ref="E4:E6"/>
    <mergeCell ref="F4:F6"/>
    <mergeCell ref="D7:D8"/>
    <mergeCell ref="D9:D10"/>
    <mergeCell ref="E7:E8"/>
    <mergeCell ref="E9:E10"/>
    <mergeCell ref="F7:F8"/>
    <mergeCell ref="G7:G8"/>
    <mergeCell ref="D11:D12"/>
    <mergeCell ref="D13:D14"/>
    <mergeCell ref="M27:M29"/>
    <mergeCell ref="B17:C18"/>
    <mergeCell ref="B19:C20"/>
    <mergeCell ref="B21:C22"/>
    <mergeCell ref="D15:D16"/>
    <mergeCell ref="D17:D18"/>
    <mergeCell ref="D19:D20"/>
    <mergeCell ref="D21:D22"/>
  </mergeCells>
  <printOptions horizontalCentered="1" verticalCentered="1"/>
  <pageMargins left="0.1968503937007874" right="0.1968503937007874" top="0.3937007874015748" bottom="0.3937007874015748" header="0.4724409448818898" footer="0.5118110236220472"/>
  <pageSetup blackAndWhite="1" horizontalDpi="300" verticalDpi="300" orientation="portrait" paperSize="9" scale="72" r:id="rId1"/>
  <headerFooter alignWithMargins="0">
    <oddHeader>&amp;L&amp;12参考書式１－２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2016-03-03T02:26:04Z</cp:lastPrinted>
  <dcterms:created xsi:type="dcterms:W3CDTF">2002-05-27T02:59:40Z</dcterms:created>
  <dcterms:modified xsi:type="dcterms:W3CDTF">2018-08-06T02:12:05Z</dcterms:modified>
  <cp:category/>
  <cp:version/>
  <cp:contentType/>
  <cp:contentStatus/>
</cp:coreProperties>
</file>