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46" windowWidth="17370" windowHeight="8760" activeTab="0"/>
  </bookViews>
  <sheets>
    <sheet name="第３９表" sheetId="1" r:id="rId1"/>
  </sheets>
  <definedNames>
    <definedName name="_xlnm.Print_Area" localSheetId="0">'第３９表'!$A$1:$Z$162</definedName>
  </definedNames>
  <calcPr fullCalcOnLoad="1"/>
</workbook>
</file>

<file path=xl/sharedStrings.xml><?xml version="1.0" encoding="utf-8"?>
<sst xmlns="http://schemas.openxmlformats.org/spreadsheetml/2006/main" count="254" uniqueCount="153">
  <si>
    <t>高等学校</t>
  </si>
  <si>
    <t>学　　校　　数</t>
  </si>
  <si>
    <t>生　　　　　　　　　　徒</t>
  </si>
  <si>
    <t>数</t>
  </si>
  <si>
    <t>教　員　数　（　本　務　者　）</t>
  </si>
  <si>
    <t>区　　分</t>
  </si>
  <si>
    <t>総　　　数</t>
  </si>
  <si>
    <t>全　　　日　　　制</t>
  </si>
  <si>
    <t>定　　　時　　　制</t>
  </si>
  <si>
    <t>総　　　　数</t>
  </si>
  <si>
    <t>全　日　制</t>
  </si>
  <si>
    <t>定　時　制</t>
  </si>
  <si>
    <t>総 数</t>
  </si>
  <si>
    <t>全日制</t>
  </si>
  <si>
    <t>定時制</t>
  </si>
  <si>
    <t>併 置</t>
  </si>
  <si>
    <t>計</t>
  </si>
  <si>
    <t>男</t>
  </si>
  <si>
    <t>女</t>
  </si>
  <si>
    <t>１学年</t>
  </si>
  <si>
    <t>２学年</t>
  </si>
  <si>
    <t>３学年</t>
  </si>
  <si>
    <t>専攻科</t>
  </si>
  <si>
    <t>４学年</t>
  </si>
  <si>
    <t>川越市</t>
  </si>
  <si>
    <t>飯能市</t>
  </si>
  <si>
    <t>加須市</t>
  </si>
  <si>
    <t>本庄市</t>
  </si>
  <si>
    <t>東松山市</t>
  </si>
  <si>
    <t>春日部市</t>
  </si>
  <si>
    <t>狭山市</t>
  </si>
  <si>
    <t>深谷市</t>
  </si>
  <si>
    <t>上尾市</t>
  </si>
  <si>
    <t>越谷市</t>
  </si>
  <si>
    <t>蕨市</t>
  </si>
  <si>
    <t>入間市</t>
  </si>
  <si>
    <t>志木市</t>
  </si>
  <si>
    <t>新座市</t>
  </si>
  <si>
    <t>坂戸市</t>
  </si>
  <si>
    <t>　数　・　生　徒　数　・　教　員　数 （ つ づ き ）</t>
  </si>
  <si>
    <t>併置</t>
  </si>
  <si>
    <t>毛呂山町</t>
  </si>
  <si>
    <t>越生町</t>
  </si>
  <si>
    <t>嵐山町</t>
  </si>
  <si>
    <t>杉戸町</t>
  </si>
  <si>
    <t>区 　分</t>
  </si>
  <si>
    <t>坂戸市</t>
  </si>
  <si>
    <t>　うち国立</t>
  </si>
  <si>
    <t>　注：併置とは、全日制と定時制の両方の課程を設置している学校をいう。</t>
  </si>
  <si>
    <t>　　生　　　　　　　　　　　　　　　徒</t>
  </si>
  <si>
    <t>教　 員 　数　（　本　務　者　）</t>
  </si>
  <si>
    <t>総　　　数</t>
  </si>
  <si>
    <t>全　　　日　　　制</t>
  </si>
  <si>
    <t>定　　　時　　　制</t>
  </si>
  <si>
    <t>全　日　制</t>
  </si>
  <si>
    <t>定　時　制</t>
  </si>
  <si>
    <t>さいたま市</t>
  </si>
  <si>
    <t>伊奈町</t>
  </si>
  <si>
    <t>公立</t>
  </si>
  <si>
    <t>　私立</t>
  </si>
  <si>
    <t>　　生　　　　　　　徒　　　　　　　数</t>
  </si>
  <si>
    <t>生　　徒　　数</t>
  </si>
  <si>
    <t>１．計</t>
  </si>
  <si>
    <t xml:space="preserve">　数　・　生　徒　数　・　教　員　数 </t>
  </si>
  <si>
    <t>(国　立)</t>
  </si>
  <si>
    <t>(私　立)</t>
  </si>
  <si>
    <t>２．国立・私立[再掲]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</si>
  <si>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</si>
  <si>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</si>
  <si>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</si>
  <si>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</si>
  <si>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</si>
  <si>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</si>
  <si>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</si>
  <si>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</si>
  <si>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</si>
  <si>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</si>
  <si>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</si>
  <si>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</si>
  <si>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</si>
  <si>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</si>
  <si>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</si>
  <si>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</si>
  <si>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</si>
  <si>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</si>
  <si>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</si>
  <si>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</si>
  <si>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</si>
  <si>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</si>
  <si>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</si>
  <si>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</si>
  <si>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</si>
  <si>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</si>
  <si>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</si>
  <si>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</si>
  <si>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</si>
  <si>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</si>
  <si>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</si>
  <si>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</si>
  <si>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</si>
  <si>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</si>
  <si>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</si>
  <si>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</si>
  <si>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</si>
  <si>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</si>
  <si>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</si>
  <si>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吉川市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</si>
  <si>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</si>
  <si>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</si>
  <si>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</si>
  <si>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</si>
  <si>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</si>
  <si>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</si>
  <si>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</si>
  <si>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</si>
  <si>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</si>
  <si>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</si>
  <si>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</si>
  <si>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</si>
  <si>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</si>
  <si>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</si>
  <si>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</si>
  <si>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</si>
  <si>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</si>
  <si>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</si>
  <si>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</si>
  <si>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</si>
  <si>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</si>
  <si>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</si>
  <si>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</si>
  <si>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</si>
  <si>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</si>
  <si>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</si>
  <si>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</si>
  <si>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</si>
  <si>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</si>
  <si>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</si>
  <si>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</si>
  <si>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</si>
  <si>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</si>
  <si>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</si>
  <si>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</si>
  <si>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</si>
  <si>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</si>
  <si>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</si>
  <si>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</si>
  <si>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八潮市</t>
  </si>
  <si>
    <t xml:space="preserve">第３９表　　市　町　村　別　学　校  </t>
  </si>
  <si>
    <t xml:space="preserve">第３９表　　市町村別学校数・生徒数・教員数（つづき） </t>
  </si>
  <si>
    <t>定  時  制</t>
  </si>
  <si>
    <t>白岡市</t>
  </si>
  <si>
    <t>平成25年度</t>
  </si>
  <si>
    <t>平成26年度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</si>
</sst>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#,##0_ 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明朝"/>
      <family val="1"/>
    </font>
    <font>
      <b/>
      <sz val="12"/>
      <name val="ＭＳ ゴシック"/>
      <family val="3"/>
    </font>
    <font>
      <b/>
      <sz val="12"/>
      <name val="明朝"/>
      <family val="1"/>
    </font>
    <font>
      <sz val="14"/>
      <name val="ＭＳ ゴシック"/>
      <family val="3"/>
    </font>
    <font>
      <sz val="14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distributed"/>
      <protection locked="0"/>
    </xf>
    <xf numFmtId="184" fontId="6" fillId="0" borderId="0" xfId="0" applyNumberFormat="1" applyFont="1" applyFill="1" applyBorder="1" applyAlignment="1">
      <alignment/>
    </xf>
    <xf numFmtId="184" fontId="6" fillId="0" borderId="15" xfId="0" applyNumberFormat="1" applyFont="1" applyFill="1" applyBorder="1" applyAlignment="1" applyProtection="1">
      <alignment/>
      <protection locked="0"/>
    </xf>
    <xf numFmtId="184" fontId="6" fillId="0" borderId="15" xfId="0" applyNumberFormat="1" applyFont="1" applyFill="1" applyBorder="1" applyAlignment="1" applyProtection="1">
      <alignment horizontal="right"/>
      <protection locked="0"/>
    </xf>
    <xf numFmtId="184" fontId="6" fillId="0" borderId="15" xfId="0" applyNumberFormat="1" applyFont="1" applyFill="1" applyBorder="1" applyAlignment="1">
      <alignment/>
    </xf>
    <xf numFmtId="184" fontId="6" fillId="0" borderId="0" xfId="0" applyNumberFormat="1" applyFont="1" applyFill="1" applyBorder="1" applyAlignment="1" applyProtection="1">
      <alignment/>
      <protection locked="0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14" xfId="0" applyFont="1" applyFill="1" applyBorder="1" applyAlignment="1" applyProtection="1">
      <alignment horizontal="distributed"/>
      <protection locked="0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0" fontId="8" fillId="0" borderId="14" xfId="0" applyFont="1" applyFill="1" applyBorder="1" applyAlignment="1" applyProtection="1">
      <alignment horizontal="distributed"/>
      <protection locked="0"/>
    </xf>
    <xf numFmtId="184" fontId="8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185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Alignment="1">
      <alignment/>
    </xf>
    <xf numFmtId="185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 vertical="top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top"/>
    </xf>
    <xf numFmtId="0" fontId="6" fillId="0" borderId="12" xfId="0" applyFont="1" applyFill="1" applyBorder="1" applyAlignment="1">
      <alignment horizontal="distributed" vertical="top"/>
    </xf>
    <xf numFmtId="185" fontId="6" fillId="0" borderId="10" xfId="0" applyNumberFormat="1" applyFont="1" applyFill="1" applyBorder="1" applyAlignment="1">
      <alignment vertical="top"/>
    </xf>
    <xf numFmtId="185" fontId="6" fillId="0" borderId="10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distributed"/>
    </xf>
    <xf numFmtId="185" fontId="6" fillId="0" borderId="10" xfId="0" applyNumberFormat="1" applyFont="1" applyFill="1" applyBorder="1" applyAlignment="1">
      <alignment/>
    </xf>
    <xf numFmtId="185" fontId="6" fillId="0" borderId="10" xfId="0" applyNumberFormat="1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 vertical="center"/>
    </xf>
    <xf numFmtId="185" fontId="0" fillId="0" borderId="0" xfId="60" applyNumberFormat="1" applyFont="1" applyFill="1" applyBorder="1" applyAlignment="1">
      <alignment horizontal="distributed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185" fontId="48" fillId="0" borderId="0" xfId="0" applyNumberFormat="1" applyFont="1" applyFill="1" applyBorder="1" applyAlignment="1">
      <alignment/>
    </xf>
    <xf numFmtId="185" fontId="48" fillId="0" borderId="0" xfId="0" applyNumberFormat="1" applyFont="1" applyFill="1" applyAlignment="1" applyProtection="1">
      <alignment/>
      <protection locked="0"/>
    </xf>
    <xf numFmtId="185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/>
    </xf>
    <xf numFmtId="185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shrinkToFit="1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1.8984375" style="56" customWidth="1"/>
    <col min="2" max="2" width="1.59765625" style="56" customWidth="1"/>
    <col min="3" max="6" width="6.69921875" style="2" customWidth="1"/>
    <col min="7" max="10" width="10.09765625" style="2" customWidth="1"/>
    <col min="11" max="12" width="9.8984375" style="2" customWidth="1"/>
    <col min="13" max="13" width="10" style="2" customWidth="1"/>
    <col min="14" max="14" width="8.19921875" style="2" customWidth="1"/>
    <col min="15" max="22" width="10" style="2" customWidth="1"/>
    <col min="23" max="26" width="9.3984375" style="2" customWidth="1"/>
    <col min="27" max="27" width="5.69921875" style="2" customWidth="1"/>
    <col min="28" max="28" width="6.19921875" style="2" customWidth="1"/>
    <col min="29" max="29" width="5.59765625" style="2" customWidth="1"/>
    <col min="30" max="32" width="1.69921875" style="2" customWidth="1"/>
    <col min="33" max="16384" width="9" style="2" customWidth="1"/>
  </cols>
  <sheetData>
    <row r="1" spans="1:26" ht="17.25">
      <c r="A1" s="76" t="s">
        <v>0</v>
      </c>
      <c r="B1" s="1"/>
      <c r="J1" s="3"/>
      <c r="Z1" s="77" t="s">
        <v>0</v>
      </c>
    </row>
    <row r="2" spans="1:26" s="71" customFormat="1" ht="30" customHeight="1">
      <c r="A2" s="33"/>
      <c r="B2" s="33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2" t="s">
        <v>147</v>
      </c>
      <c r="O2" s="73" t="s">
        <v>63</v>
      </c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63" customFormat="1" ht="18.75" customHeight="1">
      <c r="A3" s="61" t="s">
        <v>62</v>
      </c>
      <c r="B3" s="50"/>
      <c r="C3" s="61"/>
      <c r="D3" s="61"/>
      <c r="E3" s="61"/>
      <c r="F3" s="61"/>
      <c r="G3" s="5"/>
      <c r="H3" s="5"/>
      <c r="I3" s="5"/>
      <c r="J3" s="5"/>
      <c r="K3" s="5"/>
      <c r="L3" s="5"/>
      <c r="M3" s="5"/>
      <c r="N3" s="6"/>
      <c r="O3" s="7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8" customFormat="1" ht="15.75" customHeight="1">
      <c r="A4" s="100" t="s">
        <v>45</v>
      </c>
      <c r="B4" s="101"/>
      <c r="C4" s="106" t="s">
        <v>1</v>
      </c>
      <c r="D4" s="100"/>
      <c r="E4" s="100"/>
      <c r="F4" s="101"/>
      <c r="G4" s="93" t="s">
        <v>49</v>
      </c>
      <c r="H4" s="94"/>
      <c r="I4" s="95"/>
      <c r="J4" s="94"/>
      <c r="K4" s="94"/>
      <c r="L4" s="94"/>
      <c r="M4" s="94"/>
      <c r="N4" s="94"/>
      <c r="O4" s="94" t="s">
        <v>3</v>
      </c>
      <c r="P4" s="94"/>
      <c r="Q4" s="94"/>
      <c r="R4" s="94"/>
      <c r="S4" s="96"/>
      <c r="T4" s="10" t="s">
        <v>50</v>
      </c>
      <c r="U4" s="10"/>
      <c r="V4" s="10"/>
      <c r="W4" s="10"/>
      <c r="X4" s="10"/>
      <c r="Y4" s="10"/>
      <c r="Z4" s="11"/>
    </row>
    <row r="5" spans="1:26" s="8" customFormat="1" ht="15.75" customHeight="1">
      <c r="A5" s="102"/>
      <c r="B5" s="103"/>
      <c r="C5" s="107"/>
      <c r="D5" s="104"/>
      <c r="E5" s="104"/>
      <c r="F5" s="105"/>
      <c r="G5" s="93" t="s">
        <v>51</v>
      </c>
      <c r="H5" s="94"/>
      <c r="I5" s="96"/>
      <c r="J5" s="93" t="s">
        <v>52</v>
      </c>
      <c r="K5" s="94"/>
      <c r="L5" s="94"/>
      <c r="M5" s="94"/>
      <c r="N5" s="96"/>
      <c r="O5" s="94" t="s">
        <v>53</v>
      </c>
      <c r="P5" s="94"/>
      <c r="Q5" s="94"/>
      <c r="R5" s="94"/>
      <c r="S5" s="96"/>
      <c r="T5" s="93" t="s">
        <v>51</v>
      </c>
      <c r="U5" s="110"/>
      <c r="V5" s="111"/>
      <c r="W5" s="10" t="s">
        <v>54</v>
      </c>
      <c r="X5" s="12"/>
      <c r="Y5" s="10" t="s">
        <v>55</v>
      </c>
      <c r="Z5" s="13"/>
    </row>
    <row r="6" spans="1:26" s="8" customFormat="1" ht="15.75" customHeight="1">
      <c r="A6" s="104"/>
      <c r="B6" s="105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67" t="s">
        <v>16</v>
      </c>
      <c r="K6" s="15" t="s">
        <v>19</v>
      </c>
      <c r="L6" s="15" t="s">
        <v>20</v>
      </c>
      <c r="M6" s="15" t="s">
        <v>21</v>
      </c>
      <c r="N6" s="55" t="s">
        <v>22</v>
      </c>
      <c r="O6" s="14" t="s">
        <v>16</v>
      </c>
      <c r="P6" s="14" t="s">
        <v>19</v>
      </c>
      <c r="Q6" s="14" t="s">
        <v>20</v>
      </c>
      <c r="R6" s="14" t="s">
        <v>21</v>
      </c>
      <c r="S6" s="14" t="s">
        <v>23</v>
      </c>
      <c r="T6" s="14" t="s">
        <v>16</v>
      </c>
      <c r="U6" s="14" t="s">
        <v>17</v>
      </c>
      <c r="V6" s="14" t="s">
        <v>18</v>
      </c>
      <c r="W6" s="14" t="s">
        <v>17</v>
      </c>
      <c r="X6" s="14" t="s">
        <v>18</v>
      </c>
      <c r="Y6" s="14" t="s">
        <v>17</v>
      </c>
      <c r="Z6" s="9" t="s">
        <v>18</v>
      </c>
    </row>
    <row r="7" spans="1:26" ht="24" customHeight="1">
      <c r="A7" s="80" t="s">
        <v>151</v>
      </c>
      <c r="B7" s="16"/>
      <c r="C7" s="17">
        <f>SUM(D7:F7)</f>
        <v>196</v>
      </c>
      <c r="D7" s="18">
        <v>168</v>
      </c>
      <c r="E7" s="18">
        <v>5</v>
      </c>
      <c r="F7" s="19">
        <v>23</v>
      </c>
      <c r="G7" s="20">
        <f>SUM(H7:I7)</f>
        <v>176764</v>
      </c>
      <c r="H7" s="21">
        <v>91088</v>
      </c>
      <c r="I7" s="21">
        <v>85676</v>
      </c>
      <c r="J7" s="17">
        <f>SUM(K7:N7)</f>
        <v>170671</v>
      </c>
      <c r="K7" s="21">
        <v>59173</v>
      </c>
      <c r="L7" s="21">
        <v>57289</v>
      </c>
      <c r="M7" s="21">
        <v>53995</v>
      </c>
      <c r="N7" s="21">
        <v>214</v>
      </c>
      <c r="O7" s="22">
        <f>SUM(P7:S7)</f>
        <v>6093</v>
      </c>
      <c r="P7" s="23">
        <v>1926</v>
      </c>
      <c r="Q7" s="23">
        <v>1700</v>
      </c>
      <c r="R7" s="23">
        <v>1599</v>
      </c>
      <c r="S7" s="21">
        <v>868</v>
      </c>
      <c r="T7" s="17">
        <f>SUM(U7:V7)</f>
        <v>11087</v>
      </c>
      <c r="U7" s="17">
        <f>SUM(W7+Y7)</f>
        <v>7897</v>
      </c>
      <c r="V7" s="17">
        <f>SUM(X7+Z7)</f>
        <v>3190</v>
      </c>
      <c r="W7" s="21">
        <v>7441</v>
      </c>
      <c r="X7" s="21">
        <v>3057</v>
      </c>
      <c r="Y7" s="21">
        <v>456</v>
      </c>
      <c r="Z7" s="21">
        <v>133</v>
      </c>
    </row>
    <row r="8" spans="1:26" s="27" customFormat="1" ht="24" customHeight="1">
      <c r="A8" s="24" t="s">
        <v>152</v>
      </c>
      <c r="B8" s="25"/>
      <c r="C8" s="26">
        <f>SUM(D8:F8)</f>
        <v>196</v>
      </c>
      <c r="D8" s="83">
        <f>SUM(D9:D11)</f>
        <v>171</v>
      </c>
      <c r="E8" s="83">
        <f>SUM(E12,E23:E47,E56:E100)</f>
        <v>5</v>
      </c>
      <c r="F8" s="83">
        <f>SUM(F9:F11)</f>
        <v>20</v>
      </c>
      <c r="G8" s="26">
        <f>H8+I8</f>
        <v>178511</v>
      </c>
      <c r="H8" s="83">
        <f aca="true" t="shared" si="0" ref="H8:X8">SUM(H12,H23:H47,H56:H100)</f>
        <v>92006</v>
      </c>
      <c r="I8" s="83">
        <f t="shared" si="0"/>
        <v>86505</v>
      </c>
      <c r="J8" s="83">
        <f t="shared" si="0"/>
        <v>172824</v>
      </c>
      <c r="K8" s="83">
        <f t="shared" si="0"/>
        <v>59144</v>
      </c>
      <c r="L8" s="83">
        <f>SUM(L12,L23:L47,L56:L100)</f>
        <v>57320</v>
      </c>
      <c r="M8" s="83">
        <f t="shared" si="0"/>
        <v>56142</v>
      </c>
      <c r="N8" s="83">
        <f t="shared" si="0"/>
        <v>218</v>
      </c>
      <c r="O8" s="83">
        <f t="shared" si="0"/>
        <v>5687</v>
      </c>
      <c r="P8" s="83">
        <f t="shared" si="0"/>
        <v>1794</v>
      </c>
      <c r="Q8" s="83">
        <f t="shared" si="0"/>
        <v>1645</v>
      </c>
      <c r="R8" s="83">
        <f t="shared" si="0"/>
        <v>1450</v>
      </c>
      <c r="S8" s="83">
        <f t="shared" si="0"/>
        <v>798</v>
      </c>
      <c r="T8" s="83">
        <f>SUM(T12,T23:T47,T56:T100)</f>
        <v>11142</v>
      </c>
      <c r="U8" s="83">
        <f>SUM(U12,U23:U47,U56:U100)</f>
        <v>7885</v>
      </c>
      <c r="V8" s="83">
        <f t="shared" si="0"/>
        <v>3257</v>
      </c>
      <c r="W8" s="83">
        <f>SUM(W12,W23:W47,W56:W100)</f>
        <v>7434</v>
      </c>
      <c r="X8" s="83">
        <f t="shared" si="0"/>
        <v>3123</v>
      </c>
      <c r="Y8" s="83">
        <f>SUM(Y12,Y23:Y47,Y56:Y100)</f>
        <v>451</v>
      </c>
      <c r="Z8" s="83">
        <f>SUM(Z12,Z23:Z47,Z56:Z100)</f>
        <v>134</v>
      </c>
    </row>
    <row r="9" spans="1:26" s="31" customFormat="1" ht="19.5" customHeight="1">
      <c r="A9" s="28" t="s">
        <v>47</v>
      </c>
      <c r="B9" s="29"/>
      <c r="C9" s="30">
        <f>C109</f>
        <v>1</v>
      </c>
      <c r="D9" s="30">
        <f aca="true" t="shared" si="1" ref="D9:N9">D109</f>
        <v>1</v>
      </c>
      <c r="E9" s="30">
        <f t="shared" si="1"/>
        <v>0</v>
      </c>
      <c r="F9" s="30">
        <f t="shared" si="1"/>
        <v>0</v>
      </c>
      <c r="G9" s="30">
        <f>G109</f>
        <v>480</v>
      </c>
      <c r="H9" s="30">
        <f>H109</f>
        <v>230</v>
      </c>
      <c r="I9" s="30">
        <f t="shared" si="1"/>
        <v>250</v>
      </c>
      <c r="J9" s="30">
        <f t="shared" si="1"/>
        <v>480</v>
      </c>
      <c r="K9" s="30">
        <f t="shared" si="1"/>
        <v>160</v>
      </c>
      <c r="L9" s="30">
        <f t="shared" si="1"/>
        <v>160</v>
      </c>
      <c r="M9" s="30">
        <f t="shared" si="1"/>
        <v>160</v>
      </c>
      <c r="N9" s="30">
        <f t="shared" si="1"/>
        <v>0</v>
      </c>
      <c r="O9" s="30">
        <f>C138</f>
        <v>0</v>
      </c>
      <c r="P9" s="30">
        <f aca="true" t="shared" si="2" ref="P9:Z9">D138</f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>H138</f>
        <v>38</v>
      </c>
      <c r="U9" s="30">
        <f>SUM(W9+Y9)</f>
        <v>24</v>
      </c>
      <c r="V9" s="30">
        <f>SUM(X9+Z9)</f>
        <v>14</v>
      </c>
      <c r="W9" s="30">
        <v>24</v>
      </c>
      <c r="X9" s="30">
        <v>14</v>
      </c>
      <c r="Y9" s="30">
        <f t="shared" si="2"/>
        <v>0</v>
      </c>
      <c r="Z9" s="30">
        <f t="shared" si="2"/>
        <v>0</v>
      </c>
    </row>
    <row r="10" spans="1:26" s="31" customFormat="1" ht="19.5" customHeight="1">
      <c r="A10" s="59" t="s">
        <v>58</v>
      </c>
      <c r="B10" s="29"/>
      <c r="C10" s="30">
        <f>SUM(D10:F10)</f>
        <v>147</v>
      </c>
      <c r="D10" s="30">
        <v>122</v>
      </c>
      <c r="E10" s="30">
        <f>E8-E9-E11</f>
        <v>5</v>
      </c>
      <c r="F10" s="30">
        <v>20</v>
      </c>
      <c r="G10" s="30">
        <f>G8-G9-G11</f>
        <v>123530</v>
      </c>
      <c r="H10" s="30">
        <f>H8-H9-H11</f>
        <v>60175</v>
      </c>
      <c r="I10" s="30">
        <f aca="true" t="shared" si="3" ref="I10:Z10">I8-I9-I11</f>
        <v>63355</v>
      </c>
      <c r="J10" s="30">
        <f t="shared" si="3"/>
        <v>117843</v>
      </c>
      <c r="K10" s="30">
        <f t="shared" si="3"/>
        <v>40297</v>
      </c>
      <c r="L10" s="30">
        <f t="shared" si="3"/>
        <v>39079</v>
      </c>
      <c r="M10" s="30">
        <f t="shared" si="3"/>
        <v>38249</v>
      </c>
      <c r="N10" s="30">
        <f t="shared" si="3"/>
        <v>218</v>
      </c>
      <c r="O10" s="30">
        <f>O8-O9-O11</f>
        <v>5687</v>
      </c>
      <c r="P10" s="30">
        <f t="shared" si="3"/>
        <v>1794</v>
      </c>
      <c r="Q10" s="30">
        <f t="shared" si="3"/>
        <v>1645</v>
      </c>
      <c r="R10" s="30">
        <f t="shared" si="3"/>
        <v>1450</v>
      </c>
      <c r="S10" s="30">
        <f t="shared" si="3"/>
        <v>798</v>
      </c>
      <c r="T10" s="30">
        <f>T8-T9-T11</f>
        <v>8271</v>
      </c>
      <c r="U10" s="30">
        <f t="shared" si="3"/>
        <v>5743</v>
      </c>
      <c r="V10" s="30">
        <f t="shared" si="3"/>
        <v>2528</v>
      </c>
      <c r="W10" s="30">
        <f>W8-W9-W11</f>
        <v>5292</v>
      </c>
      <c r="X10" s="30">
        <f t="shared" si="3"/>
        <v>2394</v>
      </c>
      <c r="Y10" s="30">
        <f t="shared" si="3"/>
        <v>451</v>
      </c>
      <c r="Z10" s="30">
        <f t="shared" si="3"/>
        <v>134</v>
      </c>
    </row>
    <row r="11" spans="1:26" s="31" customFormat="1" ht="19.5" customHeight="1">
      <c r="A11" s="59" t="s">
        <v>59</v>
      </c>
      <c r="B11" s="29"/>
      <c r="C11" s="30">
        <f>C112</f>
        <v>48</v>
      </c>
      <c r="D11" s="30">
        <f>D112</f>
        <v>48</v>
      </c>
      <c r="E11" s="30">
        <f aca="true" t="shared" si="4" ref="E11:N11">E112</f>
        <v>0</v>
      </c>
      <c r="F11" s="30">
        <f t="shared" si="4"/>
        <v>0</v>
      </c>
      <c r="G11" s="30">
        <f t="shared" si="4"/>
        <v>54501</v>
      </c>
      <c r="H11" s="30">
        <f>H112</f>
        <v>31601</v>
      </c>
      <c r="I11" s="30">
        <f t="shared" si="4"/>
        <v>22900</v>
      </c>
      <c r="J11" s="30">
        <f t="shared" si="4"/>
        <v>54501</v>
      </c>
      <c r="K11" s="30">
        <f t="shared" si="4"/>
        <v>18687</v>
      </c>
      <c r="L11" s="30">
        <f t="shared" si="4"/>
        <v>18081</v>
      </c>
      <c r="M11" s="30">
        <f t="shared" si="4"/>
        <v>17733</v>
      </c>
      <c r="N11" s="30">
        <f t="shared" si="4"/>
        <v>0</v>
      </c>
      <c r="O11" s="30">
        <f>C141</f>
        <v>0</v>
      </c>
      <c r="P11" s="30">
        <f aca="true" t="shared" si="5" ref="P11:Z11">D141</f>
        <v>0</v>
      </c>
      <c r="Q11" s="30">
        <f t="shared" si="5"/>
        <v>0</v>
      </c>
      <c r="R11" s="30">
        <f t="shared" si="5"/>
        <v>0</v>
      </c>
      <c r="S11" s="30">
        <f t="shared" si="5"/>
        <v>0</v>
      </c>
      <c r="T11" s="30">
        <f>H141</f>
        <v>2833</v>
      </c>
      <c r="U11" s="30">
        <f t="shared" si="5"/>
        <v>2118</v>
      </c>
      <c r="V11" s="30">
        <f t="shared" si="5"/>
        <v>715</v>
      </c>
      <c r="W11" s="30">
        <f>K141</f>
        <v>2118</v>
      </c>
      <c r="X11" s="30">
        <f t="shared" si="5"/>
        <v>715</v>
      </c>
      <c r="Y11" s="30">
        <f t="shared" si="5"/>
        <v>0</v>
      </c>
      <c r="Z11" s="30">
        <f t="shared" si="5"/>
        <v>0</v>
      </c>
    </row>
    <row r="12" spans="1:26" ht="28.5" customHeight="1">
      <c r="A12" s="84" t="s">
        <v>67</v>
      </c>
      <c r="B12" s="34"/>
      <c r="C12" s="35">
        <f>SUM(C13:C22)</f>
        <v>36</v>
      </c>
      <c r="D12" s="35">
        <f aca="true" t="shared" si="6" ref="D12:Z12">SUM(D13:D22)</f>
        <v>31</v>
      </c>
      <c r="E12" s="35">
        <f t="shared" si="6"/>
        <v>1</v>
      </c>
      <c r="F12" s="35">
        <f t="shared" si="6"/>
        <v>4</v>
      </c>
      <c r="G12" s="35">
        <f t="shared" si="6"/>
        <v>39026</v>
      </c>
      <c r="H12" s="35">
        <f t="shared" si="6"/>
        <v>19517</v>
      </c>
      <c r="I12" s="35">
        <f t="shared" si="6"/>
        <v>19509</v>
      </c>
      <c r="J12" s="35">
        <f t="shared" si="6"/>
        <v>37731</v>
      </c>
      <c r="K12" s="35">
        <f t="shared" si="6"/>
        <v>13068</v>
      </c>
      <c r="L12" s="35">
        <f t="shared" si="6"/>
        <v>12437</v>
      </c>
      <c r="M12" s="35">
        <f t="shared" si="6"/>
        <v>12066</v>
      </c>
      <c r="N12" s="35">
        <f t="shared" si="6"/>
        <v>160</v>
      </c>
      <c r="O12" s="35">
        <f t="shared" si="6"/>
        <v>1295</v>
      </c>
      <c r="P12" s="35">
        <f t="shared" si="6"/>
        <v>372</v>
      </c>
      <c r="Q12" s="35">
        <f t="shared" si="6"/>
        <v>434</v>
      </c>
      <c r="R12" s="35">
        <f t="shared" si="6"/>
        <v>362</v>
      </c>
      <c r="S12" s="35">
        <f t="shared" si="6"/>
        <v>127</v>
      </c>
      <c r="T12" s="35">
        <f t="shared" si="6"/>
        <v>2377</v>
      </c>
      <c r="U12" s="35">
        <f>SUM(U13:U22)</f>
        <v>1695</v>
      </c>
      <c r="V12" s="35">
        <f t="shared" si="6"/>
        <v>682</v>
      </c>
      <c r="W12" s="35">
        <f t="shared" si="6"/>
        <v>1566</v>
      </c>
      <c r="X12" s="35">
        <f t="shared" si="6"/>
        <v>648</v>
      </c>
      <c r="Y12" s="35">
        <f t="shared" si="6"/>
        <v>129</v>
      </c>
      <c r="Z12" s="35">
        <f t="shared" si="6"/>
        <v>34</v>
      </c>
    </row>
    <row r="13" spans="1:26" ht="28.5" customHeight="1">
      <c r="A13" s="85" t="s">
        <v>68</v>
      </c>
      <c r="B13" s="34"/>
      <c r="C13" s="35">
        <v>4</v>
      </c>
      <c r="D13" s="35">
        <v>4</v>
      </c>
      <c r="E13" s="35">
        <v>0</v>
      </c>
      <c r="F13" s="35">
        <v>0</v>
      </c>
      <c r="G13" s="35">
        <f>H13+I13</f>
        <v>5244</v>
      </c>
      <c r="H13" s="36">
        <v>2402</v>
      </c>
      <c r="I13" s="36">
        <v>2842</v>
      </c>
      <c r="J13" s="35">
        <f>SUM(K13:N13)</f>
        <v>5244</v>
      </c>
      <c r="K13" s="36">
        <v>1814</v>
      </c>
      <c r="L13" s="36">
        <v>1730</v>
      </c>
      <c r="M13" s="36">
        <v>1700</v>
      </c>
      <c r="N13" s="38">
        <v>0</v>
      </c>
      <c r="O13" s="37">
        <v>0</v>
      </c>
      <c r="P13" s="36">
        <v>0</v>
      </c>
      <c r="Q13" s="36">
        <v>0</v>
      </c>
      <c r="R13" s="36">
        <v>0</v>
      </c>
      <c r="S13" s="36">
        <v>0</v>
      </c>
      <c r="T13" s="35">
        <f>U13+V13</f>
        <v>309</v>
      </c>
      <c r="U13" s="35">
        <f>W13+Y13</f>
        <v>213</v>
      </c>
      <c r="V13" s="35">
        <f aca="true" t="shared" si="7" ref="U13:V15">X13+Z13</f>
        <v>96</v>
      </c>
      <c r="W13" s="35">
        <v>213</v>
      </c>
      <c r="X13" s="35">
        <v>96</v>
      </c>
      <c r="Y13" s="35">
        <v>0</v>
      </c>
      <c r="Z13" s="35">
        <v>0</v>
      </c>
    </row>
    <row r="14" spans="1:26" ht="18.75" customHeight="1">
      <c r="A14" s="85" t="s">
        <v>69</v>
      </c>
      <c r="B14" s="34"/>
      <c r="C14" s="35">
        <v>3</v>
      </c>
      <c r="D14" s="35">
        <v>1</v>
      </c>
      <c r="E14" s="35">
        <v>1</v>
      </c>
      <c r="F14" s="35">
        <v>1</v>
      </c>
      <c r="G14" s="35">
        <f>H14+I14</f>
        <v>2724</v>
      </c>
      <c r="H14" s="36">
        <v>1807</v>
      </c>
      <c r="I14" s="36">
        <v>917</v>
      </c>
      <c r="J14" s="35">
        <f aca="true" t="shared" si="8" ref="J14:J21">SUM(K14:N14)</f>
        <v>1729</v>
      </c>
      <c r="K14" s="36">
        <v>607</v>
      </c>
      <c r="L14" s="36">
        <v>568</v>
      </c>
      <c r="M14" s="36">
        <v>554</v>
      </c>
      <c r="N14" s="38">
        <v>0</v>
      </c>
      <c r="O14" s="37">
        <f>SUM(P14:S14)</f>
        <v>995</v>
      </c>
      <c r="P14" s="36">
        <v>291</v>
      </c>
      <c r="Q14" s="36">
        <v>359</v>
      </c>
      <c r="R14" s="36">
        <v>296</v>
      </c>
      <c r="S14" s="36">
        <v>49</v>
      </c>
      <c r="T14" s="35">
        <f>U14+V14</f>
        <v>180</v>
      </c>
      <c r="U14" s="35">
        <f>W14+Y14</f>
        <v>132</v>
      </c>
      <c r="V14" s="35">
        <f t="shared" si="7"/>
        <v>48</v>
      </c>
      <c r="W14" s="35">
        <v>88</v>
      </c>
      <c r="X14" s="35">
        <v>31</v>
      </c>
      <c r="Y14" s="35">
        <v>44</v>
      </c>
      <c r="Z14" s="35">
        <v>17</v>
      </c>
    </row>
    <row r="15" spans="1:26" ht="18.75" customHeight="1">
      <c r="A15" s="85" t="s">
        <v>70</v>
      </c>
      <c r="B15" s="34"/>
      <c r="C15" s="35">
        <v>3</v>
      </c>
      <c r="D15" s="35">
        <v>3</v>
      </c>
      <c r="E15" s="35">
        <v>0</v>
      </c>
      <c r="F15" s="35">
        <v>0</v>
      </c>
      <c r="G15" s="35">
        <f>H15+I15</f>
        <v>3935</v>
      </c>
      <c r="H15" s="36">
        <v>2028</v>
      </c>
      <c r="I15" s="36">
        <v>1907</v>
      </c>
      <c r="J15" s="35">
        <f t="shared" si="8"/>
        <v>3935</v>
      </c>
      <c r="K15" s="36">
        <v>1386</v>
      </c>
      <c r="L15" s="36">
        <v>1274</v>
      </c>
      <c r="M15" s="36">
        <v>1275</v>
      </c>
      <c r="N15" s="38">
        <v>0</v>
      </c>
      <c r="O15" s="37">
        <f aca="true" t="shared" si="9" ref="O15:O47">SUM(P15:S15)</f>
        <v>0</v>
      </c>
      <c r="P15" s="36">
        <v>0</v>
      </c>
      <c r="Q15" s="36">
        <v>0</v>
      </c>
      <c r="R15" s="36">
        <v>0</v>
      </c>
      <c r="S15" s="36">
        <v>0</v>
      </c>
      <c r="T15" s="35">
        <f>U15+V15</f>
        <v>207</v>
      </c>
      <c r="U15" s="35">
        <f t="shared" si="7"/>
        <v>154</v>
      </c>
      <c r="V15" s="35">
        <f t="shared" si="7"/>
        <v>53</v>
      </c>
      <c r="W15" s="35">
        <v>154</v>
      </c>
      <c r="X15" s="35">
        <v>53</v>
      </c>
      <c r="Y15" s="35">
        <v>0</v>
      </c>
      <c r="Z15" s="35">
        <v>0</v>
      </c>
    </row>
    <row r="16" spans="1:26" ht="18.75" customHeight="1">
      <c r="A16" s="85" t="s">
        <v>71</v>
      </c>
      <c r="B16" s="34"/>
      <c r="C16" s="35">
        <v>3</v>
      </c>
      <c r="D16" s="35">
        <v>2</v>
      </c>
      <c r="E16" s="35">
        <v>0</v>
      </c>
      <c r="F16" s="35">
        <v>1</v>
      </c>
      <c r="G16" s="35">
        <f>H16+I16</f>
        <v>3230</v>
      </c>
      <c r="H16" s="36">
        <v>1693</v>
      </c>
      <c r="I16" s="36">
        <v>1537</v>
      </c>
      <c r="J16" s="35">
        <f t="shared" si="8"/>
        <v>3116</v>
      </c>
      <c r="K16" s="36">
        <v>1078</v>
      </c>
      <c r="L16" s="36">
        <v>1057</v>
      </c>
      <c r="M16" s="36">
        <v>981</v>
      </c>
      <c r="N16" s="36">
        <v>0</v>
      </c>
      <c r="O16" s="37">
        <f t="shared" si="9"/>
        <v>114</v>
      </c>
      <c r="P16" s="36">
        <v>28</v>
      </c>
      <c r="Q16" s="36">
        <v>24</v>
      </c>
      <c r="R16" s="36">
        <v>27</v>
      </c>
      <c r="S16" s="36">
        <v>35</v>
      </c>
      <c r="T16" s="35">
        <f aca="true" t="shared" si="10" ref="T16:T46">U16+V16</f>
        <v>207</v>
      </c>
      <c r="U16" s="35">
        <f aca="true" t="shared" si="11" ref="U16:U46">W16+Y16</f>
        <v>148</v>
      </c>
      <c r="V16" s="35">
        <f aca="true" t="shared" si="12" ref="V16:V46">X16+Z16</f>
        <v>59</v>
      </c>
      <c r="W16" s="35">
        <v>134</v>
      </c>
      <c r="X16" s="35">
        <v>56</v>
      </c>
      <c r="Y16" s="35">
        <v>14</v>
      </c>
      <c r="Z16" s="35">
        <v>3</v>
      </c>
    </row>
    <row r="17" spans="1:26" ht="18.75" customHeight="1">
      <c r="A17" s="85" t="s">
        <v>72</v>
      </c>
      <c r="B17" s="34"/>
      <c r="C17" s="35">
        <v>3</v>
      </c>
      <c r="D17" s="35">
        <v>3</v>
      </c>
      <c r="E17" s="35">
        <v>0</v>
      </c>
      <c r="F17" s="35">
        <v>0</v>
      </c>
      <c r="G17" s="35">
        <f aca="true" t="shared" si="13" ref="G17:G47">H17+I17</f>
        <v>2923</v>
      </c>
      <c r="H17" s="36">
        <v>889</v>
      </c>
      <c r="I17" s="36">
        <v>2034</v>
      </c>
      <c r="J17" s="35">
        <f t="shared" si="8"/>
        <v>2923</v>
      </c>
      <c r="K17" s="36">
        <v>999</v>
      </c>
      <c r="L17" s="36">
        <v>990</v>
      </c>
      <c r="M17" s="36">
        <v>934</v>
      </c>
      <c r="N17" s="36">
        <v>0</v>
      </c>
      <c r="O17" s="37">
        <f t="shared" si="9"/>
        <v>0</v>
      </c>
      <c r="P17" s="36">
        <v>0</v>
      </c>
      <c r="Q17" s="36">
        <v>0</v>
      </c>
      <c r="R17" s="36">
        <v>0</v>
      </c>
      <c r="S17" s="36">
        <v>0</v>
      </c>
      <c r="T17" s="35">
        <f t="shared" si="10"/>
        <v>165</v>
      </c>
      <c r="U17" s="35">
        <f t="shared" si="11"/>
        <v>109</v>
      </c>
      <c r="V17" s="35">
        <f t="shared" si="12"/>
        <v>56</v>
      </c>
      <c r="W17" s="35">
        <v>109</v>
      </c>
      <c r="X17" s="35">
        <v>56</v>
      </c>
      <c r="Y17" s="35">
        <v>0</v>
      </c>
      <c r="Z17" s="35">
        <v>0</v>
      </c>
    </row>
    <row r="18" spans="1:26" ht="28.5" customHeight="1">
      <c r="A18" s="85" t="s">
        <v>73</v>
      </c>
      <c r="B18" s="34"/>
      <c r="C18" s="35">
        <v>3</v>
      </c>
      <c r="D18" s="35">
        <v>3</v>
      </c>
      <c r="E18" s="35">
        <v>0</v>
      </c>
      <c r="F18" s="35">
        <v>0</v>
      </c>
      <c r="G18" s="35">
        <f t="shared" si="13"/>
        <v>2053</v>
      </c>
      <c r="H18" s="36">
        <v>1119</v>
      </c>
      <c r="I18" s="36">
        <v>934</v>
      </c>
      <c r="J18" s="35">
        <f t="shared" si="8"/>
        <v>2053</v>
      </c>
      <c r="K18" s="36">
        <v>648</v>
      </c>
      <c r="L18" s="36">
        <v>656</v>
      </c>
      <c r="M18" s="36">
        <v>589</v>
      </c>
      <c r="N18" s="38">
        <v>160</v>
      </c>
      <c r="O18" s="37">
        <f t="shared" si="9"/>
        <v>0</v>
      </c>
      <c r="P18" s="36">
        <v>0</v>
      </c>
      <c r="Q18" s="36">
        <v>0</v>
      </c>
      <c r="R18" s="36">
        <v>0</v>
      </c>
      <c r="S18" s="36">
        <v>0</v>
      </c>
      <c r="T18" s="35">
        <f t="shared" si="10"/>
        <v>166</v>
      </c>
      <c r="U18" s="35">
        <f t="shared" si="11"/>
        <v>99</v>
      </c>
      <c r="V18" s="35">
        <f t="shared" si="12"/>
        <v>67</v>
      </c>
      <c r="W18" s="35">
        <v>99</v>
      </c>
      <c r="X18" s="35">
        <v>67</v>
      </c>
      <c r="Y18" s="35">
        <v>0</v>
      </c>
      <c r="Z18" s="35">
        <v>0</v>
      </c>
    </row>
    <row r="19" spans="1:26" ht="18.75" customHeight="1">
      <c r="A19" s="85" t="s">
        <v>74</v>
      </c>
      <c r="B19" s="34"/>
      <c r="C19" s="35">
        <v>6</v>
      </c>
      <c r="D19" s="35">
        <v>4</v>
      </c>
      <c r="E19" s="35">
        <v>0</v>
      </c>
      <c r="F19" s="35">
        <v>2</v>
      </c>
      <c r="G19" s="35">
        <f t="shared" si="13"/>
        <v>5651</v>
      </c>
      <c r="H19" s="36">
        <v>2223</v>
      </c>
      <c r="I19" s="36">
        <v>3428</v>
      </c>
      <c r="J19" s="35">
        <f t="shared" si="8"/>
        <v>5465</v>
      </c>
      <c r="K19" s="36">
        <v>1867</v>
      </c>
      <c r="L19" s="36">
        <v>1835</v>
      </c>
      <c r="M19" s="36">
        <v>1763</v>
      </c>
      <c r="N19" s="38">
        <v>0</v>
      </c>
      <c r="O19" s="37">
        <f t="shared" si="9"/>
        <v>186</v>
      </c>
      <c r="P19" s="36">
        <v>53</v>
      </c>
      <c r="Q19" s="36">
        <v>51</v>
      </c>
      <c r="R19" s="36">
        <v>39</v>
      </c>
      <c r="S19" s="36">
        <v>43</v>
      </c>
      <c r="T19" s="35">
        <f t="shared" si="10"/>
        <v>408</v>
      </c>
      <c r="U19" s="35">
        <f t="shared" si="11"/>
        <v>301</v>
      </c>
      <c r="V19" s="35">
        <f t="shared" si="12"/>
        <v>107</v>
      </c>
      <c r="W19" s="35">
        <v>230</v>
      </c>
      <c r="X19" s="35">
        <v>93</v>
      </c>
      <c r="Y19" s="35">
        <v>71</v>
      </c>
      <c r="Z19" s="35">
        <v>14</v>
      </c>
    </row>
    <row r="20" spans="1:26" ht="18.75" customHeight="1">
      <c r="A20" s="85" t="s">
        <v>75</v>
      </c>
      <c r="B20" s="34"/>
      <c r="C20" s="35">
        <v>4</v>
      </c>
      <c r="D20" s="35">
        <v>4</v>
      </c>
      <c r="E20" s="35">
        <v>0</v>
      </c>
      <c r="F20" s="35">
        <v>0</v>
      </c>
      <c r="G20" s="35">
        <f t="shared" si="13"/>
        <v>5580</v>
      </c>
      <c r="H20" s="36">
        <v>3606</v>
      </c>
      <c r="I20" s="36">
        <v>1974</v>
      </c>
      <c r="J20" s="35">
        <f t="shared" si="8"/>
        <v>5580</v>
      </c>
      <c r="K20" s="36">
        <v>1997</v>
      </c>
      <c r="L20" s="36">
        <v>1826</v>
      </c>
      <c r="M20" s="36">
        <v>1757</v>
      </c>
      <c r="N20" s="38">
        <v>0</v>
      </c>
      <c r="O20" s="37">
        <f t="shared" si="9"/>
        <v>0</v>
      </c>
      <c r="P20" s="36">
        <v>0</v>
      </c>
      <c r="Q20" s="36">
        <v>0</v>
      </c>
      <c r="R20" s="36">
        <v>0</v>
      </c>
      <c r="S20" s="36">
        <v>0</v>
      </c>
      <c r="T20" s="35">
        <f t="shared" si="10"/>
        <v>299</v>
      </c>
      <c r="U20" s="35">
        <f t="shared" si="11"/>
        <v>229</v>
      </c>
      <c r="V20" s="35">
        <f t="shared" si="12"/>
        <v>70</v>
      </c>
      <c r="W20" s="35">
        <v>229</v>
      </c>
      <c r="X20" s="35">
        <v>70</v>
      </c>
      <c r="Y20" s="35">
        <v>0</v>
      </c>
      <c r="Z20" s="35">
        <v>0</v>
      </c>
    </row>
    <row r="21" spans="1:26" ht="18.75" customHeight="1">
      <c r="A21" s="85" t="s">
        <v>76</v>
      </c>
      <c r="B21" s="34"/>
      <c r="C21" s="35">
        <v>3</v>
      </c>
      <c r="D21" s="35">
        <v>3</v>
      </c>
      <c r="E21" s="35">
        <v>0</v>
      </c>
      <c r="F21" s="35">
        <v>0</v>
      </c>
      <c r="G21" s="35">
        <f t="shared" si="13"/>
        <v>4017</v>
      </c>
      <c r="H21" s="36">
        <v>1879</v>
      </c>
      <c r="I21" s="36">
        <v>2138</v>
      </c>
      <c r="J21" s="35">
        <f t="shared" si="8"/>
        <v>4017</v>
      </c>
      <c r="K21" s="36">
        <v>1411</v>
      </c>
      <c r="L21" s="36">
        <v>1331</v>
      </c>
      <c r="M21" s="36">
        <v>1275</v>
      </c>
      <c r="N21" s="38">
        <v>0</v>
      </c>
      <c r="O21" s="37">
        <f t="shared" si="9"/>
        <v>0</v>
      </c>
      <c r="P21" s="36">
        <v>0</v>
      </c>
      <c r="Q21" s="36">
        <v>0</v>
      </c>
      <c r="R21" s="36">
        <v>0</v>
      </c>
      <c r="S21" s="36">
        <v>0</v>
      </c>
      <c r="T21" s="35">
        <f t="shared" si="10"/>
        <v>211</v>
      </c>
      <c r="U21" s="35">
        <f t="shared" si="11"/>
        <v>133</v>
      </c>
      <c r="V21" s="35">
        <f t="shared" si="12"/>
        <v>78</v>
      </c>
      <c r="W21" s="35">
        <v>133</v>
      </c>
      <c r="X21" s="35">
        <v>78</v>
      </c>
      <c r="Y21" s="35">
        <v>0</v>
      </c>
      <c r="Z21" s="35">
        <v>0</v>
      </c>
    </row>
    <row r="22" spans="1:26" ht="18.75" customHeight="1">
      <c r="A22" s="85" t="s">
        <v>77</v>
      </c>
      <c r="B22" s="34"/>
      <c r="C22" s="35">
        <v>4</v>
      </c>
      <c r="D22" s="35">
        <v>4</v>
      </c>
      <c r="E22" s="35">
        <v>0</v>
      </c>
      <c r="F22" s="35">
        <v>0</v>
      </c>
      <c r="G22" s="35">
        <f t="shared" si="13"/>
        <v>3669</v>
      </c>
      <c r="H22" s="36">
        <v>1871</v>
      </c>
      <c r="I22" s="36">
        <v>1798</v>
      </c>
      <c r="J22" s="35">
        <f aca="true" t="shared" si="14" ref="J22:J47">SUM(K22:N22)</f>
        <v>3669</v>
      </c>
      <c r="K22" s="36">
        <v>1261</v>
      </c>
      <c r="L22" s="36">
        <v>1170</v>
      </c>
      <c r="M22" s="36">
        <v>1238</v>
      </c>
      <c r="N22" s="38">
        <v>0</v>
      </c>
      <c r="O22" s="37">
        <f t="shared" si="9"/>
        <v>0</v>
      </c>
      <c r="P22" s="36">
        <v>0</v>
      </c>
      <c r="Q22" s="36">
        <v>0</v>
      </c>
      <c r="R22" s="36">
        <v>0</v>
      </c>
      <c r="S22" s="36">
        <v>0</v>
      </c>
      <c r="T22" s="35">
        <f t="shared" si="10"/>
        <v>225</v>
      </c>
      <c r="U22" s="35">
        <f t="shared" si="11"/>
        <v>177</v>
      </c>
      <c r="V22" s="35">
        <f t="shared" si="12"/>
        <v>48</v>
      </c>
      <c r="W22" s="35">
        <v>177</v>
      </c>
      <c r="X22" s="35">
        <v>48</v>
      </c>
      <c r="Y22" s="35">
        <v>0</v>
      </c>
      <c r="Z22" s="35">
        <v>0</v>
      </c>
    </row>
    <row r="23" spans="1:26" ht="28.5" customHeight="1">
      <c r="A23" s="84" t="s">
        <v>78</v>
      </c>
      <c r="B23" s="34"/>
      <c r="C23" s="35">
        <v>15</v>
      </c>
      <c r="D23" s="35">
        <v>14</v>
      </c>
      <c r="E23" s="35">
        <v>0</v>
      </c>
      <c r="F23" s="35">
        <v>1</v>
      </c>
      <c r="G23" s="35">
        <f t="shared" si="13"/>
        <v>14460</v>
      </c>
      <c r="H23" s="36">
        <v>7878</v>
      </c>
      <c r="I23" s="36">
        <v>6582</v>
      </c>
      <c r="J23" s="35">
        <f t="shared" si="14"/>
        <v>14195</v>
      </c>
      <c r="K23" s="36">
        <v>4819</v>
      </c>
      <c r="L23" s="36">
        <v>4709</v>
      </c>
      <c r="M23" s="36">
        <v>4667</v>
      </c>
      <c r="N23" s="38">
        <v>0</v>
      </c>
      <c r="O23" s="37">
        <f t="shared" si="9"/>
        <v>265</v>
      </c>
      <c r="P23" s="36">
        <v>64</v>
      </c>
      <c r="Q23" s="36">
        <v>60</v>
      </c>
      <c r="R23" s="36">
        <v>62</v>
      </c>
      <c r="S23" s="36">
        <v>79</v>
      </c>
      <c r="T23" s="35">
        <f t="shared" si="10"/>
        <v>839</v>
      </c>
      <c r="U23" s="35">
        <f t="shared" si="11"/>
        <v>609</v>
      </c>
      <c r="V23" s="35">
        <f t="shared" si="12"/>
        <v>230</v>
      </c>
      <c r="W23" s="35">
        <v>588</v>
      </c>
      <c r="X23" s="35">
        <v>226</v>
      </c>
      <c r="Y23" s="35">
        <v>21</v>
      </c>
      <c r="Z23" s="35">
        <v>4</v>
      </c>
    </row>
    <row r="24" spans="1:26" ht="18.75" customHeight="1">
      <c r="A24" s="84" t="s">
        <v>79</v>
      </c>
      <c r="B24" s="34"/>
      <c r="C24" s="35">
        <v>7</v>
      </c>
      <c r="D24" s="35">
        <v>6</v>
      </c>
      <c r="E24" s="35">
        <v>0</v>
      </c>
      <c r="F24" s="35">
        <v>1</v>
      </c>
      <c r="G24" s="35">
        <f t="shared" si="13"/>
        <v>5833</v>
      </c>
      <c r="H24" s="36">
        <v>3242</v>
      </c>
      <c r="I24" s="36">
        <v>2591</v>
      </c>
      <c r="J24" s="35">
        <f t="shared" si="14"/>
        <v>5778</v>
      </c>
      <c r="K24" s="36">
        <v>1982</v>
      </c>
      <c r="L24" s="36">
        <v>1916</v>
      </c>
      <c r="M24" s="36">
        <v>1880</v>
      </c>
      <c r="N24" s="38">
        <v>0</v>
      </c>
      <c r="O24" s="37">
        <f t="shared" si="9"/>
        <v>55</v>
      </c>
      <c r="P24" s="36">
        <v>14</v>
      </c>
      <c r="Q24" s="36">
        <v>13</v>
      </c>
      <c r="R24" s="36">
        <v>15</v>
      </c>
      <c r="S24" s="36">
        <v>13</v>
      </c>
      <c r="T24" s="35">
        <f t="shared" si="10"/>
        <v>394</v>
      </c>
      <c r="U24" s="35">
        <f t="shared" si="11"/>
        <v>294</v>
      </c>
      <c r="V24" s="35">
        <f t="shared" si="12"/>
        <v>100</v>
      </c>
      <c r="W24" s="35">
        <v>286</v>
      </c>
      <c r="X24" s="35">
        <v>98</v>
      </c>
      <c r="Y24" s="35">
        <v>8</v>
      </c>
      <c r="Z24" s="35">
        <v>2</v>
      </c>
    </row>
    <row r="25" spans="1:26" ht="18.75" customHeight="1">
      <c r="A25" s="84" t="s">
        <v>80</v>
      </c>
      <c r="B25" s="34"/>
      <c r="C25" s="35">
        <v>9</v>
      </c>
      <c r="D25" s="35">
        <v>7</v>
      </c>
      <c r="E25" s="35">
        <v>0</v>
      </c>
      <c r="F25" s="35">
        <v>2</v>
      </c>
      <c r="G25" s="35">
        <f t="shared" si="13"/>
        <v>7830</v>
      </c>
      <c r="H25" s="36">
        <v>3975</v>
      </c>
      <c r="I25" s="36">
        <v>3855</v>
      </c>
      <c r="J25" s="35">
        <f t="shared" si="14"/>
        <v>7463</v>
      </c>
      <c r="K25" s="36">
        <v>2561</v>
      </c>
      <c r="L25" s="36">
        <v>2507</v>
      </c>
      <c r="M25" s="36">
        <v>2395</v>
      </c>
      <c r="N25" s="38">
        <v>0</v>
      </c>
      <c r="O25" s="37">
        <f t="shared" si="9"/>
        <v>367</v>
      </c>
      <c r="P25" s="36">
        <v>98</v>
      </c>
      <c r="Q25" s="36">
        <v>83</v>
      </c>
      <c r="R25" s="36">
        <v>92</v>
      </c>
      <c r="S25" s="36">
        <v>94</v>
      </c>
      <c r="T25" s="35">
        <f t="shared" si="10"/>
        <v>527</v>
      </c>
      <c r="U25" s="35">
        <f t="shared" si="11"/>
        <v>370</v>
      </c>
      <c r="V25" s="35">
        <f t="shared" si="12"/>
        <v>157</v>
      </c>
      <c r="W25" s="35">
        <v>335</v>
      </c>
      <c r="X25" s="35">
        <v>152</v>
      </c>
      <c r="Y25" s="35">
        <v>35</v>
      </c>
      <c r="Z25" s="35">
        <v>5</v>
      </c>
    </row>
    <row r="26" spans="1:26" ht="18.75" customHeight="1">
      <c r="A26" s="84" t="s">
        <v>81</v>
      </c>
      <c r="B26" s="34"/>
      <c r="C26" s="35">
        <v>1</v>
      </c>
      <c r="D26" s="35">
        <v>1</v>
      </c>
      <c r="E26" s="35">
        <v>0</v>
      </c>
      <c r="F26" s="35">
        <v>0</v>
      </c>
      <c r="G26" s="35">
        <f t="shared" si="13"/>
        <v>1021</v>
      </c>
      <c r="H26" s="36">
        <v>577</v>
      </c>
      <c r="I26" s="36">
        <v>444</v>
      </c>
      <c r="J26" s="35">
        <f t="shared" si="14"/>
        <v>1021</v>
      </c>
      <c r="K26" s="36">
        <v>350</v>
      </c>
      <c r="L26" s="36">
        <v>346</v>
      </c>
      <c r="M26" s="36">
        <v>325</v>
      </c>
      <c r="N26" s="38">
        <v>0</v>
      </c>
      <c r="O26" s="37">
        <f t="shared" si="9"/>
        <v>0</v>
      </c>
      <c r="P26" s="36">
        <v>0</v>
      </c>
      <c r="Q26" s="36">
        <v>0</v>
      </c>
      <c r="R26" s="36">
        <v>0</v>
      </c>
      <c r="S26" s="36">
        <v>0</v>
      </c>
      <c r="T26" s="35">
        <f t="shared" si="10"/>
        <v>79</v>
      </c>
      <c r="U26" s="35">
        <f t="shared" si="11"/>
        <v>60</v>
      </c>
      <c r="V26" s="35">
        <f t="shared" si="12"/>
        <v>19</v>
      </c>
      <c r="W26" s="35">
        <v>60</v>
      </c>
      <c r="X26" s="35">
        <v>19</v>
      </c>
      <c r="Y26" s="35">
        <v>0</v>
      </c>
      <c r="Z26" s="35">
        <v>0</v>
      </c>
    </row>
    <row r="27" spans="1:26" ht="18.75" customHeight="1">
      <c r="A27" s="84" t="s">
        <v>82</v>
      </c>
      <c r="B27" s="34"/>
      <c r="C27" s="35">
        <v>2</v>
      </c>
      <c r="D27" s="35">
        <v>1</v>
      </c>
      <c r="E27" s="35">
        <v>0</v>
      </c>
      <c r="F27" s="35">
        <v>1</v>
      </c>
      <c r="G27" s="35">
        <f t="shared" si="13"/>
        <v>1639</v>
      </c>
      <c r="H27" s="36">
        <v>843</v>
      </c>
      <c r="I27" s="36">
        <v>796</v>
      </c>
      <c r="J27" s="35">
        <f t="shared" si="14"/>
        <v>1594</v>
      </c>
      <c r="K27" s="36">
        <v>526</v>
      </c>
      <c r="L27" s="36">
        <v>522</v>
      </c>
      <c r="M27" s="36">
        <v>532</v>
      </c>
      <c r="N27" s="36">
        <v>14</v>
      </c>
      <c r="O27" s="37">
        <f t="shared" si="9"/>
        <v>45</v>
      </c>
      <c r="P27" s="36">
        <v>8</v>
      </c>
      <c r="Q27" s="36">
        <v>11</v>
      </c>
      <c r="R27" s="36">
        <v>18</v>
      </c>
      <c r="S27" s="36">
        <v>8</v>
      </c>
      <c r="T27" s="35">
        <f t="shared" si="10"/>
        <v>126</v>
      </c>
      <c r="U27" s="35">
        <f t="shared" si="11"/>
        <v>96</v>
      </c>
      <c r="V27" s="35">
        <f t="shared" si="12"/>
        <v>30</v>
      </c>
      <c r="W27" s="35">
        <v>88</v>
      </c>
      <c r="X27" s="35">
        <v>29</v>
      </c>
      <c r="Y27" s="35">
        <v>8</v>
      </c>
      <c r="Z27" s="35">
        <v>1</v>
      </c>
    </row>
    <row r="28" spans="1:26" ht="28.5" customHeight="1">
      <c r="A28" s="84" t="s">
        <v>83</v>
      </c>
      <c r="B28" s="34"/>
      <c r="C28" s="35">
        <v>6</v>
      </c>
      <c r="D28" s="35">
        <v>5</v>
      </c>
      <c r="E28" s="35">
        <v>0</v>
      </c>
      <c r="F28" s="35">
        <v>1</v>
      </c>
      <c r="G28" s="35">
        <f t="shared" si="13"/>
        <v>5521</v>
      </c>
      <c r="H28" s="36">
        <v>2476</v>
      </c>
      <c r="I28" s="36">
        <v>3045</v>
      </c>
      <c r="J28" s="35">
        <f t="shared" si="14"/>
        <v>5406</v>
      </c>
      <c r="K28" s="36">
        <v>1786</v>
      </c>
      <c r="L28" s="36">
        <v>1836</v>
      </c>
      <c r="M28" s="36">
        <v>1784</v>
      </c>
      <c r="N28" s="38">
        <v>0</v>
      </c>
      <c r="O28" s="37">
        <f t="shared" si="9"/>
        <v>115</v>
      </c>
      <c r="P28" s="36">
        <v>39</v>
      </c>
      <c r="Q28" s="36">
        <v>30</v>
      </c>
      <c r="R28" s="36">
        <v>22</v>
      </c>
      <c r="S28" s="36">
        <v>24</v>
      </c>
      <c r="T28" s="35">
        <f t="shared" si="10"/>
        <v>342</v>
      </c>
      <c r="U28" s="35">
        <f t="shared" si="11"/>
        <v>232</v>
      </c>
      <c r="V28" s="35">
        <f t="shared" si="12"/>
        <v>110</v>
      </c>
      <c r="W28" s="35">
        <v>223</v>
      </c>
      <c r="X28" s="35">
        <v>108</v>
      </c>
      <c r="Y28" s="35">
        <v>9</v>
      </c>
      <c r="Z28" s="35">
        <v>2</v>
      </c>
    </row>
    <row r="29" spans="1:26" ht="18.75" customHeight="1">
      <c r="A29" s="84" t="s">
        <v>84</v>
      </c>
      <c r="B29" s="34"/>
      <c r="C29" s="35">
        <v>4</v>
      </c>
      <c r="D29" s="35">
        <v>3</v>
      </c>
      <c r="E29" s="35">
        <v>0</v>
      </c>
      <c r="F29" s="35">
        <v>1</v>
      </c>
      <c r="G29" s="35">
        <f t="shared" si="13"/>
        <v>2976</v>
      </c>
      <c r="H29" s="36">
        <v>1583</v>
      </c>
      <c r="I29" s="36">
        <v>1393</v>
      </c>
      <c r="J29" s="35">
        <f t="shared" si="14"/>
        <v>2887</v>
      </c>
      <c r="K29" s="36">
        <v>1029</v>
      </c>
      <c r="L29" s="36">
        <v>975</v>
      </c>
      <c r="M29" s="36">
        <v>883</v>
      </c>
      <c r="N29" s="38">
        <v>0</v>
      </c>
      <c r="O29" s="37">
        <f t="shared" si="9"/>
        <v>89</v>
      </c>
      <c r="P29" s="36">
        <v>27</v>
      </c>
      <c r="Q29" s="36">
        <v>15</v>
      </c>
      <c r="R29" s="36">
        <v>26</v>
      </c>
      <c r="S29" s="36">
        <v>21</v>
      </c>
      <c r="T29" s="35">
        <f t="shared" si="10"/>
        <v>175</v>
      </c>
      <c r="U29" s="35">
        <f t="shared" si="11"/>
        <v>114</v>
      </c>
      <c r="V29" s="35">
        <f t="shared" si="12"/>
        <v>61</v>
      </c>
      <c r="W29" s="35">
        <v>108</v>
      </c>
      <c r="X29" s="35">
        <v>58</v>
      </c>
      <c r="Y29" s="35">
        <v>6</v>
      </c>
      <c r="Z29" s="35">
        <v>3</v>
      </c>
    </row>
    <row r="30" spans="1:26" ht="18.75" customHeight="1">
      <c r="A30" s="84" t="s">
        <v>85</v>
      </c>
      <c r="B30" s="34"/>
      <c r="C30" s="35">
        <v>3</v>
      </c>
      <c r="D30" s="35">
        <v>3</v>
      </c>
      <c r="E30" s="35">
        <v>0</v>
      </c>
      <c r="F30" s="35">
        <v>0</v>
      </c>
      <c r="G30" s="35">
        <f t="shared" si="13"/>
        <v>3290</v>
      </c>
      <c r="H30" s="36">
        <v>1741</v>
      </c>
      <c r="I30" s="36">
        <v>1549</v>
      </c>
      <c r="J30" s="35">
        <f t="shared" si="14"/>
        <v>3290</v>
      </c>
      <c r="K30" s="36">
        <v>1183</v>
      </c>
      <c r="L30" s="36">
        <v>1091</v>
      </c>
      <c r="M30" s="36">
        <v>1016</v>
      </c>
      <c r="N30" s="38">
        <v>0</v>
      </c>
      <c r="O30" s="37">
        <f t="shared" si="9"/>
        <v>0</v>
      </c>
      <c r="P30" s="36">
        <v>0</v>
      </c>
      <c r="Q30" s="36">
        <v>0</v>
      </c>
      <c r="R30" s="36">
        <v>0</v>
      </c>
      <c r="S30" s="36">
        <v>0</v>
      </c>
      <c r="T30" s="35">
        <f t="shared" si="10"/>
        <v>206</v>
      </c>
      <c r="U30" s="35">
        <f t="shared" si="11"/>
        <v>152</v>
      </c>
      <c r="V30" s="35">
        <f t="shared" si="12"/>
        <v>54</v>
      </c>
      <c r="W30" s="35">
        <v>152</v>
      </c>
      <c r="X30" s="35">
        <v>54</v>
      </c>
      <c r="Y30" s="35">
        <v>0</v>
      </c>
      <c r="Z30" s="35">
        <v>0</v>
      </c>
    </row>
    <row r="31" spans="1:26" ht="18.75" customHeight="1">
      <c r="A31" s="84" t="s">
        <v>86</v>
      </c>
      <c r="B31" s="34"/>
      <c r="C31" s="35">
        <v>6</v>
      </c>
      <c r="D31" s="35">
        <v>5</v>
      </c>
      <c r="E31" s="35">
        <v>0</v>
      </c>
      <c r="F31" s="35">
        <v>1</v>
      </c>
      <c r="G31" s="35">
        <f t="shared" si="13"/>
        <v>5903</v>
      </c>
      <c r="H31" s="36">
        <v>3287</v>
      </c>
      <c r="I31" s="36">
        <v>2616</v>
      </c>
      <c r="J31" s="35">
        <f t="shared" si="14"/>
        <v>5808</v>
      </c>
      <c r="K31" s="36">
        <v>1966</v>
      </c>
      <c r="L31" s="36">
        <v>1923</v>
      </c>
      <c r="M31" s="36">
        <v>1919</v>
      </c>
      <c r="N31" s="38">
        <v>0</v>
      </c>
      <c r="O31" s="37">
        <f t="shared" si="9"/>
        <v>95</v>
      </c>
      <c r="P31" s="36">
        <v>25</v>
      </c>
      <c r="Q31" s="36">
        <v>27</v>
      </c>
      <c r="R31" s="36">
        <v>31</v>
      </c>
      <c r="S31" s="36">
        <v>12</v>
      </c>
      <c r="T31" s="35">
        <f t="shared" si="10"/>
        <v>343</v>
      </c>
      <c r="U31" s="35">
        <f t="shared" si="11"/>
        <v>264</v>
      </c>
      <c r="V31" s="35">
        <f t="shared" si="12"/>
        <v>79</v>
      </c>
      <c r="W31" s="35">
        <v>257</v>
      </c>
      <c r="X31" s="35">
        <v>77</v>
      </c>
      <c r="Y31" s="35">
        <v>7</v>
      </c>
      <c r="Z31" s="35">
        <v>2</v>
      </c>
    </row>
    <row r="32" spans="1:26" ht="18.75" customHeight="1">
      <c r="A32" s="84" t="s">
        <v>87</v>
      </c>
      <c r="B32" s="34"/>
      <c r="C32" s="35">
        <v>3</v>
      </c>
      <c r="D32" s="35">
        <v>3</v>
      </c>
      <c r="E32" s="35">
        <v>0</v>
      </c>
      <c r="F32" s="35">
        <v>0</v>
      </c>
      <c r="G32" s="35">
        <f t="shared" si="13"/>
        <v>3366</v>
      </c>
      <c r="H32" s="36">
        <v>1948</v>
      </c>
      <c r="I32" s="36">
        <v>1418</v>
      </c>
      <c r="J32" s="35">
        <f t="shared" si="14"/>
        <v>3366</v>
      </c>
      <c r="K32" s="36">
        <v>1115</v>
      </c>
      <c r="L32" s="36">
        <v>1110</v>
      </c>
      <c r="M32" s="36">
        <v>1141</v>
      </c>
      <c r="N32" s="38">
        <v>0</v>
      </c>
      <c r="O32" s="37">
        <f t="shared" si="9"/>
        <v>0</v>
      </c>
      <c r="P32" s="36">
        <v>0</v>
      </c>
      <c r="Q32" s="36">
        <v>0</v>
      </c>
      <c r="R32" s="36">
        <v>0</v>
      </c>
      <c r="S32" s="36">
        <v>0</v>
      </c>
      <c r="T32" s="35">
        <f t="shared" si="10"/>
        <v>178</v>
      </c>
      <c r="U32" s="35">
        <f t="shared" si="11"/>
        <v>136</v>
      </c>
      <c r="V32" s="35">
        <f t="shared" si="12"/>
        <v>42</v>
      </c>
      <c r="W32" s="35">
        <v>136</v>
      </c>
      <c r="X32" s="35">
        <v>42</v>
      </c>
      <c r="Y32" s="35">
        <v>0</v>
      </c>
      <c r="Z32" s="35">
        <v>0</v>
      </c>
    </row>
    <row r="33" spans="1:26" ht="28.5" customHeight="1">
      <c r="A33" s="84" t="s">
        <v>88</v>
      </c>
      <c r="B33" s="34"/>
      <c r="C33" s="35">
        <v>6</v>
      </c>
      <c r="D33" s="35">
        <v>5</v>
      </c>
      <c r="E33" s="35">
        <v>0</v>
      </c>
      <c r="F33" s="35">
        <v>1</v>
      </c>
      <c r="G33" s="35">
        <f t="shared" si="13"/>
        <v>6364</v>
      </c>
      <c r="H33" s="36">
        <v>3865</v>
      </c>
      <c r="I33" s="36">
        <v>2499</v>
      </c>
      <c r="J33" s="35">
        <f t="shared" si="14"/>
        <v>6121</v>
      </c>
      <c r="K33" s="36">
        <v>2036</v>
      </c>
      <c r="L33" s="36">
        <v>2056</v>
      </c>
      <c r="M33" s="36">
        <v>2029</v>
      </c>
      <c r="N33" s="38">
        <v>0</v>
      </c>
      <c r="O33" s="37">
        <f t="shared" si="9"/>
        <v>243</v>
      </c>
      <c r="P33" s="36">
        <v>74</v>
      </c>
      <c r="Q33" s="36">
        <v>62</v>
      </c>
      <c r="R33" s="36">
        <v>58</v>
      </c>
      <c r="S33" s="36">
        <v>49</v>
      </c>
      <c r="T33" s="35">
        <f t="shared" si="10"/>
        <v>396</v>
      </c>
      <c r="U33" s="35">
        <f t="shared" si="11"/>
        <v>284</v>
      </c>
      <c r="V33" s="35">
        <f t="shared" si="12"/>
        <v>112</v>
      </c>
      <c r="W33" s="35">
        <v>272</v>
      </c>
      <c r="X33" s="35">
        <v>108</v>
      </c>
      <c r="Y33" s="35">
        <v>12</v>
      </c>
      <c r="Z33" s="35">
        <v>4</v>
      </c>
    </row>
    <row r="34" spans="1:26" ht="18.75" customHeight="1">
      <c r="A34" s="84" t="s">
        <v>89</v>
      </c>
      <c r="B34" s="34"/>
      <c r="C34" s="35">
        <v>6</v>
      </c>
      <c r="D34" s="35">
        <v>5</v>
      </c>
      <c r="E34" s="35">
        <v>1</v>
      </c>
      <c r="F34" s="35">
        <v>0</v>
      </c>
      <c r="G34" s="35">
        <f t="shared" si="13"/>
        <v>4781</v>
      </c>
      <c r="H34" s="36">
        <v>2322</v>
      </c>
      <c r="I34" s="36">
        <v>2459</v>
      </c>
      <c r="J34" s="35">
        <f t="shared" si="14"/>
        <v>4161</v>
      </c>
      <c r="K34" s="36">
        <v>1468</v>
      </c>
      <c r="L34" s="36">
        <v>1353</v>
      </c>
      <c r="M34" s="36">
        <v>1340</v>
      </c>
      <c r="N34" s="38">
        <v>0</v>
      </c>
      <c r="O34" s="37">
        <f t="shared" si="9"/>
        <v>620</v>
      </c>
      <c r="P34" s="36">
        <v>226</v>
      </c>
      <c r="Q34" s="36">
        <v>191</v>
      </c>
      <c r="R34" s="36">
        <v>180</v>
      </c>
      <c r="S34" s="36">
        <v>23</v>
      </c>
      <c r="T34" s="35">
        <f t="shared" si="10"/>
        <v>308</v>
      </c>
      <c r="U34" s="35">
        <f t="shared" si="11"/>
        <v>224</v>
      </c>
      <c r="V34" s="35">
        <f t="shared" si="12"/>
        <v>84</v>
      </c>
      <c r="W34" s="35">
        <v>185</v>
      </c>
      <c r="X34" s="35">
        <v>68</v>
      </c>
      <c r="Y34" s="35">
        <v>39</v>
      </c>
      <c r="Z34" s="35">
        <v>16</v>
      </c>
    </row>
    <row r="35" spans="1:26" ht="18.75" customHeight="1">
      <c r="A35" s="84" t="s">
        <v>90</v>
      </c>
      <c r="B35" s="34"/>
      <c r="C35" s="35">
        <v>4</v>
      </c>
      <c r="D35" s="35">
        <v>3</v>
      </c>
      <c r="E35" s="35">
        <v>1</v>
      </c>
      <c r="F35" s="35">
        <v>0</v>
      </c>
      <c r="G35" s="35">
        <f t="shared" si="13"/>
        <v>2229</v>
      </c>
      <c r="H35" s="36">
        <v>887</v>
      </c>
      <c r="I35" s="36">
        <v>1342</v>
      </c>
      <c r="J35" s="35">
        <f t="shared" si="14"/>
        <v>1906</v>
      </c>
      <c r="K35" s="36">
        <v>677</v>
      </c>
      <c r="L35" s="36">
        <v>613</v>
      </c>
      <c r="M35" s="36">
        <v>616</v>
      </c>
      <c r="N35" s="38">
        <v>0</v>
      </c>
      <c r="O35" s="37">
        <f t="shared" si="9"/>
        <v>323</v>
      </c>
      <c r="P35" s="36">
        <v>90</v>
      </c>
      <c r="Q35" s="36">
        <v>88</v>
      </c>
      <c r="R35" s="36">
        <v>92</v>
      </c>
      <c r="S35" s="36">
        <v>53</v>
      </c>
      <c r="T35" s="35">
        <f t="shared" si="10"/>
        <v>178</v>
      </c>
      <c r="U35" s="35">
        <f t="shared" si="11"/>
        <v>114</v>
      </c>
      <c r="V35" s="35">
        <f t="shared" si="12"/>
        <v>64</v>
      </c>
      <c r="W35" s="35">
        <v>86</v>
      </c>
      <c r="X35" s="35">
        <v>53</v>
      </c>
      <c r="Y35" s="35">
        <v>28</v>
      </c>
      <c r="Z35" s="35">
        <v>11</v>
      </c>
    </row>
    <row r="36" spans="1:26" ht="18.75" customHeight="1">
      <c r="A36" s="84" t="s">
        <v>91</v>
      </c>
      <c r="B36" s="34"/>
      <c r="C36" s="35">
        <v>3</v>
      </c>
      <c r="D36" s="35">
        <v>2</v>
      </c>
      <c r="E36" s="35">
        <v>1</v>
      </c>
      <c r="F36" s="35">
        <v>0</v>
      </c>
      <c r="G36" s="35">
        <f t="shared" si="13"/>
        <v>1956</v>
      </c>
      <c r="H36" s="36">
        <v>642</v>
      </c>
      <c r="I36" s="36">
        <v>1314</v>
      </c>
      <c r="J36" s="35">
        <f t="shared" si="14"/>
        <v>1418</v>
      </c>
      <c r="K36" s="36">
        <v>483</v>
      </c>
      <c r="L36" s="36">
        <v>474</v>
      </c>
      <c r="M36" s="36">
        <v>461</v>
      </c>
      <c r="N36" s="38">
        <v>0</v>
      </c>
      <c r="O36" s="37">
        <f t="shared" si="9"/>
        <v>538</v>
      </c>
      <c r="P36" s="36">
        <v>173</v>
      </c>
      <c r="Q36" s="36">
        <v>171</v>
      </c>
      <c r="R36" s="36">
        <v>144</v>
      </c>
      <c r="S36" s="36">
        <v>50</v>
      </c>
      <c r="T36" s="35">
        <f t="shared" si="10"/>
        <v>137</v>
      </c>
      <c r="U36" s="35">
        <f t="shared" si="11"/>
        <v>92</v>
      </c>
      <c r="V36" s="35">
        <f t="shared" si="12"/>
        <v>45</v>
      </c>
      <c r="W36" s="35">
        <v>54</v>
      </c>
      <c r="X36" s="35">
        <v>31</v>
      </c>
      <c r="Y36" s="35">
        <v>38</v>
      </c>
      <c r="Z36" s="35">
        <v>14</v>
      </c>
    </row>
    <row r="37" spans="1:26" ht="18.75" customHeight="1">
      <c r="A37" s="84" t="s">
        <v>92</v>
      </c>
      <c r="B37" s="34"/>
      <c r="C37" s="35">
        <v>5</v>
      </c>
      <c r="D37" s="35">
        <v>5</v>
      </c>
      <c r="E37" s="35">
        <v>0</v>
      </c>
      <c r="F37" s="35">
        <v>0</v>
      </c>
      <c r="G37" s="35">
        <f t="shared" si="13"/>
        <v>4345</v>
      </c>
      <c r="H37" s="36">
        <v>2248</v>
      </c>
      <c r="I37" s="36">
        <v>2097</v>
      </c>
      <c r="J37" s="35">
        <f t="shared" si="14"/>
        <v>4345</v>
      </c>
      <c r="K37" s="36">
        <v>1399</v>
      </c>
      <c r="L37" s="36">
        <v>1491</v>
      </c>
      <c r="M37" s="36">
        <v>1447</v>
      </c>
      <c r="N37" s="38">
        <v>8</v>
      </c>
      <c r="O37" s="37">
        <f t="shared" si="9"/>
        <v>0</v>
      </c>
      <c r="P37" s="36">
        <v>0</v>
      </c>
      <c r="Q37" s="36">
        <v>0</v>
      </c>
      <c r="R37" s="36">
        <v>0</v>
      </c>
      <c r="S37" s="36">
        <v>0</v>
      </c>
      <c r="T37" s="35">
        <f t="shared" si="10"/>
        <v>251</v>
      </c>
      <c r="U37" s="35">
        <f t="shared" si="11"/>
        <v>190</v>
      </c>
      <c r="V37" s="35">
        <f t="shared" si="12"/>
        <v>61</v>
      </c>
      <c r="W37" s="35">
        <v>190</v>
      </c>
      <c r="X37" s="35">
        <v>61</v>
      </c>
      <c r="Y37" s="35">
        <v>0</v>
      </c>
      <c r="Z37" s="35">
        <v>0</v>
      </c>
    </row>
    <row r="38" spans="1:26" ht="28.5" customHeight="1">
      <c r="A38" s="84" t="s">
        <v>93</v>
      </c>
      <c r="B38" s="34"/>
      <c r="C38" s="35">
        <v>5</v>
      </c>
      <c r="D38" s="35">
        <v>4</v>
      </c>
      <c r="E38" s="35">
        <v>0</v>
      </c>
      <c r="F38" s="35">
        <v>1</v>
      </c>
      <c r="G38" s="35">
        <f t="shared" si="13"/>
        <v>4566</v>
      </c>
      <c r="H38" s="36">
        <v>2524</v>
      </c>
      <c r="I38" s="36">
        <v>2042</v>
      </c>
      <c r="J38" s="35">
        <f t="shared" si="14"/>
        <v>4464</v>
      </c>
      <c r="K38" s="36">
        <v>1592</v>
      </c>
      <c r="L38" s="36">
        <v>1444</v>
      </c>
      <c r="M38" s="36">
        <v>1428</v>
      </c>
      <c r="N38" s="36">
        <v>0</v>
      </c>
      <c r="O38" s="37">
        <f t="shared" si="9"/>
        <v>102</v>
      </c>
      <c r="P38" s="36">
        <v>25</v>
      </c>
      <c r="Q38" s="36">
        <v>21</v>
      </c>
      <c r="R38" s="36">
        <v>25</v>
      </c>
      <c r="S38" s="36">
        <v>31</v>
      </c>
      <c r="T38" s="35">
        <f t="shared" si="10"/>
        <v>270</v>
      </c>
      <c r="U38" s="35">
        <f t="shared" si="11"/>
        <v>182</v>
      </c>
      <c r="V38" s="35">
        <f t="shared" si="12"/>
        <v>88</v>
      </c>
      <c r="W38" s="35">
        <v>176</v>
      </c>
      <c r="X38" s="35">
        <v>85</v>
      </c>
      <c r="Y38" s="35">
        <v>6</v>
      </c>
      <c r="Z38" s="35">
        <v>3</v>
      </c>
    </row>
    <row r="39" spans="1:26" ht="18.75" customHeight="1">
      <c r="A39" s="84" t="s">
        <v>94</v>
      </c>
      <c r="B39" s="34"/>
      <c r="C39" s="35">
        <v>4</v>
      </c>
      <c r="D39" s="35">
        <v>3</v>
      </c>
      <c r="E39" s="35">
        <v>0</v>
      </c>
      <c r="F39" s="35">
        <v>1</v>
      </c>
      <c r="G39" s="35">
        <f t="shared" si="13"/>
        <v>3543</v>
      </c>
      <c r="H39" s="36">
        <v>1605</v>
      </c>
      <c r="I39" s="36">
        <v>1938</v>
      </c>
      <c r="J39" s="35">
        <f t="shared" si="14"/>
        <v>3503</v>
      </c>
      <c r="K39" s="36">
        <v>1216</v>
      </c>
      <c r="L39" s="36">
        <v>1173</v>
      </c>
      <c r="M39" s="36">
        <v>1114</v>
      </c>
      <c r="N39" s="38">
        <v>0</v>
      </c>
      <c r="O39" s="37">
        <f t="shared" si="9"/>
        <v>40</v>
      </c>
      <c r="P39" s="36">
        <v>0</v>
      </c>
      <c r="Q39" s="36">
        <v>0</v>
      </c>
      <c r="R39" s="36">
        <v>18</v>
      </c>
      <c r="S39" s="36">
        <v>22</v>
      </c>
      <c r="T39" s="35">
        <f t="shared" si="10"/>
        <v>214</v>
      </c>
      <c r="U39" s="35">
        <f t="shared" si="11"/>
        <v>137</v>
      </c>
      <c r="V39" s="35">
        <f t="shared" si="12"/>
        <v>77</v>
      </c>
      <c r="W39" s="35">
        <v>132</v>
      </c>
      <c r="X39" s="35">
        <v>76</v>
      </c>
      <c r="Y39" s="35">
        <v>5</v>
      </c>
      <c r="Z39" s="35">
        <v>1</v>
      </c>
    </row>
    <row r="40" spans="1:26" ht="18.75" customHeight="1">
      <c r="A40" s="84" t="s">
        <v>95</v>
      </c>
      <c r="B40" s="34"/>
      <c r="C40" s="35">
        <v>7</v>
      </c>
      <c r="D40" s="35">
        <v>6</v>
      </c>
      <c r="E40" s="35">
        <v>0</v>
      </c>
      <c r="F40" s="35">
        <v>1</v>
      </c>
      <c r="G40" s="35">
        <f t="shared" si="13"/>
        <v>7299</v>
      </c>
      <c r="H40" s="36">
        <v>3652</v>
      </c>
      <c r="I40" s="36">
        <v>3647</v>
      </c>
      <c r="J40" s="35">
        <f t="shared" si="14"/>
        <v>7085</v>
      </c>
      <c r="K40" s="36">
        <v>2384</v>
      </c>
      <c r="L40" s="36">
        <v>2329</v>
      </c>
      <c r="M40" s="36">
        <v>2372</v>
      </c>
      <c r="N40" s="38">
        <v>0</v>
      </c>
      <c r="O40" s="37">
        <f t="shared" si="9"/>
        <v>214</v>
      </c>
      <c r="P40" s="36">
        <v>81</v>
      </c>
      <c r="Q40" s="36">
        <v>51</v>
      </c>
      <c r="R40" s="36">
        <v>43</v>
      </c>
      <c r="S40" s="36">
        <v>39</v>
      </c>
      <c r="T40" s="35">
        <f t="shared" si="10"/>
        <v>442</v>
      </c>
      <c r="U40" s="35">
        <f t="shared" si="11"/>
        <v>292</v>
      </c>
      <c r="V40" s="35">
        <f t="shared" si="12"/>
        <v>150</v>
      </c>
      <c r="W40" s="35">
        <v>275</v>
      </c>
      <c r="X40" s="35">
        <v>149</v>
      </c>
      <c r="Y40" s="35">
        <v>17</v>
      </c>
      <c r="Z40" s="35">
        <v>1</v>
      </c>
    </row>
    <row r="41" spans="1:26" ht="18.75" customHeight="1">
      <c r="A41" s="84" t="s">
        <v>96</v>
      </c>
      <c r="B41" s="34"/>
      <c r="C41" s="35">
        <v>2</v>
      </c>
      <c r="D41" s="35">
        <v>2</v>
      </c>
      <c r="E41" s="35">
        <v>0</v>
      </c>
      <c r="F41" s="35">
        <v>0</v>
      </c>
      <c r="G41" s="35">
        <f t="shared" si="13"/>
        <v>2569</v>
      </c>
      <c r="H41" s="36">
        <v>1337</v>
      </c>
      <c r="I41" s="36">
        <v>1232</v>
      </c>
      <c r="J41" s="35">
        <f t="shared" si="14"/>
        <v>2569</v>
      </c>
      <c r="K41" s="36">
        <v>835</v>
      </c>
      <c r="L41" s="36">
        <v>906</v>
      </c>
      <c r="M41" s="36">
        <v>828</v>
      </c>
      <c r="N41" s="38">
        <v>0</v>
      </c>
      <c r="O41" s="37">
        <f t="shared" si="9"/>
        <v>0</v>
      </c>
      <c r="P41" s="36">
        <v>0</v>
      </c>
      <c r="Q41" s="36">
        <v>0</v>
      </c>
      <c r="R41" s="36">
        <v>0</v>
      </c>
      <c r="S41" s="36">
        <v>0</v>
      </c>
      <c r="T41" s="35">
        <f t="shared" si="10"/>
        <v>136</v>
      </c>
      <c r="U41" s="35">
        <f t="shared" si="11"/>
        <v>91</v>
      </c>
      <c r="V41" s="35">
        <f t="shared" si="12"/>
        <v>45</v>
      </c>
      <c r="W41" s="35">
        <v>91</v>
      </c>
      <c r="X41" s="35">
        <v>45</v>
      </c>
      <c r="Y41" s="35">
        <v>0</v>
      </c>
      <c r="Z41" s="35">
        <v>0</v>
      </c>
    </row>
    <row r="42" spans="1:26" ht="18.75" customHeight="1">
      <c r="A42" s="84" t="s">
        <v>97</v>
      </c>
      <c r="B42" s="34"/>
      <c r="C42" s="35">
        <v>2</v>
      </c>
      <c r="D42" s="35">
        <v>1</v>
      </c>
      <c r="E42" s="35">
        <v>1</v>
      </c>
      <c r="F42" s="35">
        <v>0</v>
      </c>
      <c r="G42" s="35">
        <f t="shared" si="13"/>
        <v>1754</v>
      </c>
      <c r="H42" s="36">
        <v>729</v>
      </c>
      <c r="I42" s="36">
        <v>1025</v>
      </c>
      <c r="J42" s="35">
        <f t="shared" si="14"/>
        <v>1085</v>
      </c>
      <c r="K42" s="36">
        <v>367</v>
      </c>
      <c r="L42" s="36">
        <v>363</v>
      </c>
      <c r="M42" s="36">
        <v>355</v>
      </c>
      <c r="N42" s="38">
        <v>0</v>
      </c>
      <c r="O42" s="37">
        <f t="shared" si="9"/>
        <v>669</v>
      </c>
      <c r="P42" s="36">
        <v>236</v>
      </c>
      <c r="Q42" s="36">
        <v>211</v>
      </c>
      <c r="R42" s="36">
        <v>182</v>
      </c>
      <c r="S42" s="36">
        <v>40</v>
      </c>
      <c r="T42" s="35">
        <f t="shared" si="10"/>
        <v>119</v>
      </c>
      <c r="U42" s="35">
        <f t="shared" si="11"/>
        <v>76</v>
      </c>
      <c r="V42" s="35">
        <f t="shared" si="12"/>
        <v>43</v>
      </c>
      <c r="W42" s="35">
        <v>39</v>
      </c>
      <c r="X42" s="35">
        <v>25</v>
      </c>
      <c r="Y42" s="35">
        <v>37</v>
      </c>
      <c r="Z42" s="35">
        <v>18</v>
      </c>
    </row>
    <row r="43" spans="1:26" ht="28.5" customHeight="1">
      <c r="A43" s="84" t="s">
        <v>98</v>
      </c>
      <c r="B43" s="34"/>
      <c r="C43" s="35">
        <v>5</v>
      </c>
      <c r="D43" s="35">
        <v>5</v>
      </c>
      <c r="E43" s="35">
        <v>0</v>
      </c>
      <c r="F43" s="35">
        <v>0</v>
      </c>
      <c r="G43" s="35">
        <f t="shared" si="13"/>
        <v>4037</v>
      </c>
      <c r="H43" s="36">
        <v>2264</v>
      </c>
      <c r="I43" s="36">
        <v>1773</v>
      </c>
      <c r="J43" s="35">
        <f t="shared" si="14"/>
        <v>4037</v>
      </c>
      <c r="K43" s="36">
        <v>1355</v>
      </c>
      <c r="L43" s="36">
        <v>1303</v>
      </c>
      <c r="M43" s="36">
        <v>1379</v>
      </c>
      <c r="N43" s="38">
        <v>0</v>
      </c>
      <c r="O43" s="37">
        <f t="shared" si="9"/>
        <v>0</v>
      </c>
      <c r="P43" s="36">
        <v>0</v>
      </c>
      <c r="Q43" s="36">
        <v>0</v>
      </c>
      <c r="R43" s="36">
        <v>0</v>
      </c>
      <c r="S43" s="36">
        <v>0</v>
      </c>
      <c r="T43" s="35">
        <f t="shared" si="10"/>
        <v>230</v>
      </c>
      <c r="U43" s="35">
        <f t="shared" si="11"/>
        <v>167</v>
      </c>
      <c r="V43" s="35">
        <f t="shared" si="12"/>
        <v>63</v>
      </c>
      <c r="W43" s="35">
        <v>167</v>
      </c>
      <c r="X43" s="35">
        <v>63</v>
      </c>
      <c r="Y43" s="35">
        <v>0</v>
      </c>
      <c r="Z43" s="35">
        <v>0</v>
      </c>
    </row>
    <row r="44" spans="1:26" ht="18.75" customHeight="1">
      <c r="A44" s="84" t="s">
        <v>99</v>
      </c>
      <c r="B44" s="34"/>
      <c r="C44" s="35">
        <v>2</v>
      </c>
      <c r="D44" s="35">
        <v>1</v>
      </c>
      <c r="E44" s="35">
        <v>0</v>
      </c>
      <c r="F44" s="35">
        <v>1</v>
      </c>
      <c r="G44" s="35">
        <f t="shared" si="13"/>
        <v>2217</v>
      </c>
      <c r="H44" s="36">
        <v>1181</v>
      </c>
      <c r="I44" s="36">
        <v>1036</v>
      </c>
      <c r="J44" s="35">
        <f t="shared" si="14"/>
        <v>2044</v>
      </c>
      <c r="K44" s="36">
        <v>689</v>
      </c>
      <c r="L44" s="36">
        <v>725</v>
      </c>
      <c r="M44" s="36">
        <v>630</v>
      </c>
      <c r="N44" s="38">
        <v>0</v>
      </c>
      <c r="O44" s="37">
        <f t="shared" si="9"/>
        <v>173</v>
      </c>
      <c r="P44" s="36">
        <v>47</v>
      </c>
      <c r="Q44" s="36">
        <v>41</v>
      </c>
      <c r="R44" s="36">
        <v>33</v>
      </c>
      <c r="S44" s="36">
        <v>52</v>
      </c>
      <c r="T44" s="35">
        <f t="shared" si="10"/>
        <v>144</v>
      </c>
      <c r="U44" s="35">
        <f t="shared" si="11"/>
        <v>106</v>
      </c>
      <c r="V44" s="35">
        <f t="shared" si="12"/>
        <v>38</v>
      </c>
      <c r="W44" s="35">
        <v>92</v>
      </c>
      <c r="X44" s="35">
        <v>36</v>
      </c>
      <c r="Y44" s="35">
        <v>14</v>
      </c>
      <c r="Z44" s="35">
        <v>2</v>
      </c>
    </row>
    <row r="45" spans="1:26" ht="18.75" customHeight="1">
      <c r="A45" s="84" t="s">
        <v>100</v>
      </c>
      <c r="B45" s="34"/>
      <c r="C45" s="35">
        <v>3</v>
      </c>
      <c r="D45" s="35">
        <v>3</v>
      </c>
      <c r="E45" s="35">
        <v>0</v>
      </c>
      <c r="F45" s="35">
        <v>0</v>
      </c>
      <c r="G45" s="35">
        <f t="shared" si="13"/>
        <v>2586</v>
      </c>
      <c r="H45" s="36">
        <v>1679</v>
      </c>
      <c r="I45" s="36">
        <v>907</v>
      </c>
      <c r="J45" s="35">
        <f t="shared" si="14"/>
        <v>2586</v>
      </c>
      <c r="K45" s="36">
        <v>895</v>
      </c>
      <c r="L45" s="36">
        <v>861</v>
      </c>
      <c r="M45" s="36">
        <v>830</v>
      </c>
      <c r="N45" s="38">
        <v>0</v>
      </c>
      <c r="O45" s="37">
        <f t="shared" si="9"/>
        <v>0</v>
      </c>
      <c r="P45" s="36">
        <v>0</v>
      </c>
      <c r="Q45" s="36">
        <v>0</v>
      </c>
      <c r="R45" s="36">
        <v>0</v>
      </c>
      <c r="S45" s="36">
        <v>0</v>
      </c>
      <c r="T45" s="35">
        <f t="shared" si="10"/>
        <v>132</v>
      </c>
      <c r="U45" s="35">
        <f t="shared" si="11"/>
        <v>100</v>
      </c>
      <c r="V45" s="35">
        <f t="shared" si="12"/>
        <v>32</v>
      </c>
      <c r="W45" s="35">
        <v>100</v>
      </c>
      <c r="X45" s="35">
        <v>32</v>
      </c>
      <c r="Y45" s="35">
        <v>0</v>
      </c>
      <c r="Z45" s="35">
        <v>0</v>
      </c>
    </row>
    <row r="46" spans="1:26" ht="18.75" customHeight="1">
      <c r="A46" s="84" t="s">
        <v>101</v>
      </c>
      <c r="B46" s="34"/>
      <c r="C46" s="35">
        <v>2</v>
      </c>
      <c r="D46" s="35">
        <v>2</v>
      </c>
      <c r="E46" s="35">
        <v>0</v>
      </c>
      <c r="F46" s="35">
        <v>0</v>
      </c>
      <c r="G46" s="35">
        <f t="shared" si="13"/>
        <v>1556</v>
      </c>
      <c r="H46" s="36">
        <v>589</v>
      </c>
      <c r="I46" s="36">
        <v>967</v>
      </c>
      <c r="J46" s="35">
        <f t="shared" si="14"/>
        <v>1556</v>
      </c>
      <c r="K46" s="36">
        <v>532</v>
      </c>
      <c r="L46" s="36">
        <v>525</v>
      </c>
      <c r="M46" s="36">
        <v>499</v>
      </c>
      <c r="N46" s="38">
        <v>0</v>
      </c>
      <c r="O46" s="37">
        <f t="shared" si="9"/>
        <v>0</v>
      </c>
      <c r="P46" s="36">
        <v>0</v>
      </c>
      <c r="Q46" s="36">
        <v>0</v>
      </c>
      <c r="R46" s="36">
        <v>0</v>
      </c>
      <c r="S46" s="36">
        <v>0</v>
      </c>
      <c r="T46" s="35">
        <f t="shared" si="10"/>
        <v>100</v>
      </c>
      <c r="U46" s="35">
        <f t="shared" si="11"/>
        <v>66</v>
      </c>
      <c r="V46" s="35">
        <f t="shared" si="12"/>
        <v>34</v>
      </c>
      <c r="W46" s="35">
        <v>66</v>
      </c>
      <c r="X46" s="35">
        <v>34</v>
      </c>
      <c r="Y46" s="35">
        <v>0</v>
      </c>
      <c r="Z46" s="35">
        <v>0</v>
      </c>
    </row>
    <row r="47" spans="1:26" ht="18.75" customHeight="1">
      <c r="A47" s="84" t="s">
        <v>102</v>
      </c>
      <c r="B47" s="34"/>
      <c r="C47" s="35">
        <v>5</v>
      </c>
      <c r="D47" s="35">
        <v>5</v>
      </c>
      <c r="E47" s="35">
        <v>0</v>
      </c>
      <c r="F47" s="35">
        <v>0</v>
      </c>
      <c r="G47" s="35">
        <f t="shared" si="13"/>
        <v>4467</v>
      </c>
      <c r="H47" s="36">
        <v>2694</v>
      </c>
      <c r="I47" s="36">
        <v>1773</v>
      </c>
      <c r="J47" s="35">
        <f t="shared" si="14"/>
        <v>4467</v>
      </c>
      <c r="K47" s="36">
        <v>1474</v>
      </c>
      <c r="L47" s="36">
        <v>1508</v>
      </c>
      <c r="M47" s="36">
        <v>1449</v>
      </c>
      <c r="N47" s="92">
        <v>36</v>
      </c>
      <c r="O47" s="37">
        <f t="shared" si="9"/>
        <v>0</v>
      </c>
      <c r="P47" s="36">
        <v>0</v>
      </c>
      <c r="Q47" s="36">
        <v>0</v>
      </c>
      <c r="R47" s="36">
        <v>0</v>
      </c>
      <c r="S47" s="36">
        <v>0</v>
      </c>
      <c r="T47" s="35">
        <f>U47+V47</f>
        <v>277</v>
      </c>
      <c r="U47" s="35">
        <f>W47+Y47</f>
        <v>203</v>
      </c>
      <c r="V47" s="35">
        <f>X47+Z47</f>
        <v>74</v>
      </c>
      <c r="W47" s="35">
        <v>203</v>
      </c>
      <c r="X47" s="35">
        <v>74</v>
      </c>
      <c r="Y47" s="35">
        <v>0</v>
      </c>
      <c r="Z47" s="35">
        <v>0</v>
      </c>
    </row>
    <row r="48" spans="2:26" s="47" customFormat="1" ht="14.25" customHeight="1">
      <c r="B48" s="44"/>
      <c r="C48" s="45"/>
      <c r="D48" s="45"/>
      <c r="E48" s="45"/>
      <c r="F48" s="45"/>
      <c r="G48" s="45"/>
      <c r="H48" s="46"/>
      <c r="I48" s="46"/>
      <c r="J48" s="45"/>
      <c r="K48" s="46"/>
      <c r="L48" s="46"/>
      <c r="M48" s="46"/>
      <c r="N48" s="46"/>
      <c r="O48" s="45"/>
      <c r="P48" s="46"/>
      <c r="Q48" s="46"/>
      <c r="R48" s="46"/>
      <c r="S48" s="46"/>
      <c r="T48" s="45"/>
      <c r="U48" s="45"/>
      <c r="V48" s="45"/>
      <c r="W48" s="45"/>
      <c r="X48" s="45"/>
      <c r="Y48" s="45"/>
      <c r="Z48" s="45"/>
    </row>
    <row r="49" spans="1:21" ht="20.25" customHeight="1">
      <c r="A49" s="1" t="s">
        <v>48</v>
      </c>
      <c r="B49" s="1"/>
      <c r="G49" s="48"/>
      <c r="U49" s="48"/>
    </row>
    <row r="50" spans="1:26" ht="17.25">
      <c r="A50" s="78" t="s">
        <v>0</v>
      </c>
      <c r="B50" s="1"/>
      <c r="Y50" s="49"/>
      <c r="Z50" s="77" t="s">
        <v>0</v>
      </c>
    </row>
    <row r="51" spans="1:26" s="8" customFormat="1" ht="30" customHeight="1">
      <c r="A51" s="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74" t="s">
        <v>147</v>
      </c>
      <c r="O51" s="75" t="s">
        <v>39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8" customFormat="1" ht="15.75" customHeight="1">
      <c r="A52" s="50"/>
      <c r="B52" s="42"/>
      <c r="C52" s="106" t="s">
        <v>1</v>
      </c>
      <c r="D52" s="100"/>
      <c r="E52" s="100"/>
      <c r="F52" s="101"/>
      <c r="G52" s="5"/>
      <c r="H52" s="5"/>
      <c r="I52" s="5" t="s">
        <v>2</v>
      </c>
      <c r="J52" s="5"/>
      <c r="K52" s="5"/>
      <c r="L52" s="5"/>
      <c r="M52" s="5"/>
      <c r="N52" s="5"/>
      <c r="O52" s="10"/>
      <c r="P52" s="10"/>
      <c r="Q52" s="5" t="s">
        <v>3</v>
      </c>
      <c r="R52" s="5"/>
      <c r="S52" s="51"/>
      <c r="T52" s="10" t="s">
        <v>4</v>
      </c>
      <c r="U52" s="10"/>
      <c r="V52" s="10"/>
      <c r="W52" s="10"/>
      <c r="X52" s="10"/>
      <c r="Y52" s="10"/>
      <c r="Z52" s="11"/>
    </row>
    <row r="53" spans="1:26" s="8" customFormat="1" ht="15.75" customHeight="1">
      <c r="A53" s="52" t="s">
        <v>5</v>
      </c>
      <c r="B53" s="53"/>
      <c r="C53" s="107"/>
      <c r="D53" s="104"/>
      <c r="E53" s="104"/>
      <c r="F53" s="105"/>
      <c r="G53" s="10" t="s">
        <v>6</v>
      </c>
      <c r="H53" s="10"/>
      <c r="I53" s="12"/>
      <c r="J53" s="10" t="s">
        <v>7</v>
      </c>
      <c r="K53" s="10"/>
      <c r="L53" s="13"/>
      <c r="M53" s="13"/>
      <c r="N53" s="68"/>
      <c r="O53" s="10" t="s">
        <v>8</v>
      </c>
      <c r="P53" s="10"/>
      <c r="Q53" s="10"/>
      <c r="R53" s="10"/>
      <c r="S53" s="12"/>
      <c r="T53" s="10" t="s">
        <v>9</v>
      </c>
      <c r="U53" s="10"/>
      <c r="V53" s="12"/>
      <c r="W53" s="10" t="s">
        <v>10</v>
      </c>
      <c r="X53" s="12"/>
      <c r="Y53" s="10" t="s">
        <v>11</v>
      </c>
      <c r="Z53" s="13"/>
    </row>
    <row r="54" spans="1:26" s="8" customFormat="1" ht="15.75" customHeight="1">
      <c r="A54" s="4"/>
      <c r="B54" s="54"/>
      <c r="C54" s="14" t="s">
        <v>12</v>
      </c>
      <c r="D54" s="15" t="s">
        <v>13</v>
      </c>
      <c r="E54" s="55" t="s">
        <v>14</v>
      </c>
      <c r="F54" s="55" t="s">
        <v>40</v>
      </c>
      <c r="G54" s="14" t="s">
        <v>16</v>
      </c>
      <c r="H54" s="14" t="s">
        <v>17</v>
      </c>
      <c r="I54" s="14" t="s">
        <v>18</v>
      </c>
      <c r="J54" s="14" t="s">
        <v>16</v>
      </c>
      <c r="K54" s="15" t="s">
        <v>19</v>
      </c>
      <c r="L54" s="15" t="s">
        <v>20</v>
      </c>
      <c r="M54" s="15" t="s">
        <v>21</v>
      </c>
      <c r="N54" s="55" t="s">
        <v>22</v>
      </c>
      <c r="O54" s="14" t="s">
        <v>16</v>
      </c>
      <c r="P54" s="14" t="s">
        <v>19</v>
      </c>
      <c r="Q54" s="14" t="s">
        <v>20</v>
      </c>
      <c r="R54" s="14" t="s">
        <v>21</v>
      </c>
      <c r="S54" s="14" t="s">
        <v>23</v>
      </c>
      <c r="T54" s="14" t="s">
        <v>16</v>
      </c>
      <c r="U54" s="14" t="s">
        <v>17</v>
      </c>
      <c r="V54" s="14" t="s">
        <v>18</v>
      </c>
      <c r="W54" s="14" t="s">
        <v>17</v>
      </c>
      <c r="X54" s="14" t="s">
        <v>18</v>
      </c>
      <c r="Y54" s="14" t="s">
        <v>17</v>
      </c>
      <c r="Z54" s="9" t="s">
        <v>18</v>
      </c>
    </row>
    <row r="55" spans="1:26" ht="7.5" customHeight="1">
      <c r="A55" s="39"/>
      <c r="B55" s="34"/>
      <c r="C55" s="35"/>
      <c r="D55" s="38"/>
      <c r="E55" s="38"/>
      <c r="F55" s="38"/>
      <c r="G55" s="35"/>
      <c r="H55" s="36"/>
      <c r="I55" s="36"/>
      <c r="J55" s="35"/>
      <c r="K55" s="36"/>
      <c r="L55" s="36"/>
      <c r="M55" s="36"/>
      <c r="N55" s="38"/>
      <c r="O55" s="37"/>
      <c r="P55" s="36"/>
      <c r="Q55" s="36"/>
      <c r="R55" s="36"/>
      <c r="S55" s="36"/>
      <c r="T55" s="35"/>
      <c r="U55" s="35"/>
      <c r="V55" s="35"/>
      <c r="W55" s="38"/>
      <c r="X55" s="38"/>
      <c r="Y55" s="38"/>
      <c r="Z55" s="38"/>
    </row>
    <row r="56" spans="1:26" ht="28.5" customHeight="1">
      <c r="A56" s="84" t="s">
        <v>103</v>
      </c>
      <c r="B56" s="34"/>
      <c r="C56" s="35">
        <v>2</v>
      </c>
      <c r="D56" s="35">
        <v>2</v>
      </c>
      <c r="E56" s="35">
        <v>0</v>
      </c>
      <c r="F56" s="35">
        <v>0</v>
      </c>
      <c r="G56" s="35">
        <f>H56+I56</f>
        <v>1507</v>
      </c>
      <c r="H56" s="36">
        <v>715</v>
      </c>
      <c r="I56" s="36">
        <v>792</v>
      </c>
      <c r="J56" s="35">
        <f>SUM(K56:N56)</f>
        <v>1507</v>
      </c>
      <c r="K56" s="36">
        <v>520</v>
      </c>
      <c r="L56" s="36">
        <v>500</v>
      </c>
      <c r="M56" s="36">
        <v>487</v>
      </c>
      <c r="N56" s="38">
        <v>0</v>
      </c>
      <c r="O56" s="37">
        <f aca="true" t="shared" si="15" ref="O56:O100">SUM(P56:S56)</f>
        <v>0</v>
      </c>
      <c r="P56" s="36">
        <v>0</v>
      </c>
      <c r="Q56" s="36">
        <v>0</v>
      </c>
      <c r="R56" s="36">
        <v>0</v>
      </c>
      <c r="S56" s="38">
        <v>0</v>
      </c>
      <c r="T56" s="35">
        <f>U56+V56</f>
        <v>93</v>
      </c>
      <c r="U56" s="35">
        <f>W56+Y56</f>
        <v>60</v>
      </c>
      <c r="V56" s="35">
        <f>X56+Z56</f>
        <v>33</v>
      </c>
      <c r="W56" s="35">
        <v>60</v>
      </c>
      <c r="X56" s="35">
        <v>33</v>
      </c>
      <c r="Y56" s="35">
        <v>0</v>
      </c>
      <c r="Z56" s="35">
        <v>0</v>
      </c>
    </row>
    <row r="57" spans="1:26" ht="18.75" customHeight="1">
      <c r="A57" s="84" t="s">
        <v>104</v>
      </c>
      <c r="B57" s="34"/>
      <c r="C57" s="35">
        <v>5</v>
      </c>
      <c r="D57" s="35">
        <v>4</v>
      </c>
      <c r="E57" s="35">
        <v>0</v>
      </c>
      <c r="F57" s="35">
        <v>1</v>
      </c>
      <c r="G57" s="35">
        <f>H57+I57</f>
        <v>4080</v>
      </c>
      <c r="H57" s="36">
        <v>1854</v>
      </c>
      <c r="I57" s="36">
        <v>2226</v>
      </c>
      <c r="J57" s="35">
        <f>SUM(K57:N57)</f>
        <v>4003</v>
      </c>
      <c r="K57" s="36">
        <v>1376</v>
      </c>
      <c r="L57" s="36">
        <v>1346</v>
      </c>
      <c r="M57" s="36">
        <v>1281</v>
      </c>
      <c r="N57" s="38">
        <v>0</v>
      </c>
      <c r="O57" s="37">
        <f t="shared" si="15"/>
        <v>77</v>
      </c>
      <c r="P57" s="36">
        <v>24</v>
      </c>
      <c r="Q57" s="36">
        <v>18</v>
      </c>
      <c r="R57" s="36">
        <v>18</v>
      </c>
      <c r="S57" s="38">
        <v>17</v>
      </c>
      <c r="T57" s="35">
        <f>U57+V57</f>
        <v>274</v>
      </c>
      <c r="U57" s="35">
        <f>W57+Y57</f>
        <v>188</v>
      </c>
      <c r="V57" s="35">
        <f>X57+Z57</f>
        <v>86</v>
      </c>
      <c r="W57" s="35">
        <v>180</v>
      </c>
      <c r="X57" s="35">
        <v>84</v>
      </c>
      <c r="Y57" s="35">
        <v>8</v>
      </c>
      <c r="Z57" s="35">
        <v>2</v>
      </c>
    </row>
    <row r="58" spans="1:26" ht="18.75" customHeight="1">
      <c r="A58" s="84" t="s">
        <v>105</v>
      </c>
      <c r="B58" s="34"/>
      <c r="C58" s="35">
        <f aca="true" t="shared" si="16" ref="C58:C65">SUM(D58:F58)</f>
        <v>1</v>
      </c>
      <c r="D58" s="35">
        <v>1</v>
      </c>
      <c r="E58" s="35">
        <v>0</v>
      </c>
      <c r="F58" s="35">
        <v>0</v>
      </c>
      <c r="G58" s="35">
        <f aca="true" t="shared" si="17" ref="G58:G65">H58+I58</f>
        <v>682</v>
      </c>
      <c r="H58" s="36">
        <v>375</v>
      </c>
      <c r="I58" s="36">
        <v>307</v>
      </c>
      <c r="J58" s="35">
        <f aca="true" t="shared" si="18" ref="J58:J68">SUM(K58:N58)</f>
        <v>682</v>
      </c>
      <c r="K58" s="36">
        <v>238</v>
      </c>
      <c r="L58" s="36">
        <v>212</v>
      </c>
      <c r="M58" s="36">
        <v>232</v>
      </c>
      <c r="N58" s="38">
        <v>0</v>
      </c>
      <c r="O58" s="37">
        <f t="shared" si="15"/>
        <v>0</v>
      </c>
      <c r="P58" s="36">
        <v>0</v>
      </c>
      <c r="Q58" s="36">
        <v>0</v>
      </c>
      <c r="R58" s="36">
        <v>0</v>
      </c>
      <c r="S58" s="38">
        <v>0</v>
      </c>
      <c r="T58" s="35">
        <f aca="true" t="shared" si="19" ref="T58:T65">U58+V58</f>
        <v>48</v>
      </c>
      <c r="U58" s="35">
        <f aca="true" t="shared" si="20" ref="U58:V60">W58+Y58</f>
        <v>34</v>
      </c>
      <c r="V58" s="35">
        <f t="shared" si="20"/>
        <v>14</v>
      </c>
      <c r="W58" s="35">
        <v>34</v>
      </c>
      <c r="X58" s="35">
        <v>14</v>
      </c>
      <c r="Y58" s="35">
        <v>0</v>
      </c>
      <c r="Z58" s="35">
        <v>0</v>
      </c>
    </row>
    <row r="59" spans="1:26" s="41" customFormat="1" ht="18.75" customHeight="1">
      <c r="A59" s="84" t="s">
        <v>146</v>
      </c>
      <c r="B59" s="40"/>
      <c r="C59" s="35">
        <f t="shared" si="16"/>
        <v>2</v>
      </c>
      <c r="D59" s="35">
        <v>2</v>
      </c>
      <c r="E59" s="35">
        <v>0</v>
      </c>
      <c r="F59" s="35">
        <v>0</v>
      </c>
      <c r="G59" s="35">
        <f t="shared" si="17"/>
        <v>1256</v>
      </c>
      <c r="H59" s="38">
        <v>693</v>
      </c>
      <c r="I59" s="38">
        <v>563</v>
      </c>
      <c r="J59" s="35">
        <f t="shared" si="18"/>
        <v>1256</v>
      </c>
      <c r="K59" s="38">
        <v>443</v>
      </c>
      <c r="L59" s="38">
        <v>424</v>
      </c>
      <c r="M59" s="38">
        <v>389</v>
      </c>
      <c r="N59" s="38">
        <v>0</v>
      </c>
      <c r="O59" s="37">
        <f t="shared" si="15"/>
        <v>0</v>
      </c>
      <c r="P59" s="38">
        <v>0</v>
      </c>
      <c r="Q59" s="38">
        <v>0</v>
      </c>
      <c r="R59" s="38">
        <v>0</v>
      </c>
      <c r="S59" s="38">
        <v>0</v>
      </c>
      <c r="T59" s="35">
        <f t="shared" si="19"/>
        <v>84</v>
      </c>
      <c r="U59" s="35">
        <f t="shared" si="20"/>
        <v>59</v>
      </c>
      <c r="V59" s="35">
        <f t="shared" si="20"/>
        <v>25</v>
      </c>
      <c r="W59" s="35">
        <v>59</v>
      </c>
      <c r="X59" s="35">
        <v>25</v>
      </c>
      <c r="Y59" s="35">
        <v>0</v>
      </c>
      <c r="Z59" s="35">
        <v>0</v>
      </c>
    </row>
    <row r="60" spans="1:26" s="8" customFormat="1" ht="18.75" customHeight="1">
      <c r="A60" s="84" t="s">
        <v>107</v>
      </c>
      <c r="B60" s="42"/>
      <c r="C60" s="35">
        <f t="shared" si="16"/>
        <v>1</v>
      </c>
      <c r="D60" s="35">
        <v>1</v>
      </c>
      <c r="E60" s="35">
        <v>0</v>
      </c>
      <c r="F60" s="35">
        <v>0</v>
      </c>
      <c r="G60" s="35">
        <f t="shared" si="17"/>
        <v>648</v>
      </c>
      <c r="H60" s="36">
        <v>345</v>
      </c>
      <c r="I60" s="36">
        <v>303</v>
      </c>
      <c r="J60" s="35">
        <f t="shared" si="18"/>
        <v>648</v>
      </c>
      <c r="K60" s="36">
        <v>238</v>
      </c>
      <c r="L60" s="36">
        <v>226</v>
      </c>
      <c r="M60" s="36">
        <v>184</v>
      </c>
      <c r="N60" s="38">
        <v>0</v>
      </c>
      <c r="O60" s="37">
        <f t="shared" si="15"/>
        <v>0</v>
      </c>
      <c r="P60" s="36">
        <v>0</v>
      </c>
      <c r="Q60" s="36">
        <v>0</v>
      </c>
      <c r="R60" s="36">
        <v>0</v>
      </c>
      <c r="S60" s="38">
        <v>0</v>
      </c>
      <c r="T60" s="35">
        <f t="shared" si="19"/>
        <v>42</v>
      </c>
      <c r="U60" s="35">
        <f t="shared" si="20"/>
        <v>31</v>
      </c>
      <c r="V60" s="35">
        <f t="shared" si="20"/>
        <v>11</v>
      </c>
      <c r="W60" s="35">
        <v>31</v>
      </c>
      <c r="X60" s="35">
        <v>11</v>
      </c>
      <c r="Y60" s="35">
        <v>0</v>
      </c>
      <c r="Z60" s="35">
        <v>0</v>
      </c>
    </row>
    <row r="61" spans="1:27" ht="28.5" customHeight="1">
      <c r="A61" s="84" t="s">
        <v>108</v>
      </c>
      <c r="B61" s="34"/>
      <c r="C61" s="35">
        <f t="shared" si="16"/>
        <v>3</v>
      </c>
      <c r="D61" s="35">
        <v>3</v>
      </c>
      <c r="E61" s="35">
        <v>0</v>
      </c>
      <c r="F61" s="35">
        <v>0</v>
      </c>
      <c r="G61" s="35">
        <f t="shared" si="17"/>
        <v>2115</v>
      </c>
      <c r="H61" s="36">
        <v>1275</v>
      </c>
      <c r="I61" s="36">
        <v>840</v>
      </c>
      <c r="J61" s="35">
        <f t="shared" si="18"/>
        <v>2115</v>
      </c>
      <c r="K61" s="36">
        <v>770</v>
      </c>
      <c r="L61" s="36">
        <v>678</v>
      </c>
      <c r="M61" s="36">
        <v>667</v>
      </c>
      <c r="N61" s="38">
        <v>0</v>
      </c>
      <c r="O61" s="37">
        <f t="shared" si="15"/>
        <v>0</v>
      </c>
      <c r="P61" s="36">
        <v>0</v>
      </c>
      <c r="Q61" s="36">
        <v>0</v>
      </c>
      <c r="R61" s="36">
        <v>0</v>
      </c>
      <c r="S61" s="38">
        <v>0</v>
      </c>
      <c r="T61" s="35">
        <f t="shared" si="19"/>
        <v>149</v>
      </c>
      <c r="U61" s="35">
        <f aca="true" t="shared" si="21" ref="U61:V64">W61+Y61</f>
        <v>95</v>
      </c>
      <c r="V61" s="35">
        <f t="shared" si="21"/>
        <v>54</v>
      </c>
      <c r="W61" s="35">
        <v>95</v>
      </c>
      <c r="X61" s="35">
        <v>54</v>
      </c>
      <c r="Y61" s="35">
        <v>0</v>
      </c>
      <c r="Z61" s="35">
        <v>0</v>
      </c>
      <c r="AA61" s="3"/>
    </row>
    <row r="62" spans="1:27" ht="18.75" customHeight="1">
      <c r="A62" s="79" t="s">
        <v>109</v>
      </c>
      <c r="B62" s="34"/>
      <c r="C62" s="35">
        <f t="shared" si="16"/>
        <v>1</v>
      </c>
      <c r="D62" s="35">
        <v>1</v>
      </c>
      <c r="E62" s="35">
        <v>0</v>
      </c>
      <c r="F62" s="35">
        <v>0</v>
      </c>
      <c r="G62" s="35">
        <f t="shared" si="17"/>
        <v>662</v>
      </c>
      <c r="H62" s="36">
        <v>294</v>
      </c>
      <c r="I62" s="36">
        <v>368</v>
      </c>
      <c r="J62" s="35">
        <f t="shared" si="18"/>
        <v>662</v>
      </c>
      <c r="K62" s="36">
        <v>248</v>
      </c>
      <c r="L62" s="36">
        <v>208</v>
      </c>
      <c r="M62" s="36">
        <v>206</v>
      </c>
      <c r="N62" s="38">
        <v>0</v>
      </c>
      <c r="O62" s="37">
        <f t="shared" si="15"/>
        <v>0</v>
      </c>
      <c r="P62" s="38">
        <v>0</v>
      </c>
      <c r="Q62" s="36">
        <v>0</v>
      </c>
      <c r="R62" s="36">
        <v>0</v>
      </c>
      <c r="S62" s="38">
        <v>0</v>
      </c>
      <c r="T62" s="35">
        <f t="shared" si="19"/>
        <v>49</v>
      </c>
      <c r="U62" s="35">
        <f t="shared" si="21"/>
        <v>32</v>
      </c>
      <c r="V62" s="35">
        <f t="shared" si="21"/>
        <v>17</v>
      </c>
      <c r="W62" s="35">
        <v>32</v>
      </c>
      <c r="X62" s="35">
        <v>17</v>
      </c>
      <c r="Y62" s="35">
        <v>0</v>
      </c>
      <c r="Z62" s="35">
        <v>0</v>
      </c>
      <c r="AA62" s="3"/>
    </row>
    <row r="63" spans="1:27" ht="18.75" customHeight="1">
      <c r="A63" s="86" t="s">
        <v>110</v>
      </c>
      <c r="B63" s="34"/>
      <c r="C63" s="35">
        <f t="shared" si="16"/>
        <v>4</v>
      </c>
      <c r="D63" s="35">
        <v>4</v>
      </c>
      <c r="E63" s="35">
        <v>0</v>
      </c>
      <c r="F63" s="35">
        <v>0</v>
      </c>
      <c r="G63" s="35">
        <f t="shared" si="17"/>
        <v>3324</v>
      </c>
      <c r="H63" s="36">
        <v>1647</v>
      </c>
      <c r="I63" s="36">
        <v>1677</v>
      </c>
      <c r="J63" s="35">
        <f t="shared" si="18"/>
        <v>3324</v>
      </c>
      <c r="K63" s="36">
        <v>1153</v>
      </c>
      <c r="L63" s="36">
        <v>1136</v>
      </c>
      <c r="M63" s="36">
        <v>1035</v>
      </c>
      <c r="N63" s="38">
        <v>0</v>
      </c>
      <c r="O63" s="37">
        <f t="shared" si="15"/>
        <v>0</v>
      </c>
      <c r="P63" s="36">
        <v>0</v>
      </c>
      <c r="Q63" s="36">
        <v>0</v>
      </c>
      <c r="R63" s="36">
        <v>0</v>
      </c>
      <c r="S63" s="38">
        <v>0</v>
      </c>
      <c r="T63" s="35">
        <f t="shared" si="19"/>
        <v>221</v>
      </c>
      <c r="U63" s="35">
        <f t="shared" si="21"/>
        <v>143</v>
      </c>
      <c r="V63" s="35">
        <f t="shared" si="21"/>
        <v>78</v>
      </c>
      <c r="W63" s="35">
        <v>143</v>
      </c>
      <c r="X63" s="35">
        <v>78</v>
      </c>
      <c r="Y63" s="35">
        <v>0</v>
      </c>
      <c r="Z63" s="35">
        <v>0</v>
      </c>
      <c r="AA63" s="3"/>
    </row>
    <row r="64" spans="1:27" ht="18.75" customHeight="1">
      <c r="A64" s="86" t="s">
        <v>111</v>
      </c>
      <c r="B64" s="34"/>
      <c r="C64" s="35">
        <f t="shared" si="16"/>
        <v>1</v>
      </c>
      <c r="D64" s="35">
        <v>1</v>
      </c>
      <c r="E64" s="35">
        <v>0</v>
      </c>
      <c r="F64" s="35">
        <v>0</v>
      </c>
      <c r="G64" s="35">
        <f t="shared" si="17"/>
        <v>612</v>
      </c>
      <c r="H64" s="36">
        <v>167</v>
      </c>
      <c r="I64" s="36">
        <v>445</v>
      </c>
      <c r="J64" s="35">
        <f t="shared" si="18"/>
        <v>612</v>
      </c>
      <c r="K64" s="36">
        <v>239</v>
      </c>
      <c r="L64" s="36">
        <v>227</v>
      </c>
      <c r="M64" s="36">
        <v>146</v>
      </c>
      <c r="N64" s="38">
        <v>0</v>
      </c>
      <c r="O64" s="37">
        <f t="shared" si="15"/>
        <v>0</v>
      </c>
      <c r="P64" s="36">
        <v>0</v>
      </c>
      <c r="Q64" s="36">
        <v>0</v>
      </c>
      <c r="R64" s="36">
        <v>0</v>
      </c>
      <c r="S64" s="38">
        <v>0</v>
      </c>
      <c r="T64" s="35">
        <f t="shared" si="19"/>
        <v>46</v>
      </c>
      <c r="U64" s="35">
        <f t="shared" si="21"/>
        <v>35</v>
      </c>
      <c r="V64" s="35">
        <f t="shared" si="21"/>
        <v>11</v>
      </c>
      <c r="W64" s="35">
        <v>35</v>
      </c>
      <c r="X64" s="35">
        <v>11</v>
      </c>
      <c r="Y64" s="35">
        <v>0</v>
      </c>
      <c r="Z64" s="35">
        <v>0</v>
      </c>
      <c r="AA64" s="3"/>
    </row>
    <row r="65" spans="1:27" ht="18.75" customHeight="1">
      <c r="A65" s="84" t="s">
        <v>112</v>
      </c>
      <c r="B65" s="34"/>
      <c r="C65" s="35">
        <f t="shared" si="16"/>
        <v>1</v>
      </c>
      <c r="D65" s="35">
        <v>1</v>
      </c>
      <c r="E65" s="35">
        <v>0</v>
      </c>
      <c r="F65" s="35">
        <v>0</v>
      </c>
      <c r="G65" s="35">
        <f t="shared" si="17"/>
        <v>674</v>
      </c>
      <c r="H65" s="36">
        <v>305</v>
      </c>
      <c r="I65" s="36">
        <v>369</v>
      </c>
      <c r="J65" s="35">
        <f t="shared" si="18"/>
        <v>674</v>
      </c>
      <c r="K65" s="36">
        <v>236</v>
      </c>
      <c r="L65" s="36">
        <v>226</v>
      </c>
      <c r="M65" s="36">
        <v>212</v>
      </c>
      <c r="N65" s="38">
        <v>0</v>
      </c>
      <c r="O65" s="37">
        <f t="shared" si="15"/>
        <v>0</v>
      </c>
      <c r="P65" s="36">
        <v>0</v>
      </c>
      <c r="Q65" s="36">
        <v>0</v>
      </c>
      <c r="R65" s="36">
        <v>0</v>
      </c>
      <c r="S65" s="38">
        <v>0</v>
      </c>
      <c r="T65" s="35">
        <f t="shared" si="19"/>
        <v>49</v>
      </c>
      <c r="U65" s="35">
        <f>W65+Y65</f>
        <v>39</v>
      </c>
      <c r="V65" s="35">
        <f>X65+Z65</f>
        <v>10</v>
      </c>
      <c r="W65" s="35">
        <v>39</v>
      </c>
      <c r="X65" s="35">
        <v>10</v>
      </c>
      <c r="Y65" s="35">
        <v>0</v>
      </c>
      <c r="Z65" s="35">
        <v>0</v>
      </c>
      <c r="AA65" s="3"/>
    </row>
    <row r="66" spans="1:27" ht="28.5" customHeight="1">
      <c r="A66" s="84" t="s">
        <v>113</v>
      </c>
      <c r="B66" s="34"/>
      <c r="C66" s="35">
        <f aca="true" t="shared" si="22" ref="C66:C74">SUM(D66:F66)</f>
        <v>1</v>
      </c>
      <c r="D66" s="35">
        <v>1</v>
      </c>
      <c r="E66" s="35">
        <v>0</v>
      </c>
      <c r="F66" s="35">
        <v>0</v>
      </c>
      <c r="G66" s="35">
        <f aca="true" t="shared" si="23" ref="G66:G74">H66+I66</f>
        <v>443</v>
      </c>
      <c r="H66" s="36">
        <v>222</v>
      </c>
      <c r="I66" s="36">
        <v>221</v>
      </c>
      <c r="J66" s="35">
        <f t="shared" si="18"/>
        <v>443</v>
      </c>
      <c r="K66" s="36">
        <v>159</v>
      </c>
      <c r="L66" s="36">
        <v>142</v>
      </c>
      <c r="M66" s="36">
        <v>142</v>
      </c>
      <c r="N66" s="38">
        <v>0</v>
      </c>
      <c r="O66" s="37">
        <f t="shared" si="15"/>
        <v>0</v>
      </c>
      <c r="P66" s="36">
        <v>0</v>
      </c>
      <c r="Q66" s="36">
        <v>0</v>
      </c>
      <c r="R66" s="36">
        <v>0</v>
      </c>
      <c r="S66" s="38">
        <v>0</v>
      </c>
      <c r="T66" s="35">
        <f aca="true" t="shared" si="24" ref="T66:T74">U66+V66</f>
        <v>34</v>
      </c>
      <c r="U66" s="35">
        <f aca="true" t="shared" si="25" ref="U66:V75">W66+Y66</f>
        <v>22</v>
      </c>
      <c r="V66" s="35">
        <f t="shared" si="25"/>
        <v>12</v>
      </c>
      <c r="W66" s="35">
        <v>22</v>
      </c>
      <c r="X66" s="35">
        <v>12</v>
      </c>
      <c r="Y66" s="35">
        <v>0</v>
      </c>
      <c r="Z66" s="35">
        <v>0</v>
      </c>
      <c r="AA66" s="3"/>
    </row>
    <row r="67" spans="1:27" ht="18.75" customHeight="1">
      <c r="A67" s="84" t="s">
        <v>106</v>
      </c>
      <c r="B67" s="34"/>
      <c r="C67" s="35">
        <f t="shared" si="22"/>
        <v>1</v>
      </c>
      <c r="D67" s="35">
        <v>0</v>
      </c>
      <c r="E67" s="35">
        <v>0</v>
      </c>
      <c r="F67" s="35">
        <v>1</v>
      </c>
      <c r="G67" s="35">
        <f t="shared" si="23"/>
        <v>709</v>
      </c>
      <c r="H67" s="36">
        <v>313</v>
      </c>
      <c r="I67" s="36">
        <v>396</v>
      </c>
      <c r="J67" s="35">
        <f t="shared" si="18"/>
        <v>419</v>
      </c>
      <c r="K67" s="36">
        <v>122</v>
      </c>
      <c r="L67" s="36">
        <v>116</v>
      </c>
      <c r="M67" s="36">
        <v>181</v>
      </c>
      <c r="N67" s="38">
        <v>0</v>
      </c>
      <c r="O67" s="37">
        <f t="shared" si="15"/>
        <v>290</v>
      </c>
      <c r="P67" s="36">
        <v>154</v>
      </c>
      <c r="Q67" s="36">
        <v>101</v>
      </c>
      <c r="R67" s="36">
        <v>16</v>
      </c>
      <c r="S67" s="38">
        <v>19</v>
      </c>
      <c r="T67" s="35">
        <f t="shared" si="24"/>
        <v>55</v>
      </c>
      <c r="U67" s="35">
        <f t="shared" si="25"/>
        <v>38</v>
      </c>
      <c r="V67" s="35">
        <f t="shared" si="25"/>
        <v>17</v>
      </c>
      <c r="W67" s="35">
        <v>20</v>
      </c>
      <c r="X67" s="35">
        <v>11</v>
      </c>
      <c r="Y67" s="35">
        <v>18</v>
      </c>
      <c r="Z67" s="35">
        <v>6</v>
      </c>
      <c r="AA67" s="3"/>
    </row>
    <row r="68" spans="1:27" ht="18.75" customHeight="1">
      <c r="A68" s="84" t="s">
        <v>114</v>
      </c>
      <c r="B68" s="34"/>
      <c r="C68" s="35">
        <f t="shared" si="22"/>
        <v>1</v>
      </c>
      <c r="D68" s="35">
        <v>1</v>
      </c>
      <c r="E68" s="35">
        <v>0</v>
      </c>
      <c r="F68" s="35">
        <v>0</v>
      </c>
      <c r="G68" s="35">
        <f t="shared" si="23"/>
        <v>677</v>
      </c>
      <c r="H68" s="36">
        <v>391</v>
      </c>
      <c r="I68" s="36">
        <v>286</v>
      </c>
      <c r="J68" s="35">
        <f t="shared" si="18"/>
        <v>677</v>
      </c>
      <c r="K68" s="36">
        <v>242</v>
      </c>
      <c r="L68" s="36">
        <v>221</v>
      </c>
      <c r="M68" s="36">
        <v>214</v>
      </c>
      <c r="N68" s="38">
        <v>0</v>
      </c>
      <c r="O68" s="37">
        <f t="shared" si="15"/>
        <v>0</v>
      </c>
      <c r="P68" s="36">
        <v>0</v>
      </c>
      <c r="Q68" s="36">
        <v>0</v>
      </c>
      <c r="R68" s="36">
        <v>0</v>
      </c>
      <c r="S68" s="36">
        <v>0</v>
      </c>
      <c r="T68" s="35">
        <f t="shared" si="24"/>
        <v>52</v>
      </c>
      <c r="U68" s="35">
        <f t="shared" si="25"/>
        <v>37</v>
      </c>
      <c r="V68" s="35">
        <f t="shared" si="25"/>
        <v>15</v>
      </c>
      <c r="W68" s="35">
        <v>37</v>
      </c>
      <c r="X68" s="35">
        <v>15</v>
      </c>
      <c r="Y68" s="35">
        <v>0</v>
      </c>
      <c r="Z68" s="35">
        <v>0</v>
      </c>
      <c r="AA68" s="3"/>
    </row>
    <row r="69" spans="1:27" ht="18.75" customHeight="1">
      <c r="A69" s="90" t="s">
        <v>150</v>
      </c>
      <c r="B69" s="34"/>
      <c r="C69" s="35">
        <f>SUM(D69:F69)</f>
        <v>1</v>
      </c>
      <c r="D69" s="35">
        <v>1</v>
      </c>
      <c r="E69" s="35">
        <v>0</v>
      </c>
      <c r="F69" s="35">
        <v>0</v>
      </c>
      <c r="G69" s="35">
        <f>H69+I69</f>
        <v>680</v>
      </c>
      <c r="H69" s="36">
        <v>367</v>
      </c>
      <c r="I69" s="36">
        <v>313</v>
      </c>
      <c r="J69" s="35">
        <f>SUM(K69:N69)</f>
        <v>680</v>
      </c>
      <c r="K69" s="36">
        <v>238</v>
      </c>
      <c r="L69" s="36">
        <v>219</v>
      </c>
      <c r="M69" s="36">
        <v>223</v>
      </c>
      <c r="N69" s="38">
        <v>0</v>
      </c>
      <c r="O69" s="37">
        <f t="shared" si="15"/>
        <v>0</v>
      </c>
      <c r="P69" s="36">
        <v>0</v>
      </c>
      <c r="Q69" s="36">
        <v>0</v>
      </c>
      <c r="R69" s="36">
        <v>0</v>
      </c>
      <c r="S69" s="38">
        <v>0</v>
      </c>
      <c r="T69" s="35">
        <f>U69+V69</f>
        <v>45</v>
      </c>
      <c r="U69" s="35">
        <f>W69+Y69</f>
        <v>27</v>
      </c>
      <c r="V69" s="35">
        <f>X69+Z69</f>
        <v>18</v>
      </c>
      <c r="W69" s="35">
        <v>27</v>
      </c>
      <c r="X69" s="35">
        <v>18</v>
      </c>
      <c r="Y69" s="35">
        <v>0</v>
      </c>
      <c r="Z69" s="35">
        <v>0</v>
      </c>
      <c r="AA69" s="3"/>
    </row>
    <row r="70" spans="1:27" ht="38.25" customHeight="1">
      <c r="A70" s="87" t="s">
        <v>115</v>
      </c>
      <c r="B70" s="34"/>
      <c r="O70" s="37"/>
      <c r="AA70" s="3"/>
    </row>
    <row r="71" spans="1:27" ht="18.75" customHeight="1">
      <c r="A71" s="84" t="s">
        <v>116</v>
      </c>
      <c r="B71" s="34"/>
      <c r="C71" s="35">
        <f t="shared" si="22"/>
        <v>3</v>
      </c>
      <c r="D71" s="35">
        <v>3</v>
      </c>
      <c r="E71" s="35">
        <v>0</v>
      </c>
      <c r="F71" s="35">
        <v>0</v>
      </c>
      <c r="G71" s="35">
        <f t="shared" si="23"/>
        <v>4465</v>
      </c>
      <c r="H71" s="36">
        <v>2278</v>
      </c>
      <c r="I71" s="36">
        <v>2187</v>
      </c>
      <c r="J71" s="35">
        <f>SUM(K71:N71)</f>
        <v>4465</v>
      </c>
      <c r="K71" s="36">
        <v>1526</v>
      </c>
      <c r="L71" s="36">
        <v>1494</v>
      </c>
      <c r="M71" s="36">
        <v>1445</v>
      </c>
      <c r="N71" s="38">
        <v>0</v>
      </c>
      <c r="O71" s="37">
        <f t="shared" si="15"/>
        <v>0</v>
      </c>
      <c r="P71" s="36">
        <v>0</v>
      </c>
      <c r="Q71" s="36">
        <v>0</v>
      </c>
      <c r="R71" s="36">
        <v>0</v>
      </c>
      <c r="S71" s="38">
        <v>0</v>
      </c>
      <c r="T71" s="35">
        <f t="shared" si="24"/>
        <v>262</v>
      </c>
      <c r="U71" s="35">
        <f t="shared" si="25"/>
        <v>176</v>
      </c>
      <c r="V71" s="35">
        <f t="shared" si="25"/>
        <v>86</v>
      </c>
      <c r="W71" s="35">
        <v>176</v>
      </c>
      <c r="X71" s="35">
        <v>86</v>
      </c>
      <c r="Y71" s="35">
        <v>0</v>
      </c>
      <c r="Z71" s="35">
        <v>0</v>
      </c>
      <c r="AA71" s="3"/>
    </row>
    <row r="72" spans="1:27" ht="28.5" customHeight="1">
      <c r="A72" s="87" t="s">
        <v>117</v>
      </c>
      <c r="B72" s="34"/>
      <c r="C72" s="35"/>
      <c r="D72" s="35"/>
      <c r="E72" s="35"/>
      <c r="F72" s="35"/>
      <c r="G72" s="35"/>
      <c r="H72" s="36"/>
      <c r="I72" s="36"/>
      <c r="J72" s="35"/>
      <c r="K72" s="36"/>
      <c r="L72" s="36"/>
      <c r="M72" s="36"/>
      <c r="N72" s="38"/>
      <c r="O72" s="37"/>
      <c r="P72" s="36"/>
      <c r="Q72" s="36"/>
      <c r="R72" s="36"/>
      <c r="S72" s="38"/>
      <c r="T72" s="35"/>
      <c r="U72" s="35"/>
      <c r="V72" s="35"/>
      <c r="W72" s="35"/>
      <c r="X72" s="35"/>
      <c r="Y72" s="35"/>
      <c r="Z72" s="35"/>
      <c r="AA72" s="3"/>
    </row>
    <row r="73" spans="1:27" ht="18.75" customHeight="1">
      <c r="A73" s="84" t="s">
        <v>118</v>
      </c>
      <c r="B73" s="34"/>
      <c r="C73" s="91">
        <f t="shared" si="22"/>
        <v>0</v>
      </c>
      <c r="D73" s="91">
        <v>0</v>
      </c>
      <c r="E73" s="91">
        <v>0</v>
      </c>
      <c r="F73" s="91">
        <v>0</v>
      </c>
      <c r="G73" s="35">
        <f t="shared" si="23"/>
        <v>0</v>
      </c>
      <c r="H73" s="36">
        <v>0</v>
      </c>
      <c r="I73" s="36">
        <v>0</v>
      </c>
      <c r="J73" s="35">
        <f>SUM(K73:N73)</f>
        <v>0</v>
      </c>
      <c r="K73" s="36">
        <v>0</v>
      </c>
      <c r="L73" s="36">
        <v>0</v>
      </c>
      <c r="M73" s="36">
        <v>0</v>
      </c>
      <c r="N73" s="38">
        <v>0</v>
      </c>
      <c r="O73" s="37">
        <f t="shared" si="15"/>
        <v>0</v>
      </c>
      <c r="P73" s="36">
        <v>0</v>
      </c>
      <c r="Q73" s="36">
        <v>0</v>
      </c>
      <c r="R73" s="36">
        <v>0</v>
      </c>
      <c r="S73" s="38">
        <v>0</v>
      </c>
      <c r="T73" s="35">
        <f t="shared" si="24"/>
        <v>0</v>
      </c>
      <c r="U73" s="35">
        <f t="shared" si="25"/>
        <v>0</v>
      </c>
      <c r="V73" s="35">
        <f t="shared" si="25"/>
        <v>0</v>
      </c>
      <c r="W73" s="35">
        <v>0</v>
      </c>
      <c r="X73" s="35">
        <v>0</v>
      </c>
      <c r="Y73" s="35">
        <v>0</v>
      </c>
      <c r="Z73" s="35">
        <v>0</v>
      </c>
      <c r="AA73" s="3"/>
    </row>
    <row r="74" spans="1:26" s="41" customFormat="1" ht="18.75" customHeight="1">
      <c r="A74" s="84" t="s">
        <v>119</v>
      </c>
      <c r="B74" s="40"/>
      <c r="C74" s="35">
        <f t="shared" si="22"/>
        <v>1</v>
      </c>
      <c r="D74" s="35">
        <v>1</v>
      </c>
      <c r="E74" s="35">
        <v>0</v>
      </c>
      <c r="F74" s="35">
        <v>0</v>
      </c>
      <c r="G74" s="35">
        <f t="shared" si="23"/>
        <v>892</v>
      </c>
      <c r="H74" s="38">
        <v>558</v>
      </c>
      <c r="I74" s="38">
        <v>334</v>
      </c>
      <c r="J74" s="35">
        <f>SUM(K74:N74)</f>
        <v>892</v>
      </c>
      <c r="K74" s="38">
        <v>284</v>
      </c>
      <c r="L74" s="38">
        <v>291</v>
      </c>
      <c r="M74" s="38">
        <v>317</v>
      </c>
      <c r="N74" s="38">
        <v>0</v>
      </c>
      <c r="O74" s="37">
        <f t="shared" si="15"/>
        <v>0</v>
      </c>
      <c r="P74" s="38">
        <v>0</v>
      </c>
      <c r="Q74" s="38">
        <v>0</v>
      </c>
      <c r="R74" s="38">
        <v>0</v>
      </c>
      <c r="S74" s="38">
        <v>0</v>
      </c>
      <c r="T74" s="35">
        <f t="shared" si="24"/>
        <v>59</v>
      </c>
      <c r="U74" s="35">
        <f t="shared" si="25"/>
        <v>50</v>
      </c>
      <c r="V74" s="35">
        <f t="shared" si="25"/>
        <v>9</v>
      </c>
      <c r="W74" s="35">
        <v>50</v>
      </c>
      <c r="X74" s="35">
        <v>9</v>
      </c>
      <c r="Y74" s="35">
        <v>0</v>
      </c>
      <c r="Z74" s="35">
        <v>0</v>
      </c>
    </row>
    <row r="75" spans="1:27" ht="18.75" customHeight="1">
      <c r="A75" s="84" t="s">
        <v>120</v>
      </c>
      <c r="B75" s="34"/>
      <c r="C75" s="35">
        <f>SUM(D75:F75)</f>
        <v>2</v>
      </c>
      <c r="D75" s="35">
        <v>2</v>
      </c>
      <c r="E75" s="35">
        <v>0</v>
      </c>
      <c r="F75" s="35">
        <v>0</v>
      </c>
      <c r="G75" s="35">
        <f>H75+I75</f>
        <v>1438</v>
      </c>
      <c r="H75" s="36">
        <v>830</v>
      </c>
      <c r="I75" s="36">
        <v>608</v>
      </c>
      <c r="J75" s="35">
        <f>SUM(K75:N75)</f>
        <v>1438</v>
      </c>
      <c r="K75" s="36">
        <v>478</v>
      </c>
      <c r="L75" s="36">
        <v>463</v>
      </c>
      <c r="M75" s="36">
        <v>497</v>
      </c>
      <c r="N75" s="38">
        <v>0</v>
      </c>
      <c r="O75" s="37">
        <f t="shared" si="15"/>
        <v>0</v>
      </c>
      <c r="P75" s="36">
        <v>0</v>
      </c>
      <c r="Q75" s="36">
        <v>0</v>
      </c>
      <c r="R75" s="36">
        <v>0</v>
      </c>
      <c r="S75" s="38">
        <v>0</v>
      </c>
      <c r="T75" s="35">
        <f>U75+V75</f>
        <v>81</v>
      </c>
      <c r="U75" s="35">
        <f t="shared" si="25"/>
        <v>65</v>
      </c>
      <c r="V75" s="35">
        <f t="shared" si="25"/>
        <v>16</v>
      </c>
      <c r="W75" s="35">
        <v>65</v>
      </c>
      <c r="X75" s="35">
        <v>16</v>
      </c>
      <c r="Y75" s="35">
        <v>0</v>
      </c>
      <c r="Z75" s="35">
        <v>0</v>
      </c>
      <c r="AA75" s="3"/>
    </row>
    <row r="76" spans="1:27" s="56" customFormat="1" ht="28.5" customHeight="1">
      <c r="A76" s="87" t="s">
        <v>121</v>
      </c>
      <c r="B76" s="34"/>
      <c r="C76" s="35"/>
      <c r="D76" s="35"/>
      <c r="E76" s="35"/>
      <c r="F76" s="35"/>
      <c r="G76" s="35"/>
      <c r="H76" s="36"/>
      <c r="I76" s="36"/>
      <c r="J76" s="35"/>
      <c r="K76" s="36"/>
      <c r="L76" s="36"/>
      <c r="M76" s="36"/>
      <c r="N76" s="38"/>
      <c r="O76" s="37"/>
      <c r="P76" s="36"/>
      <c r="Q76" s="36"/>
      <c r="R76" s="36"/>
      <c r="S76" s="38"/>
      <c r="T76" s="35"/>
      <c r="U76" s="35"/>
      <c r="V76" s="35"/>
      <c r="W76" s="35"/>
      <c r="X76" s="35"/>
      <c r="Y76" s="35"/>
      <c r="Z76" s="35"/>
      <c r="AA76" s="33"/>
    </row>
    <row r="77" spans="1:27" ht="18.75" customHeight="1">
      <c r="A77" s="84" t="s">
        <v>122</v>
      </c>
      <c r="B77" s="34"/>
      <c r="C77" s="35">
        <f aca="true" t="shared" si="26" ref="C77:C83">SUM(D77:F77)</f>
        <v>1</v>
      </c>
      <c r="D77" s="35">
        <v>1</v>
      </c>
      <c r="E77" s="35">
        <v>0</v>
      </c>
      <c r="F77" s="35">
        <v>0</v>
      </c>
      <c r="G77" s="35">
        <f aca="true" t="shared" si="27" ref="G77:G83">H77+I77</f>
        <v>872</v>
      </c>
      <c r="H77" s="36">
        <v>358</v>
      </c>
      <c r="I77" s="36">
        <v>514</v>
      </c>
      <c r="J77" s="35">
        <f aca="true" t="shared" si="28" ref="J77:J83">SUM(K77:N77)</f>
        <v>872</v>
      </c>
      <c r="K77" s="36">
        <v>322</v>
      </c>
      <c r="L77" s="36">
        <v>279</v>
      </c>
      <c r="M77" s="36">
        <v>271</v>
      </c>
      <c r="N77" s="38">
        <v>0</v>
      </c>
      <c r="O77" s="37">
        <f t="shared" si="15"/>
        <v>0</v>
      </c>
      <c r="P77" s="36">
        <v>0</v>
      </c>
      <c r="Q77" s="36">
        <v>0</v>
      </c>
      <c r="R77" s="36">
        <v>0</v>
      </c>
      <c r="S77" s="38">
        <v>0</v>
      </c>
      <c r="T77" s="35">
        <f aca="true" t="shared" si="29" ref="T77:T83">U77+V77</f>
        <v>58</v>
      </c>
      <c r="U77" s="35">
        <f aca="true" t="shared" si="30" ref="U77:V82">W77+Y77</f>
        <v>37</v>
      </c>
      <c r="V77" s="35">
        <f t="shared" si="30"/>
        <v>21</v>
      </c>
      <c r="W77" s="35">
        <v>37</v>
      </c>
      <c r="X77" s="35">
        <v>21</v>
      </c>
      <c r="Y77" s="35">
        <v>0</v>
      </c>
      <c r="Z77" s="35">
        <v>0</v>
      </c>
      <c r="AA77" s="3"/>
    </row>
    <row r="78" spans="1:27" ht="18.75" customHeight="1">
      <c r="A78" s="84" t="s">
        <v>123</v>
      </c>
      <c r="B78" s="34"/>
      <c r="C78" s="35">
        <f t="shared" si="26"/>
        <v>1</v>
      </c>
      <c r="D78" s="35">
        <v>1</v>
      </c>
      <c r="E78" s="35">
        <v>0</v>
      </c>
      <c r="F78" s="35">
        <v>0</v>
      </c>
      <c r="G78" s="35">
        <f>H78+I78</f>
        <v>486</v>
      </c>
      <c r="H78" s="36">
        <v>0</v>
      </c>
      <c r="I78" s="36">
        <v>486</v>
      </c>
      <c r="J78" s="35">
        <f t="shared" si="28"/>
        <v>486</v>
      </c>
      <c r="K78" s="36">
        <v>168</v>
      </c>
      <c r="L78" s="36">
        <v>157</v>
      </c>
      <c r="M78" s="36">
        <v>161</v>
      </c>
      <c r="N78" s="38">
        <v>0</v>
      </c>
      <c r="O78" s="37">
        <f t="shared" si="15"/>
        <v>0</v>
      </c>
      <c r="P78" s="36">
        <v>0</v>
      </c>
      <c r="Q78" s="36">
        <v>0</v>
      </c>
      <c r="R78" s="36">
        <v>0</v>
      </c>
      <c r="S78" s="38">
        <v>0</v>
      </c>
      <c r="T78" s="35">
        <f t="shared" si="29"/>
        <v>26</v>
      </c>
      <c r="U78" s="35">
        <f t="shared" si="30"/>
        <v>15</v>
      </c>
      <c r="V78" s="35">
        <f t="shared" si="30"/>
        <v>11</v>
      </c>
      <c r="W78" s="35">
        <v>15</v>
      </c>
      <c r="X78" s="35">
        <v>11</v>
      </c>
      <c r="Y78" s="35">
        <v>0</v>
      </c>
      <c r="Z78" s="35">
        <v>0</v>
      </c>
      <c r="AA78" s="3"/>
    </row>
    <row r="79" spans="1:27" ht="18.75" customHeight="1">
      <c r="A79" s="84" t="s">
        <v>124</v>
      </c>
      <c r="B79" s="34"/>
      <c r="C79" s="35">
        <f t="shared" si="26"/>
        <v>1</v>
      </c>
      <c r="D79" s="35">
        <v>0</v>
      </c>
      <c r="E79" s="35">
        <v>0</v>
      </c>
      <c r="F79" s="35">
        <v>1</v>
      </c>
      <c r="G79" s="35">
        <f t="shared" si="27"/>
        <v>773</v>
      </c>
      <c r="H79" s="36">
        <v>391</v>
      </c>
      <c r="I79" s="36">
        <v>382</v>
      </c>
      <c r="J79" s="35">
        <f t="shared" si="28"/>
        <v>701</v>
      </c>
      <c r="K79" s="36">
        <v>231</v>
      </c>
      <c r="L79" s="36">
        <v>234</v>
      </c>
      <c r="M79" s="36">
        <v>236</v>
      </c>
      <c r="N79" s="38">
        <v>0</v>
      </c>
      <c r="O79" s="37">
        <f t="shared" si="15"/>
        <v>72</v>
      </c>
      <c r="P79" s="36">
        <v>17</v>
      </c>
      <c r="Q79" s="36">
        <v>17</v>
      </c>
      <c r="R79" s="36">
        <v>13</v>
      </c>
      <c r="S79" s="38">
        <v>25</v>
      </c>
      <c r="T79" s="35">
        <f t="shared" si="29"/>
        <v>54</v>
      </c>
      <c r="U79" s="35">
        <f t="shared" si="30"/>
        <v>39</v>
      </c>
      <c r="V79" s="35">
        <f t="shared" si="30"/>
        <v>15</v>
      </c>
      <c r="W79" s="35">
        <v>33</v>
      </c>
      <c r="X79" s="35">
        <v>12</v>
      </c>
      <c r="Y79" s="35">
        <v>6</v>
      </c>
      <c r="Z79" s="35">
        <v>3</v>
      </c>
      <c r="AA79" s="3"/>
    </row>
    <row r="80" spans="1:27" ht="18.75" customHeight="1">
      <c r="A80" s="84" t="s">
        <v>125</v>
      </c>
      <c r="B80" s="34"/>
      <c r="C80" s="35">
        <f t="shared" si="26"/>
        <v>0</v>
      </c>
      <c r="D80" s="35">
        <v>0</v>
      </c>
      <c r="E80" s="35">
        <v>0</v>
      </c>
      <c r="F80" s="35">
        <v>0</v>
      </c>
      <c r="G80" s="35">
        <f t="shared" si="27"/>
        <v>0</v>
      </c>
      <c r="H80" s="36">
        <v>0</v>
      </c>
      <c r="I80" s="36">
        <v>0</v>
      </c>
      <c r="J80" s="35">
        <f t="shared" si="28"/>
        <v>0</v>
      </c>
      <c r="K80" s="36">
        <v>0</v>
      </c>
      <c r="L80" s="36">
        <v>0</v>
      </c>
      <c r="M80" s="36">
        <v>0</v>
      </c>
      <c r="N80" s="38">
        <v>0</v>
      </c>
      <c r="O80" s="37">
        <f t="shared" si="15"/>
        <v>0</v>
      </c>
      <c r="P80" s="36">
        <v>0</v>
      </c>
      <c r="Q80" s="36">
        <v>0</v>
      </c>
      <c r="R80" s="36">
        <v>0</v>
      </c>
      <c r="S80" s="38">
        <v>0</v>
      </c>
      <c r="T80" s="35">
        <f t="shared" si="29"/>
        <v>0</v>
      </c>
      <c r="U80" s="35">
        <f t="shared" si="30"/>
        <v>0</v>
      </c>
      <c r="V80" s="35">
        <f t="shared" si="30"/>
        <v>0</v>
      </c>
      <c r="W80" s="35">
        <v>0</v>
      </c>
      <c r="X80" s="35">
        <v>0</v>
      </c>
      <c r="Y80" s="35">
        <v>0</v>
      </c>
      <c r="Z80" s="35">
        <v>0</v>
      </c>
      <c r="AA80" s="3"/>
    </row>
    <row r="81" spans="1:27" ht="18.75" customHeight="1">
      <c r="A81" s="84" t="s">
        <v>126</v>
      </c>
      <c r="B81" s="34"/>
      <c r="C81" s="35">
        <f t="shared" si="26"/>
        <v>0</v>
      </c>
      <c r="D81" s="35">
        <v>0</v>
      </c>
      <c r="E81" s="35">
        <v>0</v>
      </c>
      <c r="F81" s="35">
        <v>0</v>
      </c>
      <c r="G81" s="35">
        <f t="shared" si="27"/>
        <v>0</v>
      </c>
      <c r="H81" s="36">
        <v>0</v>
      </c>
      <c r="I81" s="36">
        <v>0</v>
      </c>
      <c r="J81" s="35">
        <f t="shared" si="28"/>
        <v>0</v>
      </c>
      <c r="K81" s="36">
        <v>0</v>
      </c>
      <c r="L81" s="36">
        <v>0</v>
      </c>
      <c r="M81" s="36">
        <v>0</v>
      </c>
      <c r="N81" s="38">
        <v>0</v>
      </c>
      <c r="O81" s="37">
        <f t="shared" si="15"/>
        <v>0</v>
      </c>
      <c r="P81" s="36">
        <v>0</v>
      </c>
      <c r="Q81" s="36">
        <v>0</v>
      </c>
      <c r="R81" s="36">
        <v>0</v>
      </c>
      <c r="S81" s="38">
        <v>0</v>
      </c>
      <c r="T81" s="35">
        <f t="shared" si="29"/>
        <v>0</v>
      </c>
      <c r="U81" s="35">
        <f t="shared" si="30"/>
        <v>0</v>
      </c>
      <c r="V81" s="35">
        <f t="shared" si="30"/>
        <v>0</v>
      </c>
      <c r="W81" s="35">
        <v>0</v>
      </c>
      <c r="X81" s="35">
        <v>0</v>
      </c>
      <c r="Y81" s="35">
        <v>0</v>
      </c>
      <c r="Z81" s="35">
        <v>0</v>
      </c>
      <c r="AA81" s="3"/>
    </row>
    <row r="82" spans="1:27" ht="18.75" customHeight="1">
      <c r="A82" s="84" t="s">
        <v>127</v>
      </c>
      <c r="B82" s="34"/>
      <c r="C82" s="35">
        <f t="shared" si="26"/>
        <v>1</v>
      </c>
      <c r="D82" s="35">
        <v>1</v>
      </c>
      <c r="E82" s="35">
        <v>0</v>
      </c>
      <c r="F82" s="35">
        <v>0</v>
      </c>
      <c r="G82" s="35">
        <f t="shared" si="27"/>
        <v>493</v>
      </c>
      <c r="H82" s="36">
        <v>320</v>
      </c>
      <c r="I82" s="36">
        <v>173</v>
      </c>
      <c r="J82" s="35">
        <f t="shared" si="28"/>
        <v>493</v>
      </c>
      <c r="K82" s="36">
        <v>185</v>
      </c>
      <c r="L82" s="36">
        <v>149</v>
      </c>
      <c r="M82" s="36">
        <v>159</v>
      </c>
      <c r="N82" s="38">
        <v>0</v>
      </c>
      <c r="O82" s="37">
        <f t="shared" si="15"/>
        <v>0</v>
      </c>
      <c r="P82" s="36">
        <v>0</v>
      </c>
      <c r="Q82" s="36">
        <v>0</v>
      </c>
      <c r="R82" s="36">
        <v>0</v>
      </c>
      <c r="S82" s="38">
        <v>0</v>
      </c>
      <c r="T82" s="35">
        <f t="shared" si="29"/>
        <v>40</v>
      </c>
      <c r="U82" s="35">
        <f t="shared" si="30"/>
        <v>32</v>
      </c>
      <c r="V82" s="35">
        <f t="shared" si="30"/>
        <v>8</v>
      </c>
      <c r="W82" s="35">
        <v>32</v>
      </c>
      <c r="X82" s="35">
        <v>8</v>
      </c>
      <c r="Y82" s="35">
        <v>0</v>
      </c>
      <c r="Z82" s="35">
        <v>0</v>
      </c>
      <c r="AA82" s="3"/>
    </row>
    <row r="83" spans="1:27" ht="18.75" customHeight="1">
      <c r="A83" s="84" t="s">
        <v>128</v>
      </c>
      <c r="B83" s="34"/>
      <c r="C83" s="35">
        <f t="shared" si="26"/>
        <v>0</v>
      </c>
      <c r="D83" s="35">
        <v>0</v>
      </c>
      <c r="E83" s="35">
        <v>0</v>
      </c>
      <c r="F83" s="35">
        <v>0</v>
      </c>
      <c r="G83" s="35">
        <f t="shared" si="27"/>
        <v>0</v>
      </c>
      <c r="H83" s="36">
        <v>0</v>
      </c>
      <c r="I83" s="36">
        <v>0</v>
      </c>
      <c r="J83" s="35">
        <f t="shared" si="28"/>
        <v>0</v>
      </c>
      <c r="K83" s="36">
        <v>0</v>
      </c>
      <c r="L83" s="36">
        <v>0</v>
      </c>
      <c r="M83" s="36">
        <v>0</v>
      </c>
      <c r="N83" s="38">
        <v>0</v>
      </c>
      <c r="O83" s="37">
        <f t="shared" si="15"/>
        <v>0</v>
      </c>
      <c r="P83" s="36">
        <v>0</v>
      </c>
      <c r="Q83" s="36">
        <v>0</v>
      </c>
      <c r="R83" s="36">
        <v>0</v>
      </c>
      <c r="S83" s="38">
        <v>0</v>
      </c>
      <c r="T83" s="35">
        <f t="shared" si="29"/>
        <v>0</v>
      </c>
      <c r="U83" s="35">
        <f>W83+Y83</f>
        <v>0</v>
      </c>
      <c r="V83" s="35">
        <f>X83+Z83</f>
        <v>0</v>
      </c>
      <c r="W83" s="35">
        <v>0</v>
      </c>
      <c r="X83" s="35">
        <v>0</v>
      </c>
      <c r="Y83" s="35">
        <v>0</v>
      </c>
      <c r="Z83" s="35">
        <v>0</v>
      </c>
      <c r="AA83" s="3"/>
    </row>
    <row r="84" spans="1:27" ht="28.5" customHeight="1">
      <c r="A84" s="87" t="s">
        <v>129</v>
      </c>
      <c r="B84" s="34"/>
      <c r="C84" s="35"/>
      <c r="D84" s="35"/>
      <c r="E84" s="35"/>
      <c r="F84" s="35"/>
      <c r="G84" s="35"/>
      <c r="H84" s="36"/>
      <c r="I84" s="36"/>
      <c r="J84" s="35"/>
      <c r="K84" s="36"/>
      <c r="L84" s="36"/>
      <c r="M84" s="36"/>
      <c r="N84" s="38"/>
      <c r="O84" s="37"/>
      <c r="P84" s="36"/>
      <c r="Q84" s="36"/>
      <c r="R84" s="36"/>
      <c r="S84" s="36"/>
      <c r="T84" s="35"/>
      <c r="U84" s="35"/>
      <c r="V84" s="35"/>
      <c r="W84" s="35"/>
      <c r="X84" s="35"/>
      <c r="Y84" s="35"/>
      <c r="Z84" s="35"/>
      <c r="AA84" s="3"/>
    </row>
    <row r="85" spans="1:27" ht="18.75" customHeight="1">
      <c r="A85" s="84" t="s">
        <v>130</v>
      </c>
      <c r="B85" s="34"/>
      <c r="C85" s="35">
        <f>SUM(D85:F85)</f>
        <v>0</v>
      </c>
      <c r="D85" s="35">
        <v>0</v>
      </c>
      <c r="E85" s="35">
        <v>0</v>
      </c>
      <c r="F85" s="35">
        <v>0</v>
      </c>
      <c r="G85" s="35">
        <f>H85+I85</f>
        <v>0</v>
      </c>
      <c r="H85" s="36">
        <v>0</v>
      </c>
      <c r="I85" s="36">
        <v>0</v>
      </c>
      <c r="J85" s="35">
        <f>SUM(K85:N85)</f>
        <v>0</v>
      </c>
      <c r="K85" s="36">
        <v>0</v>
      </c>
      <c r="L85" s="36">
        <v>0</v>
      </c>
      <c r="M85" s="36">
        <v>0</v>
      </c>
      <c r="N85" s="38">
        <v>0</v>
      </c>
      <c r="O85" s="37">
        <f t="shared" si="15"/>
        <v>0</v>
      </c>
      <c r="P85" s="36">
        <v>0</v>
      </c>
      <c r="Q85" s="36">
        <v>0</v>
      </c>
      <c r="R85" s="36">
        <v>0</v>
      </c>
      <c r="S85" s="38">
        <v>0</v>
      </c>
      <c r="T85" s="35">
        <f>U85+V85</f>
        <v>0</v>
      </c>
      <c r="U85" s="35">
        <f aca="true" t="shared" si="31" ref="U85:V88">W85+Y85</f>
        <v>0</v>
      </c>
      <c r="V85" s="35">
        <f t="shared" si="31"/>
        <v>0</v>
      </c>
      <c r="W85" s="35">
        <v>0</v>
      </c>
      <c r="X85" s="35">
        <v>0</v>
      </c>
      <c r="Y85" s="35">
        <v>0</v>
      </c>
      <c r="Z85" s="35">
        <v>0</v>
      </c>
      <c r="AA85" s="3"/>
    </row>
    <row r="86" spans="1:27" ht="18.75" customHeight="1">
      <c r="A86" s="84" t="s">
        <v>131</v>
      </c>
      <c r="B86" s="34"/>
      <c r="C86" s="35">
        <f>SUM(D86:F86)</f>
        <v>1</v>
      </c>
      <c r="D86" s="35">
        <v>1</v>
      </c>
      <c r="E86" s="35">
        <v>0</v>
      </c>
      <c r="F86" s="35">
        <v>0</v>
      </c>
      <c r="G86" s="35">
        <f>H86+I86</f>
        <v>260</v>
      </c>
      <c r="H86" s="36">
        <v>126</v>
      </c>
      <c r="I86" s="36">
        <v>134</v>
      </c>
      <c r="J86" s="35">
        <f>SUM(K86:N86)</f>
        <v>260</v>
      </c>
      <c r="K86" s="36">
        <v>76</v>
      </c>
      <c r="L86" s="36">
        <v>88</v>
      </c>
      <c r="M86" s="36">
        <v>96</v>
      </c>
      <c r="N86" s="38">
        <v>0</v>
      </c>
      <c r="O86" s="37">
        <f t="shared" si="15"/>
        <v>0</v>
      </c>
      <c r="P86" s="36">
        <v>0</v>
      </c>
      <c r="Q86" s="36">
        <v>0</v>
      </c>
      <c r="R86" s="36">
        <v>0</v>
      </c>
      <c r="S86" s="38">
        <v>0</v>
      </c>
      <c r="T86" s="35">
        <f>U86+V86</f>
        <v>29</v>
      </c>
      <c r="U86" s="35">
        <f t="shared" si="31"/>
        <v>19</v>
      </c>
      <c r="V86" s="35">
        <f t="shared" si="31"/>
        <v>10</v>
      </c>
      <c r="W86" s="35">
        <v>19</v>
      </c>
      <c r="X86" s="35">
        <v>10</v>
      </c>
      <c r="Y86" s="35">
        <v>0</v>
      </c>
      <c r="Z86" s="35">
        <v>0</v>
      </c>
      <c r="AA86" s="3"/>
    </row>
    <row r="87" spans="1:27" ht="18.75" customHeight="1">
      <c r="A87" s="84" t="s">
        <v>132</v>
      </c>
      <c r="B87" s="34"/>
      <c r="C87" s="35">
        <f>SUM(D87:F87)</f>
        <v>0</v>
      </c>
      <c r="D87" s="35">
        <v>0</v>
      </c>
      <c r="E87" s="35">
        <v>0</v>
      </c>
      <c r="F87" s="35">
        <v>0</v>
      </c>
      <c r="G87" s="35">
        <f>H87+I87</f>
        <v>0</v>
      </c>
      <c r="H87" s="36">
        <v>0</v>
      </c>
      <c r="I87" s="36">
        <v>0</v>
      </c>
      <c r="J87" s="35">
        <f>SUM(K87:N87)</f>
        <v>0</v>
      </c>
      <c r="K87" s="36">
        <v>0</v>
      </c>
      <c r="L87" s="36">
        <v>0</v>
      </c>
      <c r="M87" s="36">
        <v>0</v>
      </c>
      <c r="N87" s="38">
        <v>0</v>
      </c>
      <c r="O87" s="37">
        <f t="shared" si="15"/>
        <v>0</v>
      </c>
      <c r="P87" s="36">
        <v>0</v>
      </c>
      <c r="Q87" s="36">
        <v>0</v>
      </c>
      <c r="R87" s="36">
        <v>0</v>
      </c>
      <c r="S87" s="38">
        <v>0</v>
      </c>
      <c r="T87" s="35">
        <f>U87+V87</f>
        <v>0</v>
      </c>
      <c r="U87" s="35">
        <f t="shared" si="31"/>
        <v>0</v>
      </c>
      <c r="V87" s="35">
        <f t="shared" si="31"/>
        <v>0</v>
      </c>
      <c r="W87" s="35">
        <v>0</v>
      </c>
      <c r="X87" s="35">
        <v>0</v>
      </c>
      <c r="Y87" s="35">
        <v>0</v>
      </c>
      <c r="Z87" s="35">
        <v>0</v>
      </c>
      <c r="AA87" s="3"/>
    </row>
    <row r="88" spans="1:27" ht="18.75" customHeight="1">
      <c r="A88" s="84" t="s">
        <v>133</v>
      </c>
      <c r="B88" s="34"/>
      <c r="C88" s="35">
        <f>SUM(D88:F88)</f>
        <v>1</v>
      </c>
      <c r="D88" s="35">
        <v>1</v>
      </c>
      <c r="E88" s="35">
        <v>0</v>
      </c>
      <c r="F88" s="35">
        <v>0</v>
      </c>
      <c r="G88" s="35">
        <f>H88+I88</f>
        <v>219</v>
      </c>
      <c r="H88" s="36">
        <v>131</v>
      </c>
      <c r="I88" s="36">
        <v>88</v>
      </c>
      <c r="J88" s="35">
        <f>SUM(K88:N88)</f>
        <v>219</v>
      </c>
      <c r="K88" s="36">
        <v>77</v>
      </c>
      <c r="L88" s="36">
        <v>71</v>
      </c>
      <c r="M88" s="36">
        <v>71</v>
      </c>
      <c r="N88" s="38">
        <v>0</v>
      </c>
      <c r="O88" s="37">
        <f t="shared" si="15"/>
        <v>0</v>
      </c>
      <c r="P88" s="36">
        <v>0</v>
      </c>
      <c r="Q88" s="36">
        <v>0</v>
      </c>
      <c r="R88" s="36">
        <v>0</v>
      </c>
      <c r="S88" s="38">
        <v>0</v>
      </c>
      <c r="T88" s="35">
        <f>U88+V88</f>
        <v>30</v>
      </c>
      <c r="U88" s="35">
        <f t="shared" si="31"/>
        <v>25</v>
      </c>
      <c r="V88" s="35">
        <f t="shared" si="31"/>
        <v>5</v>
      </c>
      <c r="W88" s="35">
        <v>25</v>
      </c>
      <c r="X88" s="35">
        <v>5</v>
      </c>
      <c r="Y88" s="35">
        <v>0</v>
      </c>
      <c r="Z88" s="35">
        <v>0</v>
      </c>
      <c r="AA88" s="3"/>
    </row>
    <row r="89" spans="1:27" ht="18.75" customHeight="1">
      <c r="A89" s="84" t="s">
        <v>134</v>
      </c>
      <c r="B89" s="34"/>
      <c r="C89" s="35">
        <f>SUM(D89:F89)</f>
        <v>0</v>
      </c>
      <c r="D89" s="35">
        <v>0</v>
      </c>
      <c r="E89" s="35">
        <v>0</v>
      </c>
      <c r="F89" s="35">
        <v>0</v>
      </c>
      <c r="G89" s="35">
        <f>H89+I89</f>
        <v>0</v>
      </c>
      <c r="H89" s="36">
        <v>0</v>
      </c>
      <c r="I89" s="36">
        <v>0</v>
      </c>
      <c r="J89" s="35">
        <f>SUM(K89:N89)</f>
        <v>0</v>
      </c>
      <c r="K89" s="36">
        <v>0</v>
      </c>
      <c r="L89" s="36">
        <v>0</v>
      </c>
      <c r="M89" s="36">
        <v>0</v>
      </c>
      <c r="N89" s="38">
        <v>0</v>
      </c>
      <c r="O89" s="37">
        <f t="shared" si="15"/>
        <v>0</v>
      </c>
      <c r="P89" s="36">
        <v>0</v>
      </c>
      <c r="Q89" s="36">
        <v>0</v>
      </c>
      <c r="R89" s="36">
        <v>0</v>
      </c>
      <c r="S89" s="38">
        <v>0</v>
      </c>
      <c r="T89" s="35">
        <f>U89+V89</f>
        <v>0</v>
      </c>
      <c r="U89" s="35">
        <f aca="true" t="shared" si="32" ref="U89:V95">W89+Y89</f>
        <v>0</v>
      </c>
      <c r="V89" s="35">
        <f t="shared" si="32"/>
        <v>0</v>
      </c>
      <c r="W89" s="35">
        <v>0</v>
      </c>
      <c r="X89" s="35">
        <v>0</v>
      </c>
      <c r="Y89" s="35">
        <v>0</v>
      </c>
      <c r="Z89" s="35">
        <v>0</v>
      </c>
      <c r="AA89" s="3"/>
    </row>
    <row r="90" spans="1:27" ht="28.5" customHeight="1">
      <c r="A90" s="87" t="s">
        <v>135</v>
      </c>
      <c r="B90" s="34"/>
      <c r="C90" s="35"/>
      <c r="D90" s="35"/>
      <c r="E90" s="35"/>
      <c r="F90" s="35"/>
      <c r="G90" s="35"/>
      <c r="H90" s="36"/>
      <c r="I90" s="36"/>
      <c r="J90" s="35"/>
      <c r="K90" s="36"/>
      <c r="L90" s="36"/>
      <c r="M90" s="36"/>
      <c r="N90" s="38"/>
      <c r="O90" s="37"/>
      <c r="P90" s="36"/>
      <c r="Q90" s="36"/>
      <c r="R90" s="36"/>
      <c r="S90" s="38"/>
      <c r="T90" s="35"/>
      <c r="U90" s="35"/>
      <c r="V90" s="35"/>
      <c r="W90" s="35"/>
      <c r="X90" s="35"/>
      <c r="Y90" s="35"/>
      <c r="Z90" s="35"/>
      <c r="AA90" s="3"/>
    </row>
    <row r="91" spans="1:27" ht="18.75" customHeight="1">
      <c r="A91" s="84" t="s">
        <v>136</v>
      </c>
      <c r="B91" s="34"/>
      <c r="C91" s="35">
        <f>SUM(D91:F91)</f>
        <v>0</v>
      </c>
      <c r="D91" s="35">
        <v>0</v>
      </c>
      <c r="E91" s="35">
        <v>0</v>
      </c>
      <c r="F91" s="35">
        <v>0</v>
      </c>
      <c r="G91" s="35">
        <f>H91+I91</f>
        <v>0</v>
      </c>
      <c r="H91" s="36">
        <v>0</v>
      </c>
      <c r="I91" s="36">
        <v>0</v>
      </c>
      <c r="J91" s="35">
        <f>SUM(K91:N91)</f>
        <v>0</v>
      </c>
      <c r="K91" s="36">
        <v>0</v>
      </c>
      <c r="L91" s="36">
        <v>0</v>
      </c>
      <c r="M91" s="36">
        <v>0</v>
      </c>
      <c r="N91" s="38">
        <v>0</v>
      </c>
      <c r="O91" s="37">
        <f t="shared" si="15"/>
        <v>0</v>
      </c>
      <c r="P91" s="36">
        <v>0</v>
      </c>
      <c r="Q91" s="36">
        <v>0</v>
      </c>
      <c r="R91" s="36">
        <v>0</v>
      </c>
      <c r="S91" s="38">
        <v>0</v>
      </c>
      <c r="T91" s="35">
        <f>U91+V91</f>
        <v>0</v>
      </c>
      <c r="U91" s="35">
        <f t="shared" si="32"/>
        <v>0</v>
      </c>
      <c r="V91" s="35">
        <f t="shared" si="32"/>
        <v>0</v>
      </c>
      <c r="W91" s="35">
        <v>0</v>
      </c>
      <c r="X91" s="35">
        <v>0</v>
      </c>
      <c r="Y91" s="35">
        <v>0</v>
      </c>
      <c r="Z91" s="35">
        <v>0</v>
      </c>
      <c r="AA91" s="3"/>
    </row>
    <row r="92" spans="1:27" ht="18.75" customHeight="1">
      <c r="A92" s="84" t="s">
        <v>137</v>
      </c>
      <c r="B92" s="34"/>
      <c r="C92" s="35">
        <f>SUM(D92:F92)</f>
        <v>0</v>
      </c>
      <c r="D92" s="35">
        <v>0</v>
      </c>
      <c r="E92" s="35">
        <v>0</v>
      </c>
      <c r="F92" s="35">
        <v>0</v>
      </c>
      <c r="G92" s="35">
        <f>H92+I92</f>
        <v>0</v>
      </c>
      <c r="H92" s="36">
        <v>0</v>
      </c>
      <c r="I92" s="36">
        <v>0</v>
      </c>
      <c r="J92" s="35">
        <f>SUM(K92:N92)</f>
        <v>0</v>
      </c>
      <c r="K92" s="36">
        <v>0</v>
      </c>
      <c r="L92" s="36">
        <v>0</v>
      </c>
      <c r="M92" s="36">
        <v>0</v>
      </c>
      <c r="N92" s="38">
        <v>0</v>
      </c>
      <c r="O92" s="37">
        <f t="shared" si="15"/>
        <v>0</v>
      </c>
      <c r="P92" s="36">
        <v>0</v>
      </c>
      <c r="Q92" s="36">
        <v>0</v>
      </c>
      <c r="R92" s="36">
        <v>0</v>
      </c>
      <c r="S92" s="38">
        <v>0</v>
      </c>
      <c r="T92" s="35">
        <f>U92+V92</f>
        <v>0</v>
      </c>
      <c r="U92" s="35">
        <f t="shared" si="32"/>
        <v>0</v>
      </c>
      <c r="V92" s="35">
        <f t="shared" si="32"/>
        <v>0</v>
      </c>
      <c r="W92" s="35">
        <v>0</v>
      </c>
      <c r="X92" s="35">
        <v>0</v>
      </c>
      <c r="Y92" s="35">
        <v>0</v>
      </c>
      <c r="Z92" s="35">
        <v>0</v>
      </c>
      <c r="AA92" s="3"/>
    </row>
    <row r="93" spans="1:27" ht="18.75" customHeight="1">
      <c r="A93" s="84" t="s">
        <v>138</v>
      </c>
      <c r="B93" s="34"/>
      <c r="C93" s="35">
        <f>SUM(D93:F93)</f>
        <v>0</v>
      </c>
      <c r="D93" s="35">
        <v>0</v>
      </c>
      <c r="E93" s="35">
        <v>0</v>
      </c>
      <c r="F93" s="35">
        <v>0</v>
      </c>
      <c r="G93" s="35">
        <f>H93+I93</f>
        <v>0</v>
      </c>
      <c r="H93" s="36">
        <v>0</v>
      </c>
      <c r="I93" s="36">
        <v>0</v>
      </c>
      <c r="J93" s="35">
        <f>SUM(K93:N93)</f>
        <v>0</v>
      </c>
      <c r="K93" s="36">
        <v>0</v>
      </c>
      <c r="L93" s="36">
        <v>0</v>
      </c>
      <c r="M93" s="36">
        <v>0</v>
      </c>
      <c r="N93" s="38">
        <v>0</v>
      </c>
      <c r="O93" s="37">
        <f t="shared" si="15"/>
        <v>0</v>
      </c>
      <c r="P93" s="36">
        <v>0</v>
      </c>
      <c r="Q93" s="36">
        <v>0</v>
      </c>
      <c r="R93" s="36">
        <v>0</v>
      </c>
      <c r="S93" s="38">
        <v>0</v>
      </c>
      <c r="T93" s="35">
        <f>U93+V93</f>
        <v>0</v>
      </c>
      <c r="U93" s="35">
        <f t="shared" si="32"/>
        <v>0</v>
      </c>
      <c r="V93" s="35">
        <f t="shared" si="32"/>
        <v>0</v>
      </c>
      <c r="W93" s="35">
        <v>0</v>
      </c>
      <c r="X93" s="35">
        <v>0</v>
      </c>
      <c r="Y93" s="35">
        <v>0</v>
      </c>
      <c r="Z93" s="35">
        <v>0</v>
      </c>
      <c r="AA93" s="3"/>
    </row>
    <row r="94" spans="1:27" ht="28.5" customHeight="1">
      <c r="A94" s="87" t="s">
        <v>139</v>
      </c>
      <c r="B94" s="34"/>
      <c r="C94" s="35"/>
      <c r="D94" s="35"/>
      <c r="E94" s="35"/>
      <c r="F94" s="35"/>
      <c r="G94" s="35"/>
      <c r="H94" s="36"/>
      <c r="I94" s="36"/>
      <c r="J94" s="35"/>
      <c r="K94" s="36"/>
      <c r="L94" s="36"/>
      <c r="M94" s="36"/>
      <c r="N94" s="38"/>
      <c r="O94" s="37"/>
      <c r="P94" s="36"/>
      <c r="Q94" s="36"/>
      <c r="R94" s="36"/>
      <c r="S94" s="38"/>
      <c r="T94" s="35"/>
      <c r="U94" s="35"/>
      <c r="V94" s="35"/>
      <c r="W94" s="35"/>
      <c r="X94" s="35"/>
      <c r="Y94" s="35"/>
      <c r="Z94" s="35"/>
      <c r="AA94" s="3"/>
    </row>
    <row r="95" spans="1:27" ht="18.75" customHeight="1">
      <c r="A95" s="84" t="s">
        <v>140</v>
      </c>
      <c r="B95" s="34"/>
      <c r="C95" s="35">
        <f>SUM(D95:F95)</f>
        <v>1</v>
      </c>
      <c r="D95" s="35">
        <v>1</v>
      </c>
      <c r="E95" s="35">
        <v>0</v>
      </c>
      <c r="F95" s="35">
        <v>0</v>
      </c>
      <c r="G95" s="35">
        <f>H95+I95</f>
        <v>693</v>
      </c>
      <c r="H95" s="36">
        <v>259</v>
      </c>
      <c r="I95" s="36">
        <v>434</v>
      </c>
      <c r="J95" s="35">
        <f>SUM(K95:N95)</f>
        <v>693</v>
      </c>
      <c r="K95" s="36">
        <v>239</v>
      </c>
      <c r="L95" s="36">
        <v>232</v>
      </c>
      <c r="M95" s="36">
        <v>222</v>
      </c>
      <c r="N95" s="38">
        <v>0</v>
      </c>
      <c r="O95" s="37">
        <f t="shared" si="15"/>
        <v>0</v>
      </c>
      <c r="P95" s="36">
        <v>0</v>
      </c>
      <c r="Q95" s="36">
        <v>0</v>
      </c>
      <c r="R95" s="36">
        <v>0</v>
      </c>
      <c r="S95" s="38">
        <v>0</v>
      </c>
      <c r="T95" s="35">
        <f>U95+V95</f>
        <v>52</v>
      </c>
      <c r="U95" s="35">
        <f t="shared" si="32"/>
        <v>33</v>
      </c>
      <c r="V95" s="35">
        <f t="shared" si="32"/>
        <v>19</v>
      </c>
      <c r="W95" s="35">
        <v>33</v>
      </c>
      <c r="X95" s="35">
        <v>19</v>
      </c>
      <c r="Y95" s="35">
        <v>0</v>
      </c>
      <c r="Z95" s="35">
        <v>0</v>
      </c>
      <c r="AA95" s="3"/>
    </row>
    <row r="96" spans="1:27" ht="28.5" customHeight="1">
      <c r="A96" s="87" t="s">
        <v>141</v>
      </c>
      <c r="B96" s="34"/>
      <c r="C96" s="35"/>
      <c r="D96" s="35"/>
      <c r="E96" s="35"/>
      <c r="F96" s="35"/>
      <c r="G96" s="35"/>
      <c r="H96" s="36"/>
      <c r="I96" s="36"/>
      <c r="J96" s="35"/>
      <c r="K96" s="36"/>
      <c r="L96" s="36"/>
      <c r="M96" s="36"/>
      <c r="N96" s="38"/>
      <c r="O96" s="37"/>
      <c r="P96" s="36"/>
      <c r="Q96" s="36"/>
      <c r="R96" s="36"/>
      <c r="S96" s="38"/>
      <c r="T96" s="35"/>
      <c r="U96" s="35"/>
      <c r="V96" s="35"/>
      <c r="W96" s="35"/>
      <c r="X96" s="35"/>
      <c r="Y96" s="35"/>
      <c r="Z96" s="35"/>
      <c r="AA96" s="3"/>
    </row>
    <row r="97" spans="1:27" ht="18.75" customHeight="1">
      <c r="A97" s="84" t="s">
        <v>142</v>
      </c>
      <c r="B97" s="34"/>
      <c r="C97" s="35">
        <f>SUM(D97:F97)</f>
        <v>1</v>
      </c>
      <c r="D97" s="35">
        <v>1</v>
      </c>
      <c r="E97" s="35">
        <v>0</v>
      </c>
      <c r="F97" s="35">
        <v>0</v>
      </c>
      <c r="G97" s="35">
        <f>H97+I97</f>
        <v>665</v>
      </c>
      <c r="H97" s="36">
        <v>257</v>
      </c>
      <c r="I97" s="36">
        <v>408</v>
      </c>
      <c r="J97" s="35">
        <f>SUM(K97:N97)</f>
        <v>665</v>
      </c>
      <c r="K97" s="36">
        <v>245</v>
      </c>
      <c r="L97" s="36">
        <v>200</v>
      </c>
      <c r="M97" s="36">
        <v>220</v>
      </c>
      <c r="N97" s="38">
        <v>0</v>
      </c>
      <c r="O97" s="37">
        <f t="shared" si="15"/>
        <v>0</v>
      </c>
      <c r="P97" s="36">
        <v>0</v>
      </c>
      <c r="Q97" s="36">
        <v>0</v>
      </c>
      <c r="R97" s="36">
        <v>0</v>
      </c>
      <c r="S97" s="38">
        <v>0</v>
      </c>
      <c r="T97" s="35">
        <f>U97+V97</f>
        <v>46</v>
      </c>
      <c r="U97" s="35">
        <f>W97+Y97</f>
        <v>36</v>
      </c>
      <c r="V97" s="35">
        <f>X97+Z97</f>
        <v>10</v>
      </c>
      <c r="W97" s="35">
        <v>36</v>
      </c>
      <c r="X97" s="35">
        <v>10</v>
      </c>
      <c r="Y97" s="35">
        <v>0</v>
      </c>
      <c r="Z97" s="35">
        <v>0</v>
      </c>
      <c r="AA97" s="3"/>
    </row>
    <row r="98" spans="1:27" ht="28.5" customHeight="1">
      <c r="A98" s="87" t="s">
        <v>143</v>
      </c>
      <c r="B98" s="34"/>
      <c r="C98" s="35"/>
      <c r="D98" s="35"/>
      <c r="E98" s="35"/>
      <c r="F98" s="35"/>
      <c r="G98" s="35"/>
      <c r="H98" s="36"/>
      <c r="I98" s="36"/>
      <c r="J98" s="35"/>
      <c r="K98" s="36"/>
      <c r="L98" s="36"/>
      <c r="M98" s="36"/>
      <c r="N98" s="38"/>
      <c r="O98" s="37"/>
      <c r="P98" s="36"/>
      <c r="Q98" s="36"/>
      <c r="R98" s="36"/>
      <c r="S98" s="38"/>
      <c r="T98" s="35"/>
      <c r="U98" s="35"/>
      <c r="V98" s="35"/>
      <c r="W98" s="35"/>
      <c r="X98" s="35"/>
      <c r="Y98" s="35"/>
      <c r="Z98" s="35"/>
      <c r="AA98" s="3"/>
    </row>
    <row r="99" spans="1:27" ht="18.75" customHeight="1">
      <c r="A99" s="84" t="s">
        <v>144</v>
      </c>
      <c r="B99" s="34"/>
      <c r="C99" s="35">
        <f>SUM(D99:F99)</f>
        <v>3</v>
      </c>
      <c r="D99" s="35">
        <v>3</v>
      </c>
      <c r="E99" s="35">
        <v>0</v>
      </c>
      <c r="F99" s="35">
        <v>0</v>
      </c>
      <c r="G99" s="35">
        <f>H99+I99</f>
        <v>3356</v>
      </c>
      <c r="H99" s="36">
        <v>1999</v>
      </c>
      <c r="I99" s="36">
        <v>1357</v>
      </c>
      <c r="J99" s="35">
        <f>SUM(K99:N99)</f>
        <v>3356</v>
      </c>
      <c r="K99" s="36">
        <v>1062</v>
      </c>
      <c r="L99" s="36">
        <v>1056</v>
      </c>
      <c r="M99" s="36">
        <v>1238</v>
      </c>
      <c r="N99" s="38">
        <v>0</v>
      </c>
      <c r="O99" s="37">
        <f t="shared" si="15"/>
        <v>0</v>
      </c>
      <c r="P99" s="36">
        <v>0</v>
      </c>
      <c r="Q99" s="36">
        <v>0</v>
      </c>
      <c r="R99" s="36">
        <v>0</v>
      </c>
      <c r="S99" s="38">
        <v>0</v>
      </c>
      <c r="T99" s="35">
        <f>U99+V99</f>
        <v>198</v>
      </c>
      <c r="U99" s="35">
        <f>W99+Y99</f>
        <v>144</v>
      </c>
      <c r="V99" s="35">
        <f>X99+Z99</f>
        <v>54</v>
      </c>
      <c r="W99" s="35">
        <v>144</v>
      </c>
      <c r="X99" s="35">
        <v>54</v>
      </c>
      <c r="Y99" s="35">
        <v>0</v>
      </c>
      <c r="Z99" s="35">
        <v>0</v>
      </c>
      <c r="AA99" s="3"/>
    </row>
    <row r="100" spans="1:27" ht="18.75" customHeight="1">
      <c r="A100" s="84" t="s">
        <v>145</v>
      </c>
      <c r="B100" s="34"/>
      <c r="C100" s="35">
        <f>SUM(D100:F100)</f>
        <v>1</v>
      </c>
      <c r="D100" s="35">
        <v>1</v>
      </c>
      <c r="E100" s="35">
        <v>0</v>
      </c>
      <c r="F100" s="35">
        <v>0</v>
      </c>
      <c r="G100" s="35">
        <f>H100+I100</f>
        <v>696</v>
      </c>
      <c r="H100" s="36">
        <v>251</v>
      </c>
      <c r="I100" s="36">
        <v>445</v>
      </c>
      <c r="J100" s="35">
        <f>SUM(K100:N100)</f>
        <v>696</v>
      </c>
      <c r="K100" s="36">
        <v>242</v>
      </c>
      <c r="L100" s="36">
        <v>229</v>
      </c>
      <c r="M100" s="36">
        <v>225</v>
      </c>
      <c r="N100" s="38">
        <v>0</v>
      </c>
      <c r="O100" s="37">
        <f t="shared" si="15"/>
        <v>0</v>
      </c>
      <c r="P100" s="36">
        <v>0</v>
      </c>
      <c r="Q100" s="36">
        <v>0</v>
      </c>
      <c r="R100" s="36">
        <v>0</v>
      </c>
      <c r="S100" s="38">
        <v>0</v>
      </c>
      <c r="T100" s="35">
        <f>U100+V100</f>
        <v>46</v>
      </c>
      <c r="U100" s="35">
        <f>W100+Y100</f>
        <v>28</v>
      </c>
      <c r="V100" s="35">
        <f>X100+Z100</f>
        <v>18</v>
      </c>
      <c r="W100" s="35">
        <v>28</v>
      </c>
      <c r="X100" s="35">
        <v>18</v>
      </c>
      <c r="Y100" s="35">
        <v>0</v>
      </c>
      <c r="Z100" s="35">
        <v>0</v>
      </c>
      <c r="AA100" s="3"/>
    </row>
    <row r="101" spans="1:27" ht="5.25" customHeight="1">
      <c r="A101" s="33"/>
      <c r="B101" s="34"/>
      <c r="C101" s="35"/>
      <c r="D101" s="35"/>
      <c r="E101" s="35"/>
      <c r="F101" s="35"/>
      <c r="G101" s="35"/>
      <c r="H101" s="36"/>
      <c r="I101" s="36"/>
      <c r="J101" s="35"/>
      <c r="K101" s="36"/>
      <c r="L101" s="36"/>
      <c r="M101" s="36"/>
      <c r="N101" s="38"/>
      <c r="O101" s="37"/>
      <c r="P101" s="36"/>
      <c r="Q101" s="36"/>
      <c r="R101" s="36"/>
      <c r="S101" s="38"/>
      <c r="T101" s="35"/>
      <c r="U101" s="35"/>
      <c r="V101" s="35"/>
      <c r="W101" s="35"/>
      <c r="X101" s="35"/>
      <c r="Y101" s="35"/>
      <c r="Z101" s="35"/>
      <c r="AA101" s="3"/>
    </row>
    <row r="102" spans="1:27" s="57" customFormat="1" ht="5.25" customHeight="1">
      <c r="A102" s="43"/>
      <c r="B102" s="44"/>
      <c r="C102" s="45"/>
      <c r="D102" s="45"/>
      <c r="E102" s="45"/>
      <c r="F102" s="45"/>
      <c r="G102" s="45"/>
      <c r="H102" s="46"/>
      <c r="I102" s="46"/>
      <c r="J102" s="45"/>
      <c r="K102" s="46"/>
      <c r="L102" s="46"/>
      <c r="M102" s="46"/>
      <c r="N102" s="46"/>
      <c r="O102" s="45"/>
      <c r="P102" s="46"/>
      <c r="Q102" s="46"/>
      <c r="R102" s="46"/>
      <c r="S102" s="46"/>
      <c r="T102" s="45"/>
      <c r="U102" s="45"/>
      <c r="V102" s="45"/>
      <c r="W102" s="45"/>
      <c r="X102" s="45"/>
      <c r="Y102" s="45"/>
      <c r="Z102" s="45"/>
      <c r="AA102" s="47"/>
    </row>
    <row r="103" spans="1:26" ht="17.25">
      <c r="A103" s="76" t="s">
        <v>0</v>
      </c>
      <c r="B103" s="1"/>
      <c r="J103" s="3"/>
      <c r="Z103" s="77" t="s">
        <v>0</v>
      </c>
    </row>
    <row r="104" spans="1:26" s="8" customFormat="1" ht="30" customHeight="1">
      <c r="A104" s="50"/>
      <c r="B104" s="50"/>
      <c r="C104" s="98" t="s">
        <v>148</v>
      </c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62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s="63" customFormat="1" ht="18.75" customHeight="1">
      <c r="A105" s="108" t="s">
        <v>66</v>
      </c>
      <c r="B105" s="109"/>
      <c r="C105" s="109"/>
      <c r="D105" s="109"/>
      <c r="E105" s="109"/>
      <c r="F105" s="88"/>
      <c r="G105" s="89"/>
      <c r="H105" s="89"/>
      <c r="I105" s="89"/>
      <c r="J105" s="89"/>
      <c r="K105" s="89"/>
      <c r="L105" s="89"/>
      <c r="M105" s="89"/>
      <c r="N105" s="89"/>
      <c r="O105" s="62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14" s="63" customFormat="1" ht="15.75" customHeight="1">
      <c r="A106" s="100" t="s">
        <v>45</v>
      </c>
      <c r="B106" s="101"/>
      <c r="C106" s="106" t="s">
        <v>1</v>
      </c>
      <c r="D106" s="100"/>
      <c r="E106" s="100"/>
      <c r="F106" s="101"/>
      <c r="G106" s="93" t="s">
        <v>60</v>
      </c>
      <c r="H106" s="94"/>
      <c r="I106" s="95"/>
      <c r="J106" s="94"/>
      <c r="K106" s="94"/>
      <c r="L106" s="94"/>
      <c r="M106" s="94"/>
      <c r="N106" s="94"/>
    </row>
    <row r="107" spans="1:14" s="8" customFormat="1" ht="15.75" customHeight="1">
      <c r="A107" s="102"/>
      <c r="B107" s="103"/>
      <c r="C107" s="107"/>
      <c r="D107" s="104"/>
      <c r="E107" s="104"/>
      <c r="F107" s="105"/>
      <c r="G107" s="93" t="s">
        <v>51</v>
      </c>
      <c r="H107" s="94"/>
      <c r="I107" s="96"/>
      <c r="J107" s="93" t="s">
        <v>52</v>
      </c>
      <c r="K107" s="94"/>
      <c r="L107" s="94"/>
      <c r="M107" s="94"/>
      <c r="N107" s="96"/>
    </row>
    <row r="108" spans="1:14" s="8" customFormat="1" ht="15.75" customHeight="1">
      <c r="A108" s="104"/>
      <c r="B108" s="105"/>
      <c r="C108" s="14" t="s">
        <v>12</v>
      </c>
      <c r="D108" s="14" t="s">
        <v>13</v>
      </c>
      <c r="E108" s="14" t="s">
        <v>14</v>
      </c>
      <c r="F108" s="14" t="s">
        <v>15</v>
      </c>
      <c r="G108" s="14" t="s">
        <v>16</v>
      </c>
      <c r="H108" s="14" t="s">
        <v>17</v>
      </c>
      <c r="I108" s="14" t="s">
        <v>18</v>
      </c>
      <c r="J108" s="67" t="s">
        <v>16</v>
      </c>
      <c r="K108" s="15" t="s">
        <v>19</v>
      </c>
      <c r="L108" s="15" t="s">
        <v>20</v>
      </c>
      <c r="M108" s="15" t="s">
        <v>21</v>
      </c>
      <c r="N108" s="55" t="s">
        <v>22</v>
      </c>
    </row>
    <row r="109" spans="1:14" s="31" customFormat="1" ht="28.5" customHeight="1">
      <c r="A109" s="28" t="s">
        <v>64</v>
      </c>
      <c r="B109" s="29"/>
      <c r="C109" s="30">
        <v>1</v>
      </c>
      <c r="D109" s="30">
        <v>1</v>
      </c>
      <c r="E109" s="30">
        <v>0</v>
      </c>
      <c r="F109" s="30">
        <v>0</v>
      </c>
      <c r="G109" s="30">
        <f>SUM(H109:I109)</f>
        <v>480</v>
      </c>
      <c r="H109" s="30">
        <f>H110</f>
        <v>230</v>
      </c>
      <c r="I109" s="30">
        <f>I110</f>
        <v>250</v>
      </c>
      <c r="J109" s="30">
        <f>SUM(K109:M109)</f>
        <v>480</v>
      </c>
      <c r="K109" s="30">
        <f>K110</f>
        <v>160</v>
      </c>
      <c r="L109" s="30">
        <f>L110</f>
        <v>160</v>
      </c>
      <c r="M109" s="30">
        <f>M110</f>
        <v>160</v>
      </c>
      <c r="N109" s="30">
        <v>0</v>
      </c>
    </row>
    <row r="110" spans="1:14" ht="18.75" customHeight="1">
      <c r="A110" s="33" t="s">
        <v>46</v>
      </c>
      <c r="B110" s="34"/>
      <c r="C110" s="35">
        <f>SUM(D110:F110)</f>
        <v>1</v>
      </c>
      <c r="D110" s="35">
        <v>1</v>
      </c>
      <c r="E110" s="35">
        <v>0</v>
      </c>
      <c r="F110" s="35">
        <v>0</v>
      </c>
      <c r="G110" s="35">
        <f>H110+I110</f>
        <v>480</v>
      </c>
      <c r="H110" s="36">
        <v>230</v>
      </c>
      <c r="I110" s="36">
        <v>250</v>
      </c>
      <c r="J110" s="35">
        <f>SUM(K110:N110)</f>
        <v>480</v>
      </c>
      <c r="K110" s="36">
        <v>160</v>
      </c>
      <c r="L110" s="36">
        <v>160</v>
      </c>
      <c r="M110" s="36">
        <v>160</v>
      </c>
      <c r="N110" s="36">
        <v>0</v>
      </c>
    </row>
    <row r="111" spans="1:14" ht="11.25" customHeight="1">
      <c r="A111" s="58"/>
      <c r="B111" s="34"/>
      <c r="C111" s="35"/>
      <c r="D111" s="35"/>
      <c r="E111" s="35"/>
      <c r="F111" s="35"/>
      <c r="G111" s="35"/>
      <c r="H111" s="36"/>
      <c r="I111" s="36"/>
      <c r="J111" s="35"/>
      <c r="K111" s="36"/>
      <c r="L111" s="36"/>
      <c r="M111" s="36"/>
      <c r="N111" s="36"/>
    </row>
    <row r="112" spans="1:14" s="31" customFormat="1" ht="28.5" customHeight="1">
      <c r="A112" s="28" t="s">
        <v>65</v>
      </c>
      <c r="B112" s="29"/>
      <c r="C112" s="30">
        <f aca="true" t="shared" si="33" ref="C112:M112">SUM(C113:C133)</f>
        <v>48</v>
      </c>
      <c r="D112" s="30">
        <f t="shared" si="33"/>
        <v>48</v>
      </c>
      <c r="E112" s="30">
        <f t="shared" si="33"/>
        <v>0</v>
      </c>
      <c r="F112" s="30">
        <f t="shared" si="33"/>
        <v>0</v>
      </c>
      <c r="G112" s="30">
        <f t="shared" si="33"/>
        <v>54501</v>
      </c>
      <c r="H112" s="30">
        <f>SUM(H113:H133)</f>
        <v>31601</v>
      </c>
      <c r="I112" s="30">
        <f t="shared" si="33"/>
        <v>22900</v>
      </c>
      <c r="J112" s="30">
        <f>SUM(J113:J133)</f>
        <v>54501</v>
      </c>
      <c r="K112" s="30">
        <f t="shared" si="33"/>
        <v>18687</v>
      </c>
      <c r="L112" s="30">
        <f t="shared" si="33"/>
        <v>18081</v>
      </c>
      <c r="M112" s="30">
        <f t="shared" si="33"/>
        <v>17733</v>
      </c>
      <c r="N112" s="30">
        <v>0</v>
      </c>
    </row>
    <row r="113" spans="1:14" ht="18.75" customHeight="1">
      <c r="A113" s="33" t="s">
        <v>56</v>
      </c>
      <c r="B113" s="34"/>
      <c r="C113" s="35">
        <f aca="true" t="shared" si="34" ref="C113:C119">SUM(D113:F113)</f>
        <v>11</v>
      </c>
      <c r="D113" s="35">
        <v>11</v>
      </c>
      <c r="E113" s="35">
        <v>0</v>
      </c>
      <c r="F113" s="35">
        <v>0</v>
      </c>
      <c r="G113" s="35">
        <f>H113+I113</f>
        <v>16353</v>
      </c>
      <c r="H113" s="36">
        <v>8658</v>
      </c>
      <c r="I113" s="36">
        <v>7695</v>
      </c>
      <c r="J113" s="35">
        <f>SUM(K113:N113)</f>
        <v>16353</v>
      </c>
      <c r="K113" s="36">
        <v>5837</v>
      </c>
      <c r="L113" s="36">
        <v>5350</v>
      </c>
      <c r="M113" s="36">
        <v>5166</v>
      </c>
      <c r="N113" s="36">
        <v>0</v>
      </c>
    </row>
    <row r="114" spans="1:14" ht="18.75" customHeight="1">
      <c r="A114" s="33" t="s">
        <v>24</v>
      </c>
      <c r="B114" s="34"/>
      <c r="C114" s="35">
        <f t="shared" si="34"/>
        <v>7</v>
      </c>
      <c r="D114" s="35">
        <v>7</v>
      </c>
      <c r="E114" s="35">
        <v>0</v>
      </c>
      <c r="F114" s="35">
        <v>0</v>
      </c>
      <c r="G114" s="35">
        <f>H114+I114</f>
        <v>6728</v>
      </c>
      <c r="H114" s="36">
        <v>4101</v>
      </c>
      <c r="I114" s="36">
        <v>2627</v>
      </c>
      <c r="J114" s="35">
        <f>SUM(K114:N114)</f>
        <v>6728</v>
      </c>
      <c r="K114" s="36">
        <v>2329</v>
      </c>
      <c r="L114" s="36">
        <v>2278</v>
      </c>
      <c r="M114" s="36">
        <v>2121</v>
      </c>
      <c r="N114" s="38">
        <v>0</v>
      </c>
    </row>
    <row r="115" spans="1:14" ht="18.75" customHeight="1">
      <c r="A115" s="33" t="s">
        <v>25</v>
      </c>
      <c r="B115" s="34"/>
      <c r="C115" s="35">
        <f t="shared" si="34"/>
        <v>2</v>
      </c>
      <c r="D115" s="35">
        <v>2</v>
      </c>
      <c r="E115" s="35">
        <v>0</v>
      </c>
      <c r="F115" s="35">
        <v>0</v>
      </c>
      <c r="G115" s="35">
        <f aca="true" t="shared" si="35" ref="G115:G128">H115+I115</f>
        <v>1543</v>
      </c>
      <c r="H115" s="36">
        <v>863</v>
      </c>
      <c r="I115" s="36">
        <v>680</v>
      </c>
      <c r="J115" s="35">
        <f aca="true" t="shared" si="36" ref="J115:J128">SUM(K115:N115)</f>
        <v>1543</v>
      </c>
      <c r="K115" s="36">
        <v>552</v>
      </c>
      <c r="L115" s="36">
        <v>551</v>
      </c>
      <c r="M115" s="36">
        <v>440</v>
      </c>
      <c r="N115" s="38">
        <v>0</v>
      </c>
    </row>
    <row r="116" spans="1:14" ht="18.75" customHeight="1">
      <c r="A116" s="33" t="s">
        <v>26</v>
      </c>
      <c r="B116" s="34"/>
      <c r="C116" s="35">
        <f t="shared" si="34"/>
        <v>2</v>
      </c>
      <c r="D116" s="35">
        <v>2</v>
      </c>
      <c r="E116" s="35">
        <v>0</v>
      </c>
      <c r="F116" s="35">
        <v>0</v>
      </c>
      <c r="G116" s="35">
        <f t="shared" si="35"/>
        <v>2194</v>
      </c>
      <c r="H116" s="36">
        <v>1269</v>
      </c>
      <c r="I116" s="36">
        <v>925</v>
      </c>
      <c r="J116" s="35">
        <f t="shared" si="36"/>
        <v>2194</v>
      </c>
      <c r="K116" s="36">
        <v>816</v>
      </c>
      <c r="L116" s="36">
        <v>725</v>
      </c>
      <c r="M116" s="36">
        <v>653</v>
      </c>
      <c r="N116" s="38">
        <v>0</v>
      </c>
    </row>
    <row r="117" spans="1:14" ht="18.75" customHeight="1">
      <c r="A117" s="33" t="s">
        <v>27</v>
      </c>
      <c r="B117" s="34"/>
      <c r="C117" s="35">
        <f t="shared" si="34"/>
        <v>3</v>
      </c>
      <c r="D117" s="35">
        <v>3</v>
      </c>
      <c r="E117" s="35">
        <v>0</v>
      </c>
      <c r="F117" s="35">
        <v>0</v>
      </c>
      <c r="G117" s="35">
        <f t="shared" si="35"/>
        <v>3899</v>
      </c>
      <c r="H117" s="36">
        <v>2255</v>
      </c>
      <c r="I117" s="36">
        <v>1644</v>
      </c>
      <c r="J117" s="35">
        <f t="shared" si="36"/>
        <v>3899</v>
      </c>
      <c r="K117" s="36">
        <v>1303</v>
      </c>
      <c r="L117" s="36">
        <v>1283</v>
      </c>
      <c r="M117" s="36">
        <v>1313</v>
      </c>
      <c r="N117" s="38">
        <v>0</v>
      </c>
    </row>
    <row r="118" spans="1:14" ht="18.75" customHeight="1">
      <c r="A118" s="33" t="s">
        <v>28</v>
      </c>
      <c r="B118" s="34"/>
      <c r="C118" s="35">
        <f t="shared" si="34"/>
        <v>1</v>
      </c>
      <c r="D118" s="35">
        <v>1</v>
      </c>
      <c r="E118" s="35">
        <v>0</v>
      </c>
      <c r="F118" s="35">
        <v>0</v>
      </c>
      <c r="G118" s="35">
        <f t="shared" si="35"/>
        <v>1334</v>
      </c>
      <c r="H118" s="36">
        <v>875</v>
      </c>
      <c r="I118" s="36">
        <v>459</v>
      </c>
      <c r="J118" s="35">
        <f t="shared" si="36"/>
        <v>1334</v>
      </c>
      <c r="K118" s="36">
        <v>432</v>
      </c>
      <c r="L118" s="36">
        <v>431</v>
      </c>
      <c r="M118" s="36">
        <v>471</v>
      </c>
      <c r="N118" s="38">
        <v>0</v>
      </c>
    </row>
    <row r="119" spans="1:14" ht="18.75" customHeight="1">
      <c r="A119" s="33" t="s">
        <v>29</v>
      </c>
      <c r="B119" s="34"/>
      <c r="C119" s="35">
        <f t="shared" si="34"/>
        <v>1</v>
      </c>
      <c r="D119" s="35">
        <v>1</v>
      </c>
      <c r="E119" s="35">
        <v>0</v>
      </c>
      <c r="F119" s="35">
        <v>0</v>
      </c>
      <c r="G119" s="35">
        <f t="shared" si="35"/>
        <v>1652</v>
      </c>
      <c r="H119" s="36">
        <v>1010</v>
      </c>
      <c r="I119" s="36">
        <v>642</v>
      </c>
      <c r="J119" s="35">
        <f t="shared" si="36"/>
        <v>1652</v>
      </c>
      <c r="K119" s="36">
        <v>501</v>
      </c>
      <c r="L119" s="36">
        <v>570</v>
      </c>
      <c r="M119" s="36">
        <v>581</v>
      </c>
      <c r="N119" s="38">
        <v>0</v>
      </c>
    </row>
    <row r="120" spans="1:14" ht="18.75" customHeight="1">
      <c r="A120" s="33" t="s">
        <v>30</v>
      </c>
      <c r="B120" s="34"/>
      <c r="C120" s="35">
        <f aca="true" t="shared" si="37" ref="C120:C133">SUM(D120:F120)</f>
        <v>2</v>
      </c>
      <c r="D120" s="35">
        <v>2</v>
      </c>
      <c r="E120" s="35">
        <v>0</v>
      </c>
      <c r="F120" s="35">
        <v>0</v>
      </c>
      <c r="G120" s="35">
        <f t="shared" si="35"/>
        <v>2068</v>
      </c>
      <c r="H120" s="36">
        <v>783</v>
      </c>
      <c r="I120" s="36">
        <v>1285</v>
      </c>
      <c r="J120" s="35">
        <f t="shared" si="36"/>
        <v>2068</v>
      </c>
      <c r="K120" s="36">
        <v>711</v>
      </c>
      <c r="L120" s="36">
        <v>677</v>
      </c>
      <c r="M120" s="36">
        <v>680</v>
      </c>
      <c r="N120" s="38">
        <v>0</v>
      </c>
    </row>
    <row r="121" spans="1:14" ht="18.75" customHeight="1">
      <c r="A121" s="33" t="s">
        <v>31</v>
      </c>
      <c r="B121" s="34"/>
      <c r="C121" s="35">
        <f t="shared" si="37"/>
        <v>2</v>
      </c>
      <c r="D121" s="35">
        <v>2</v>
      </c>
      <c r="E121" s="35">
        <v>0</v>
      </c>
      <c r="F121" s="35">
        <v>0</v>
      </c>
      <c r="G121" s="35">
        <f t="shared" si="35"/>
        <v>1845</v>
      </c>
      <c r="H121" s="36">
        <v>1037</v>
      </c>
      <c r="I121" s="36">
        <v>808</v>
      </c>
      <c r="J121" s="35">
        <f t="shared" si="36"/>
        <v>1845</v>
      </c>
      <c r="K121" s="36">
        <v>563</v>
      </c>
      <c r="L121" s="36">
        <v>653</v>
      </c>
      <c r="M121" s="36">
        <v>629</v>
      </c>
      <c r="N121" s="36">
        <v>0</v>
      </c>
    </row>
    <row r="122" spans="1:14" ht="18.75" customHeight="1">
      <c r="A122" s="33" t="s">
        <v>32</v>
      </c>
      <c r="B122" s="34"/>
      <c r="C122" s="35">
        <f t="shared" si="37"/>
        <v>1</v>
      </c>
      <c r="D122" s="35">
        <v>1</v>
      </c>
      <c r="E122" s="35">
        <v>0</v>
      </c>
      <c r="F122" s="35">
        <v>0</v>
      </c>
      <c r="G122" s="35">
        <f t="shared" si="35"/>
        <v>1360</v>
      </c>
      <c r="H122" s="36">
        <v>1001</v>
      </c>
      <c r="I122" s="36">
        <v>359</v>
      </c>
      <c r="J122" s="35">
        <f t="shared" si="36"/>
        <v>1360</v>
      </c>
      <c r="K122" s="36">
        <v>492</v>
      </c>
      <c r="L122" s="36">
        <v>439</v>
      </c>
      <c r="M122" s="36">
        <v>429</v>
      </c>
      <c r="N122" s="38">
        <v>0</v>
      </c>
    </row>
    <row r="123" spans="1:14" ht="18.75" customHeight="1">
      <c r="A123" s="33" t="s">
        <v>33</v>
      </c>
      <c r="B123" s="34"/>
      <c r="C123" s="35">
        <f t="shared" si="37"/>
        <v>1</v>
      </c>
      <c r="D123" s="35">
        <v>1</v>
      </c>
      <c r="E123" s="35">
        <v>0</v>
      </c>
      <c r="F123" s="35">
        <v>0</v>
      </c>
      <c r="G123" s="35">
        <f t="shared" si="35"/>
        <v>1039</v>
      </c>
      <c r="H123" s="36">
        <v>495</v>
      </c>
      <c r="I123" s="36">
        <v>544</v>
      </c>
      <c r="J123" s="35">
        <f t="shared" si="36"/>
        <v>1039</v>
      </c>
      <c r="K123" s="36">
        <v>358</v>
      </c>
      <c r="L123" s="36">
        <v>331</v>
      </c>
      <c r="M123" s="36">
        <v>350</v>
      </c>
      <c r="N123" s="38">
        <v>0</v>
      </c>
    </row>
    <row r="124" spans="1:14" ht="18.75" customHeight="1">
      <c r="A124" s="33" t="s">
        <v>34</v>
      </c>
      <c r="B124" s="34"/>
      <c r="C124" s="35">
        <f t="shared" si="37"/>
        <v>1</v>
      </c>
      <c r="D124" s="35">
        <v>1</v>
      </c>
      <c r="E124" s="35">
        <v>0</v>
      </c>
      <c r="F124" s="35">
        <v>0</v>
      </c>
      <c r="G124" s="35">
        <f t="shared" si="35"/>
        <v>1427</v>
      </c>
      <c r="H124" s="36">
        <v>827</v>
      </c>
      <c r="I124" s="36">
        <v>600</v>
      </c>
      <c r="J124" s="35">
        <f t="shared" si="36"/>
        <v>1427</v>
      </c>
      <c r="K124" s="36">
        <v>465</v>
      </c>
      <c r="L124" s="36">
        <v>540</v>
      </c>
      <c r="M124" s="36">
        <v>422</v>
      </c>
      <c r="N124" s="38">
        <v>0</v>
      </c>
    </row>
    <row r="125" spans="1:14" ht="18.75" customHeight="1">
      <c r="A125" s="33" t="s">
        <v>35</v>
      </c>
      <c r="B125" s="34"/>
      <c r="C125" s="35">
        <f t="shared" si="37"/>
        <v>3</v>
      </c>
      <c r="D125" s="35">
        <v>3</v>
      </c>
      <c r="E125" s="35">
        <v>0</v>
      </c>
      <c r="F125" s="35">
        <v>0</v>
      </c>
      <c r="G125" s="35">
        <f t="shared" si="35"/>
        <v>2097</v>
      </c>
      <c r="H125" s="36">
        <v>1360</v>
      </c>
      <c r="I125" s="36">
        <v>737</v>
      </c>
      <c r="J125" s="35">
        <f t="shared" si="36"/>
        <v>2097</v>
      </c>
      <c r="K125" s="36">
        <v>679</v>
      </c>
      <c r="L125" s="36">
        <v>666</v>
      </c>
      <c r="M125" s="36">
        <v>752</v>
      </c>
      <c r="N125" s="38">
        <v>0</v>
      </c>
    </row>
    <row r="126" spans="1:14" ht="18.75" customHeight="1">
      <c r="A126" s="33" t="s">
        <v>36</v>
      </c>
      <c r="B126" s="34"/>
      <c r="C126" s="35">
        <f t="shared" si="37"/>
        <v>2</v>
      </c>
      <c r="D126" s="35">
        <v>2</v>
      </c>
      <c r="E126" s="35">
        <v>0</v>
      </c>
      <c r="F126" s="35">
        <v>0</v>
      </c>
      <c r="G126" s="35">
        <f t="shared" si="35"/>
        <v>1727</v>
      </c>
      <c r="H126" s="36">
        <v>1280</v>
      </c>
      <c r="I126" s="36">
        <v>447</v>
      </c>
      <c r="J126" s="35">
        <f t="shared" si="36"/>
        <v>1727</v>
      </c>
      <c r="K126" s="36">
        <v>616</v>
      </c>
      <c r="L126" s="36">
        <v>538</v>
      </c>
      <c r="M126" s="36">
        <v>573</v>
      </c>
      <c r="N126" s="38">
        <v>0</v>
      </c>
    </row>
    <row r="127" spans="1:14" ht="18.75" customHeight="1">
      <c r="A127" s="33" t="s">
        <v>37</v>
      </c>
      <c r="B127" s="34"/>
      <c r="C127" s="35">
        <f t="shared" si="37"/>
        <v>2</v>
      </c>
      <c r="D127" s="35">
        <v>2</v>
      </c>
      <c r="E127" s="35">
        <v>0</v>
      </c>
      <c r="F127" s="35">
        <v>0</v>
      </c>
      <c r="G127" s="35">
        <f t="shared" si="35"/>
        <v>2354</v>
      </c>
      <c r="H127" s="36">
        <v>1800</v>
      </c>
      <c r="I127" s="36">
        <v>554</v>
      </c>
      <c r="J127" s="35">
        <f t="shared" si="36"/>
        <v>2354</v>
      </c>
      <c r="K127" s="36">
        <v>751</v>
      </c>
      <c r="L127" s="36">
        <v>818</v>
      </c>
      <c r="M127" s="36">
        <v>785</v>
      </c>
      <c r="N127" s="36">
        <v>0</v>
      </c>
    </row>
    <row r="128" spans="1:14" ht="18.75" customHeight="1">
      <c r="A128" s="33" t="s">
        <v>38</v>
      </c>
      <c r="B128" s="34"/>
      <c r="C128" s="35">
        <f t="shared" si="37"/>
        <v>1</v>
      </c>
      <c r="D128" s="35">
        <v>1</v>
      </c>
      <c r="E128" s="35">
        <v>0</v>
      </c>
      <c r="F128" s="35">
        <v>0</v>
      </c>
      <c r="G128" s="35">
        <f t="shared" si="35"/>
        <v>747</v>
      </c>
      <c r="H128" s="36">
        <v>386</v>
      </c>
      <c r="I128" s="36">
        <v>361</v>
      </c>
      <c r="J128" s="35">
        <f t="shared" si="36"/>
        <v>747</v>
      </c>
      <c r="K128" s="36">
        <v>306</v>
      </c>
      <c r="L128" s="36">
        <v>249</v>
      </c>
      <c r="M128" s="36">
        <v>192</v>
      </c>
      <c r="N128" s="38">
        <v>0</v>
      </c>
    </row>
    <row r="129" spans="1:14" ht="18.75" customHeight="1">
      <c r="A129" s="33" t="s">
        <v>57</v>
      </c>
      <c r="B129" s="34"/>
      <c r="C129" s="35">
        <f t="shared" si="37"/>
        <v>2</v>
      </c>
      <c r="D129" s="35">
        <v>2</v>
      </c>
      <c r="E129" s="35">
        <v>0</v>
      </c>
      <c r="F129" s="35">
        <v>0</v>
      </c>
      <c r="G129" s="35">
        <f>H129+I129</f>
        <v>2056</v>
      </c>
      <c r="H129" s="36">
        <v>1311</v>
      </c>
      <c r="I129" s="36">
        <v>745</v>
      </c>
      <c r="J129" s="35">
        <f>SUM(K129:N129)</f>
        <v>2056</v>
      </c>
      <c r="K129" s="36">
        <v>710</v>
      </c>
      <c r="L129" s="36">
        <v>687</v>
      </c>
      <c r="M129" s="36">
        <v>659</v>
      </c>
      <c r="N129" s="38">
        <v>0</v>
      </c>
    </row>
    <row r="130" spans="1:27" ht="18.75" customHeight="1">
      <c r="A130" s="33" t="s">
        <v>41</v>
      </c>
      <c r="B130" s="34"/>
      <c r="C130" s="35">
        <f t="shared" si="37"/>
        <v>1</v>
      </c>
      <c r="D130" s="35">
        <v>1</v>
      </c>
      <c r="E130" s="35">
        <v>0</v>
      </c>
      <c r="F130" s="35">
        <v>0</v>
      </c>
      <c r="G130" s="35">
        <f>H130+I130</f>
        <v>892</v>
      </c>
      <c r="H130" s="36">
        <v>558</v>
      </c>
      <c r="I130" s="36">
        <v>334</v>
      </c>
      <c r="J130" s="35">
        <f>SUM(K130:N130)</f>
        <v>892</v>
      </c>
      <c r="K130" s="36">
        <v>284</v>
      </c>
      <c r="L130" s="36">
        <v>291</v>
      </c>
      <c r="M130" s="36">
        <v>317</v>
      </c>
      <c r="N130" s="38">
        <v>0</v>
      </c>
      <c r="AA130" s="3"/>
    </row>
    <row r="131" spans="1:27" ht="18.75" customHeight="1">
      <c r="A131" s="33" t="s">
        <v>42</v>
      </c>
      <c r="B131" s="34"/>
      <c r="C131" s="35">
        <f t="shared" si="37"/>
        <v>1</v>
      </c>
      <c r="D131" s="35">
        <v>1</v>
      </c>
      <c r="E131" s="35">
        <v>0</v>
      </c>
      <c r="F131" s="35">
        <v>0</v>
      </c>
      <c r="G131" s="35">
        <f>H131+I131</f>
        <v>1011</v>
      </c>
      <c r="H131" s="36">
        <v>654</v>
      </c>
      <c r="I131" s="36">
        <v>357</v>
      </c>
      <c r="J131" s="35">
        <f>SUM(K131:N131)</f>
        <v>1011</v>
      </c>
      <c r="K131" s="36">
        <v>318</v>
      </c>
      <c r="L131" s="36">
        <v>332</v>
      </c>
      <c r="M131" s="36">
        <v>361</v>
      </c>
      <c r="N131" s="38">
        <v>0</v>
      </c>
      <c r="AA131" s="3"/>
    </row>
    <row r="132" spans="1:27" ht="18.75" customHeight="1">
      <c r="A132" s="33" t="s">
        <v>43</v>
      </c>
      <c r="B132" s="34"/>
      <c r="C132" s="35">
        <f t="shared" si="37"/>
        <v>1</v>
      </c>
      <c r="D132" s="35">
        <v>1</v>
      </c>
      <c r="E132" s="35">
        <v>0</v>
      </c>
      <c r="F132" s="35">
        <v>0</v>
      </c>
      <c r="G132" s="35">
        <f>H132+I132</f>
        <v>486</v>
      </c>
      <c r="H132" s="36">
        <v>0</v>
      </c>
      <c r="I132" s="36">
        <v>486</v>
      </c>
      <c r="J132" s="35">
        <f>SUM(K132:N132)</f>
        <v>486</v>
      </c>
      <c r="K132" s="36">
        <v>168</v>
      </c>
      <c r="L132" s="36">
        <v>157</v>
      </c>
      <c r="M132" s="36">
        <v>161</v>
      </c>
      <c r="N132" s="38">
        <v>0</v>
      </c>
      <c r="AA132" s="3"/>
    </row>
    <row r="133" spans="1:14" s="3" customFormat="1" ht="18.75" customHeight="1">
      <c r="A133" s="69" t="s">
        <v>44</v>
      </c>
      <c r="B133" s="64"/>
      <c r="C133" s="65">
        <f t="shared" si="37"/>
        <v>1</v>
      </c>
      <c r="D133" s="65">
        <v>1</v>
      </c>
      <c r="E133" s="65">
        <v>0</v>
      </c>
      <c r="F133" s="65">
        <v>0</v>
      </c>
      <c r="G133" s="65">
        <f>H133+I133</f>
        <v>1689</v>
      </c>
      <c r="H133" s="66">
        <v>1078</v>
      </c>
      <c r="I133" s="66">
        <v>611</v>
      </c>
      <c r="J133" s="65">
        <f>SUM(K133:N133)</f>
        <v>1689</v>
      </c>
      <c r="K133" s="66">
        <v>496</v>
      </c>
      <c r="L133" s="66">
        <v>515</v>
      </c>
      <c r="M133" s="66">
        <v>678</v>
      </c>
      <c r="N133" s="66">
        <v>0</v>
      </c>
    </row>
    <row r="134" spans="1:26" ht="19.5" customHeight="1">
      <c r="A134" s="33"/>
      <c r="B134" s="33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6"/>
      <c r="P134" s="36"/>
      <c r="Q134" s="36"/>
      <c r="R134" s="36"/>
      <c r="S134" s="35"/>
      <c r="T134" s="35"/>
      <c r="U134" s="35"/>
      <c r="V134" s="35"/>
      <c r="W134" s="35"/>
      <c r="X134" s="35"/>
      <c r="Y134" s="35"/>
      <c r="Z134" s="35"/>
    </row>
    <row r="135" spans="1:26" ht="19.5" customHeight="1">
      <c r="A135" s="100" t="s">
        <v>45</v>
      </c>
      <c r="B135" s="101"/>
      <c r="C135" s="94" t="s">
        <v>61</v>
      </c>
      <c r="D135" s="94"/>
      <c r="E135" s="94"/>
      <c r="F135" s="94"/>
      <c r="G135" s="96"/>
      <c r="H135" s="60" t="s">
        <v>50</v>
      </c>
      <c r="I135" s="11"/>
      <c r="J135" s="11"/>
      <c r="K135" s="11"/>
      <c r="L135" s="11"/>
      <c r="M135" s="11"/>
      <c r="N135" s="11"/>
      <c r="O135" s="36"/>
      <c r="P135" s="36"/>
      <c r="Q135" s="36"/>
      <c r="R135" s="36"/>
      <c r="S135" s="35"/>
      <c r="T135" s="35"/>
      <c r="U135" s="35"/>
      <c r="V135" s="35"/>
      <c r="W135" s="35"/>
      <c r="X135" s="35"/>
      <c r="Y135" s="35"/>
      <c r="Z135" s="35"/>
    </row>
    <row r="136" spans="1:26" ht="19.5" customHeight="1">
      <c r="A136" s="102"/>
      <c r="B136" s="103"/>
      <c r="C136" s="94" t="s">
        <v>53</v>
      </c>
      <c r="D136" s="94"/>
      <c r="E136" s="94"/>
      <c r="F136" s="94"/>
      <c r="G136" s="96"/>
      <c r="H136" s="93" t="s">
        <v>51</v>
      </c>
      <c r="I136" s="94"/>
      <c r="J136" s="96"/>
      <c r="K136" s="93" t="s">
        <v>54</v>
      </c>
      <c r="L136" s="97"/>
      <c r="M136" s="93" t="s">
        <v>149</v>
      </c>
      <c r="N136" s="97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9.5" customHeight="1">
      <c r="A137" s="104"/>
      <c r="B137" s="105"/>
      <c r="C137" s="14" t="s">
        <v>16</v>
      </c>
      <c r="D137" s="14" t="s">
        <v>19</v>
      </c>
      <c r="E137" s="14" t="s">
        <v>20</v>
      </c>
      <c r="F137" s="14" t="s">
        <v>21</v>
      </c>
      <c r="G137" s="14" t="s">
        <v>23</v>
      </c>
      <c r="H137" s="14" t="s">
        <v>16</v>
      </c>
      <c r="I137" s="14" t="s">
        <v>17</v>
      </c>
      <c r="J137" s="14" t="s">
        <v>18</v>
      </c>
      <c r="K137" s="14" t="s">
        <v>17</v>
      </c>
      <c r="L137" s="14" t="s">
        <v>18</v>
      </c>
      <c r="M137" s="14" t="s">
        <v>17</v>
      </c>
      <c r="N137" s="9" t="s">
        <v>18</v>
      </c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24" customHeight="1">
      <c r="A138" s="28" t="s">
        <v>64</v>
      </c>
      <c r="B138" s="29"/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f>H139</f>
        <v>38</v>
      </c>
      <c r="I138" s="30">
        <f>I139</f>
        <v>24</v>
      </c>
      <c r="J138" s="30">
        <f>J139</f>
        <v>14</v>
      </c>
      <c r="K138" s="30">
        <f>K139</f>
        <v>24</v>
      </c>
      <c r="L138" s="30">
        <f>L139</f>
        <v>14</v>
      </c>
      <c r="M138" s="30">
        <v>0</v>
      </c>
      <c r="N138" s="30">
        <v>0</v>
      </c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8" customHeight="1">
      <c r="A139" s="33" t="s">
        <v>46</v>
      </c>
      <c r="B139" s="34"/>
      <c r="C139" s="37">
        <f>SUM(D139:G139)</f>
        <v>0</v>
      </c>
      <c r="D139" s="36">
        <v>0</v>
      </c>
      <c r="E139" s="38">
        <v>0</v>
      </c>
      <c r="F139" s="36">
        <v>0</v>
      </c>
      <c r="G139" s="36">
        <v>0</v>
      </c>
      <c r="H139" s="35">
        <f>I139+J139</f>
        <v>38</v>
      </c>
      <c r="I139" s="35">
        <f>SUM(K139+M139)</f>
        <v>24</v>
      </c>
      <c r="J139" s="35">
        <v>14</v>
      </c>
      <c r="K139" s="35">
        <v>24</v>
      </c>
      <c r="L139" s="35">
        <v>14</v>
      </c>
      <c r="M139" s="35">
        <v>0</v>
      </c>
      <c r="N139" s="35">
        <v>0</v>
      </c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1.25" customHeight="1">
      <c r="A140" s="58"/>
      <c r="B140" s="34"/>
      <c r="C140" s="37"/>
      <c r="D140" s="36"/>
      <c r="E140" s="38"/>
      <c r="F140" s="36"/>
      <c r="G140" s="36"/>
      <c r="H140" s="35"/>
      <c r="I140" s="35"/>
      <c r="J140" s="35"/>
      <c r="K140" s="35"/>
      <c r="L140" s="35"/>
      <c r="M140" s="35"/>
      <c r="N140" s="35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24.75" customHeight="1">
      <c r="A141" s="28" t="s">
        <v>65</v>
      </c>
      <c r="B141" s="29"/>
      <c r="C141" s="30">
        <v>0</v>
      </c>
      <c r="D141" s="30">
        <v>0</v>
      </c>
      <c r="E141" s="30">
        <v>0</v>
      </c>
      <c r="F141" s="30">
        <v>0</v>
      </c>
      <c r="G141" s="30">
        <v>0</v>
      </c>
      <c r="H141" s="32">
        <f>SUM(H142:H162)</f>
        <v>2833</v>
      </c>
      <c r="I141" s="32">
        <f>SUM(I142:I162)</f>
        <v>2118</v>
      </c>
      <c r="J141" s="32">
        <f>SUM(J142:J162)</f>
        <v>715</v>
      </c>
      <c r="K141" s="32">
        <f>SUM(K142:K162)</f>
        <v>2118</v>
      </c>
      <c r="L141" s="32">
        <f>SUM(L142:L162)</f>
        <v>715</v>
      </c>
      <c r="M141" s="32">
        <v>0</v>
      </c>
      <c r="N141" s="32">
        <f>SUM(N142:N162)</f>
        <v>0</v>
      </c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8" customHeight="1">
      <c r="A142" s="33" t="s">
        <v>56</v>
      </c>
      <c r="B142" s="34"/>
      <c r="C142" s="37">
        <f>SUM(D142:G142)</f>
        <v>0</v>
      </c>
      <c r="D142" s="36">
        <v>0</v>
      </c>
      <c r="E142" s="38">
        <v>0</v>
      </c>
      <c r="F142" s="36">
        <v>0</v>
      </c>
      <c r="G142" s="36">
        <v>0</v>
      </c>
      <c r="H142" s="35">
        <f>I142+J142</f>
        <v>828</v>
      </c>
      <c r="I142" s="35">
        <f>K142+M142</f>
        <v>615</v>
      </c>
      <c r="J142" s="35">
        <f>L142+N142</f>
        <v>213</v>
      </c>
      <c r="K142" s="35">
        <v>615</v>
      </c>
      <c r="L142" s="35">
        <v>213</v>
      </c>
      <c r="M142" s="35">
        <v>0</v>
      </c>
      <c r="N142" s="35">
        <v>0</v>
      </c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8" customHeight="1">
      <c r="A143" s="33" t="s">
        <v>24</v>
      </c>
      <c r="B143" s="34"/>
      <c r="C143" s="37">
        <f>SUM(D143:G143)</f>
        <v>0</v>
      </c>
      <c r="D143" s="36">
        <v>0</v>
      </c>
      <c r="E143" s="36">
        <v>0</v>
      </c>
      <c r="F143" s="36">
        <v>0</v>
      </c>
      <c r="G143" s="36">
        <v>0</v>
      </c>
      <c r="H143" s="35">
        <f>I143+J143</f>
        <v>350</v>
      </c>
      <c r="I143" s="35">
        <f aca="true" t="shared" si="38" ref="I143:I157">K143+M143</f>
        <v>269</v>
      </c>
      <c r="J143" s="35">
        <f aca="true" t="shared" si="39" ref="J143:J157">L143+N143</f>
        <v>81</v>
      </c>
      <c r="K143" s="35">
        <v>269</v>
      </c>
      <c r="L143" s="35">
        <v>81</v>
      </c>
      <c r="M143" s="35">
        <v>0</v>
      </c>
      <c r="N143" s="35">
        <v>0</v>
      </c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8" customHeight="1">
      <c r="A144" s="33" t="s">
        <v>25</v>
      </c>
      <c r="B144" s="34"/>
      <c r="C144" s="37">
        <f aca="true" t="shared" si="40" ref="C144:C157">SUM(D144:G144)</f>
        <v>0</v>
      </c>
      <c r="D144" s="36">
        <v>0</v>
      </c>
      <c r="E144" s="36">
        <v>0</v>
      </c>
      <c r="F144" s="36">
        <v>0</v>
      </c>
      <c r="G144" s="36">
        <v>0</v>
      </c>
      <c r="H144" s="35">
        <f aca="true" t="shared" si="41" ref="H144:H157">I144+J144</f>
        <v>77</v>
      </c>
      <c r="I144" s="35">
        <f t="shared" si="38"/>
        <v>51</v>
      </c>
      <c r="J144" s="35">
        <f t="shared" si="39"/>
        <v>26</v>
      </c>
      <c r="K144" s="35">
        <v>51</v>
      </c>
      <c r="L144" s="35">
        <v>26</v>
      </c>
      <c r="M144" s="35">
        <v>0</v>
      </c>
      <c r="N144" s="35">
        <v>0</v>
      </c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8" customHeight="1">
      <c r="A145" s="33" t="s">
        <v>26</v>
      </c>
      <c r="B145" s="34"/>
      <c r="C145" s="37">
        <f t="shared" si="40"/>
        <v>0</v>
      </c>
      <c r="D145" s="36">
        <v>0</v>
      </c>
      <c r="E145" s="36">
        <v>0</v>
      </c>
      <c r="F145" s="36">
        <v>0</v>
      </c>
      <c r="G145" s="36">
        <v>0</v>
      </c>
      <c r="H145" s="35">
        <f t="shared" si="41"/>
        <v>134</v>
      </c>
      <c r="I145" s="35">
        <f t="shared" si="38"/>
        <v>97</v>
      </c>
      <c r="J145" s="35">
        <f t="shared" si="39"/>
        <v>37</v>
      </c>
      <c r="K145" s="35">
        <v>97</v>
      </c>
      <c r="L145" s="35">
        <v>37</v>
      </c>
      <c r="M145" s="35">
        <v>0</v>
      </c>
      <c r="N145" s="35">
        <v>0</v>
      </c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8" customHeight="1">
      <c r="A146" s="33" t="s">
        <v>27</v>
      </c>
      <c r="B146" s="34"/>
      <c r="C146" s="37">
        <f t="shared" si="40"/>
        <v>0</v>
      </c>
      <c r="D146" s="36">
        <v>0</v>
      </c>
      <c r="E146" s="36">
        <v>0</v>
      </c>
      <c r="F146" s="36">
        <v>0</v>
      </c>
      <c r="G146" s="36">
        <v>0</v>
      </c>
      <c r="H146" s="35">
        <f t="shared" si="41"/>
        <v>199</v>
      </c>
      <c r="I146" s="35">
        <f t="shared" si="38"/>
        <v>147</v>
      </c>
      <c r="J146" s="35">
        <f t="shared" si="39"/>
        <v>52</v>
      </c>
      <c r="K146" s="35">
        <v>147</v>
      </c>
      <c r="L146" s="35">
        <v>52</v>
      </c>
      <c r="M146" s="35">
        <v>0</v>
      </c>
      <c r="N146" s="35">
        <v>0</v>
      </c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8" customHeight="1">
      <c r="A147" s="33" t="s">
        <v>28</v>
      </c>
      <c r="B147" s="34"/>
      <c r="C147" s="37">
        <f t="shared" si="40"/>
        <v>0</v>
      </c>
      <c r="D147" s="36">
        <v>0</v>
      </c>
      <c r="E147" s="36">
        <v>0</v>
      </c>
      <c r="F147" s="36">
        <v>0</v>
      </c>
      <c r="G147" s="36">
        <v>0</v>
      </c>
      <c r="H147" s="35">
        <f t="shared" si="41"/>
        <v>58</v>
      </c>
      <c r="I147" s="35">
        <f t="shared" si="38"/>
        <v>48</v>
      </c>
      <c r="J147" s="35">
        <f t="shared" si="39"/>
        <v>10</v>
      </c>
      <c r="K147" s="35">
        <v>48</v>
      </c>
      <c r="L147" s="35">
        <v>10</v>
      </c>
      <c r="M147" s="35">
        <v>0</v>
      </c>
      <c r="N147" s="35">
        <v>0</v>
      </c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8" customHeight="1">
      <c r="A148" s="33" t="s">
        <v>29</v>
      </c>
      <c r="B148" s="34"/>
      <c r="C148" s="37">
        <f t="shared" si="40"/>
        <v>0</v>
      </c>
      <c r="D148" s="36">
        <v>0</v>
      </c>
      <c r="E148" s="36">
        <v>0</v>
      </c>
      <c r="F148" s="36">
        <v>0</v>
      </c>
      <c r="G148" s="36">
        <v>0</v>
      </c>
      <c r="H148" s="35">
        <f t="shared" si="41"/>
        <v>100</v>
      </c>
      <c r="I148" s="35">
        <f t="shared" si="38"/>
        <v>70</v>
      </c>
      <c r="J148" s="35">
        <f t="shared" si="39"/>
        <v>30</v>
      </c>
      <c r="K148" s="35">
        <v>70</v>
      </c>
      <c r="L148" s="35">
        <v>30</v>
      </c>
      <c r="M148" s="35">
        <v>0</v>
      </c>
      <c r="N148" s="35">
        <v>0</v>
      </c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8" customHeight="1">
      <c r="A149" s="33" t="s">
        <v>30</v>
      </c>
      <c r="B149" s="34"/>
      <c r="C149" s="37">
        <f t="shared" si="40"/>
        <v>0</v>
      </c>
      <c r="D149" s="36">
        <v>0</v>
      </c>
      <c r="E149" s="36">
        <v>0</v>
      </c>
      <c r="F149" s="36">
        <v>0</v>
      </c>
      <c r="G149" s="36">
        <v>0</v>
      </c>
      <c r="H149" s="35">
        <f t="shared" si="41"/>
        <v>113</v>
      </c>
      <c r="I149" s="35">
        <f t="shared" si="38"/>
        <v>80</v>
      </c>
      <c r="J149" s="35">
        <f t="shared" si="39"/>
        <v>33</v>
      </c>
      <c r="K149" s="35">
        <v>80</v>
      </c>
      <c r="L149" s="35">
        <v>33</v>
      </c>
      <c r="M149" s="35">
        <v>0</v>
      </c>
      <c r="N149" s="35">
        <v>0</v>
      </c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8" customHeight="1">
      <c r="A150" s="33" t="s">
        <v>31</v>
      </c>
      <c r="B150" s="34"/>
      <c r="C150" s="37">
        <f t="shared" si="40"/>
        <v>0</v>
      </c>
      <c r="D150" s="36">
        <v>0</v>
      </c>
      <c r="E150" s="36">
        <v>0</v>
      </c>
      <c r="F150" s="36">
        <v>0</v>
      </c>
      <c r="G150" s="36">
        <v>0</v>
      </c>
      <c r="H150" s="35">
        <f t="shared" si="41"/>
        <v>98</v>
      </c>
      <c r="I150" s="35">
        <f t="shared" si="38"/>
        <v>79</v>
      </c>
      <c r="J150" s="35">
        <f t="shared" si="39"/>
        <v>19</v>
      </c>
      <c r="K150" s="35">
        <v>79</v>
      </c>
      <c r="L150" s="35">
        <v>19</v>
      </c>
      <c r="M150" s="35">
        <v>0</v>
      </c>
      <c r="N150" s="35">
        <v>0</v>
      </c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8" customHeight="1">
      <c r="A151" s="33" t="s">
        <v>32</v>
      </c>
      <c r="B151" s="34"/>
      <c r="C151" s="37">
        <f t="shared" si="40"/>
        <v>0</v>
      </c>
      <c r="D151" s="36">
        <v>0</v>
      </c>
      <c r="E151" s="36">
        <v>0</v>
      </c>
      <c r="F151" s="36">
        <v>0</v>
      </c>
      <c r="G151" s="36">
        <v>0</v>
      </c>
      <c r="H151" s="35">
        <f t="shared" si="41"/>
        <v>58</v>
      </c>
      <c r="I151" s="35">
        <f t="shared" si="38"/>
        <v>43</v>
      </c>
      <c r="J151" s="35">
        <f t="shared" si="39"/>
        <v>15</v>
      </c>
      <c r="K151" s="35">
        <v>43</v>
      </c>
      <c r="L151" s="35">
        <v>15</v>
      </c>
      <c r="M151" s="35">
        <v>0</v>
      </c>
      <c r="N151" s="35">
        <v>0</v>
      </c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8" customHeight="1">
      <c r="A152" s="33" t="s">
        <v>33</v>
      </c>
      <c r="B152" s="34"/>
      <c r="C152" s="37">
        <f t="shared" si="40"/>
        <v>0</v>
      </c>
      <c r="D152" s="36">
        <v>0</v>
      </c>
      <c r="E152" s="36">
        <v>0</v>
      </c>
      <c r="F152" s="36">
        <v>0</v>
      </c>
      <c r="G152" s="36">
        <v>0</v>
      </c>
      <c r="H152" s="35">
        <f t="shared" si="41"/>
        <v>45</v>
      </c>
      <c r="I152" s="35">
        <f t="shared" si="38"/>
        <v>30</v>
      </c>
      <c r="J152" s="35">
        <f t="shared" si="39"/>
        <v>15</v>
      </c>
      <c r="K152" s="35">
        <v>30</v>
      </c>
      <c r="L152" s="35">
        <v>15</v>
      </c>
      <c r="M152" s="35">
        <v>0</v>
      </c>
      <c r="N152" s="35">
        <v>0</v>
      </c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8" customHeight="1">
      <c r="A153" s="33" t="s">
        <v>34</v>
      </c>
      <c r="B153" s="34"/>
      <c r="C153" s="37">
        <f t="shared" si="40"/>
        <v>0</v>
      </c>
      <c r="D153" s="36">
        <v>0</v>
      </c>
      <c r="E153" s="36">
        <v>0</v>
      </c>
      <c r="F153" s="36">
        <v>0</v>
      </c>
      <c r="G153" s="36">
        <v>0</v>
      </c>
      <c r="H153" s="35">
        <f t="shared" si="41"/>
        <v>71</v>
      </c>
      <c r="I153" s="35">
        <f t="shared" si="38"/>
        <v>49</v>
      </c>
      <c r="J153" s="35">
        <f t="shared" si="39"/>
        <v>22</v>
      </c>
      <c r="K153" s="35">
        <v>49</v>
      </c>
      <c r="L153" s="35">
        <v>22</v>
      </c>
      <c r="M153" s="35">
        <v>0</v>
      </c>
      <c r="N153" s="35">
        <v>0</v>
      </c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8" customHeight="1">
      <c r="A154" s="33" t="s">
        <v>35</v>
      </c>
      <c r="B154" s="34"/>
      <c r="C154" s="37">
        <f t="shared" si="40"/>
        <v>0</v>
      </c>
      <c r="D154" s="36">
        <v>0</v>
      </c>
      <c r="E154" s="36">
        <v>0</v>
      </c>
      <c r="F154" s="36">
        <v>0</v>
      </c>
      <c r="G154" s="36">
        <v>0</v>
      </c>
      <c r="H154" s="35">
        <f t="shared" si="41"/>
        <v>115</v>
      </c>
      <c r="I154" s="35">
        <f t="shared" si="38"/>
        <v>84</v>
      </c>
      <c r="J154" s="35">
        <f t="shared" si="39"/>
        <v>31</v>
      </c>
      <c r="K154" s="35">
        <v>84</v>
      </c>
      <c r="L154" s="35">
        <v>31</v>
      </c>
      <c r="M154" s="35">
        <v>0</v>
      </c>
      <c r="N154" s="35">
        <v>0</v>
      </c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8" customHeight="1">
      <c r="A155" s="33" t="s">
        <v>36</v>
      </c>
      <c r="B155" s="34"/>
      <c r="C155" s="37">
        <f t="shared" si="40"/>
        <v>0</v>
      </c>
      <c r="D155" s="36">
        <v>0</v>
      </c>
      <c r="E155" s="36">
        <v>0</v>
      </c>
      <c r="F155" s="36">
        <v>0</v>
      </c>
      <c r="G155" s="36">
        <v>0</v>
      </c>
      <c r="H155" s="35">
        <f t="shared" si="41"/>
        <v>81</v>
      </c>
      <c r="I155" s="35">
        <f t="shared" si="38"/>
        <v>69</v>
      </c>
      <c r="J155" s="35">
        <f t="shared" si="39"/>
        <v>12</v>
      </c>
      <c r="K155" s="35">
        <v>69</v>
      </c>
      <c r="L155" s="35">
        <v>12</v>
      </c>
      <c r="M155" s="35">
        <v>0</v>
      </c>
      <c r="N155" s="35">
        <v>0</v>
      </c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8" customHeight="1">
      <c r="A156" s="33" t="s">
        <v>37</v>
      </c>
      <c r="B156" s="34"/>
      <c r="C156" s="37">
        <f t="shared" si="40"/>
        <v>0</v>
      </c>
      <c r="D156" s="36">
        <v>0</v>
      </c>
      <c r="E156" s="36">
        <v>0</v>
      </c>
      <c r="F156" s="36">
        <v>0</v>
      </c>
      <c r="G156" s="36">
        <v>0</v>
      </c>
      <c r="H156" s="35">
        <f t="shared" si="41"/>
        <v>122</v>
      </c>
      <c r="I156" s="35">
        <f t="shared" si="38"/>
        <v>103</v>
      </c>
      <c r="J156" s="35">
        <f t="shared" si="39"/>
        <v>19</v>
      </c>
      <c r="K156" s="35">
        <v>103</v>
      </c>
      <c r="L156" s="35">
        <v>19</v>
      </c>
      <c r="M156" s="35">
        <v>0</v>
      </c>
      <c r="N156" s="35">
        <v>0</v>
      </c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8" customHeight="1">
      <c r="A157" s="33" t="s">
        <v>38</v>
      </c>
      <c r="B157" s="34"/>
      <c r="C157" s="37">
        <f t="shared" si="40"/>
        <v>0</v>
      </c>
      <c r="D157" s="36">
        <v>0</v>
      </c>
      <c r="E157" s="36">
        <v>0</v>
      </c>
      <c r="F157" s="36">
        <v>0</v>
      </c>
      <c r="G157" s="36">
        <v>0</v>
      </c>
      <c r="H157" s="35">
        <f t="shared" si="41"/>
        <v>51</v>
      </c>
      <c r="I157" s="35">
        <f t="shared" si="38"/>
        <v>35</v>
      </c>
      <c r="J157" s="35">
        <f t="shared" si="39"/>
        <v>16</v>
      </c>
      <c r="K157" s="35">
        <v>35</v>
      </c>
      <c r="L157" s="35">
        <v>16</v>
      </c>
      <c r="M157" s="35">
        <v>0</v>
      </c>
      <c r="N157" s="35">
        <v>0</v>
      </c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8" customHeight="1">
      <c r="A158" s="33" t="s">
        <v>57</v>
      </c>
      <c r="B158" s="34"/>
      <c r="C158" s="37">
        <f>SUM(D158:G158)</f>
        <v>0</v>
      </c>
      <c r="D158" s="36">
        <v>0</v>
      </c>
      <c r="E158" s="36">
        <v>0</v>
      </c>
      <c r="F158" s="36">
        <v>0</v>
      </c>
      <c r="G158" s="38">
        <v>0</v>
      </c>
      <c r="H158" s="35">
        <f>I158+J158</f>
        <v>115</v>
      </c>
      <c r="I158" s="35">
        <f aca="true" t="shared" si="42" ref="I158:J162">K158+M158</f>
        <v>81</v>
      </c>
      <c r="J158" s="35">
        <f t="shared" si="42"/>
        <v>34</v>
      </c>
      <c r="K158" s="35">
        <v>81</v>
      </c>
      <c r="L158" s="35">
        <v>34</v>
      </c>
      <c r="M158" s="35">
        <v>0</v>
      </c>
      <c r="N158" s="35">
        <v>0</v>
      </c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8" customHeight="1">
      <c r="A159" s="33" t="s">
        <v>41</v>
      </c>
      <c r="B159" s="34"/>
      <c r="C159" s="37">
        <f>SUM(D159:G159)</f>
        <v>0</v>
      </c>
      <c r="D159" s="36">
        <v>0</v>
      </c>
      <c r="E159" s="36">
        <v>0</v>
      </c>
      <c r="F159" s="36">
        <v>0</v>
      </c>
      <c r="G159" s="38">
        <v>0</v>
      </c>
      <c r="H159" s="35">
        <f>I159+J159</f>
        <v>59</v>
      </c>
      <c r="I159" s="35">
        <f t="shared" si="42"/>
        <v>50</v>
      </c>
      <c r="J159" s="35">
        <f t="shared" si="42"/>
        <v>9</v>
      </c>
      <c r="K159" s="35">
        <v>50</v>
      </c>
      <c r="L159" s="35">
        <v>9</v>
      </c>
      <c r="M159" s="35">
        <v>0</v>
      </c>
      <c r="N159" s="35">
        <v>0</v>
      </c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8" customHeight="1">
      <c r="A160" s="33" t="s">
        <v>42</v>
      </c>
      <c r="B160" s="34"/>
      <c r="C160" s="37">
        <f>SUM(D160:G160)</f>
        <v>0</v>
      </c>
      <c r="D160" s="36">
        <v>0</v>
      </c>
      <c r="E160" s="36">
        <v>0</v>
      </c>
      <c r="F160" s="36">
        <v>0</v>
      </c>
      <c r="G160" s="38">
        <v>0</v>
      </c>
      <c r="H160" s="35">
        <f>I160+J160</f>
        <v>47</v>
      </c>
      <c r="I160" s="35">
        <f t="shared" si="42"/>
        <v>40</v>
      </c>
      <c r="J160" s="35">
        <f t="shared" si="42"/>
        <v>7</v>
      </c>
      <c r="K160" s="35">
        <v>40</v>
      </c>
      <c r="L160" s="35">
        <v>7</v>
      </c>
      <c r="M160" s="35">
        <v>0</v>
      </c>
      <c r="N160" s="35">
        <v>0</v>
      </c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8" customHeight="1">
      <c r="A161" s="33" t="s">
        <v>43</v>
      </c>
      <c r="B161" s="34"/>
      <c r="C161" s="37">
        <f>SUM(D161:G161)</f>
        <v>0</v>
      </c>
      <c r="D161" s="36">
        <v>0</v>
      </c>
      <c r="E161" s="36">
        <v>0</v>
      </c>
      <c r="F161" s="36">
        <v>0</v>
      </c>
      <c r="G161" s="38">
        <v>0</v>
      </c>
      <c r="H161" s="35">
        <f>I161+J161</f>
        <v>26</v>
      </c>
      <c r="I161" s="35">
        <f t="shared" si="42"/>
        <v>15</v>
      </c>
      <c r="J161" s="35">
        <f t="shared" si="42"/>
        <v>11</v>
      </c>
      <c r="K161" s="35">
        <v>15</v>
      </c>
      <c r="L161" s="35">
        <v>11</v>
      </c>
      <c r="M161" s="35">
        <v>0</v>
      </c>
      <c r="N161" s="35">
        <v>0</v>
      </c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s="3" customFormat="1" ht="18" customHeight="1">
      <c r="A162" s="69" t="s">
        <v>44</v>
      </c>
      <c r="B162" s="64"/>
      <c r="C162" s="65">
        <f>SUM(D162:G162)</f>
        <v>0</v>
      </c>
      <c r="D162" s="66">
        <v>0</v>
      </c>
      <c r="E162" s="66">
        <v>0</v>
      </c>
      <c r="F162" s="66">
        <v>0</v>
      </c>
      <c r="G162" s="66">
        <v>0</v>
      </c>
      <c r="H162" s="65">
        <f>I162+J162</f>
        <v>86</v>
      </c>
      <c r="I162" s="65">
        <f t="shared" si="42"/>
        <v>63</v>
      </c>
      <c r="J162" s="65">
        <f t="shared" si="42"/>
        <v>23</v>
      </c>
      <c r="K162" s="65">
        <v>63</v>
      </c>
      <c r="L162" s="65">
        <v>23</v>
      </c>
      <c r="M162" s="65">
        <v>0</v>
      </c>
      <c r="N162" s="65">
        <v>0</v>
      </c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3:26" ht="14.25">
      <c r="C163" s="35"/>
      <c r="D163" s="35"/>
      <c r="E163" s="35"/>
      <c r="F163" s="35"/>
      <c r="G163" s="35"/>
      <c r="H163" s="35"/>
      <c r="I163" s="81"/>
      <c r="J163" s="82"/>
      <c r="K163" s="82"/>
      <c r="L163" s="82"/>
      <c r="M163" s="82"/>
      <c r="N163" s="82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3:26" ht="14.25">
      <c r="C164" s="36"/>
      <c r="D164" s="36"/>
      <c r="E164" s="36"/>
      <c r="F164" s="36"/>
      <c r="G164" s="36"/>
      <c r="H164" s="36"/>
      <c r="I164" s="82"/>
      <c r="J164" s="82"/>
      <c r="K164" s="82"/>
      <c r="L164" s="82"/>
      <c r="M164" s="82"/>
      <c r="N164" s="82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3:26" ht="14.25">
      <c r="C165" s="36"/>
      <c r="D165" s="36"/>
      <c r="E165" s="36"/>
      <c r="F165" s="36"/>
      <c r="G165" s="36"/>
      <c r="H165" s="36"/>
      <c r="I165" s="82"/>
      <c r="J165" s="82"/>
      <c r="K165" s="82"/>
      <c r="L165" s="82"/>
      <c r="M165" s="82"/>
      <c r="N165" s="82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3:26" ht="14.25">
      <c r="C166" s="36"/>
      <c r="D166" s="36"/>
      <c r="E166" s="36"/>
      <c r="F166" s="36"/>
      <c r="G166" s="36"/>
      <c r="H166" s="36"/>
      <c r="I166" s="82"/>
      <c r="J166" s="82"/>
      <c r="K166" s="82"/>
      <c r="L166" s="82"/>
      <c r="M166" s="82"/>
      <c r="N166" s="82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3:26" ht="14.25">
      <c r="C167" s="36"/>
      <c r="D167" s="36"/>
      <c r="E167" s="36"/>
      <c r="F167" s="36"/>
      <c r="G167" s="36"/>
      <c r="H167" s="36"/>
      <c r="I167" s="82"/>
      <c r="J167" s="82"/>
      <c r="K167" s="82"/>
      <c r="L167" s="82"/>
      <c r="M167" s="82"/>
      <c r="N167" s="82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3:26" ht="14.25">
      <c r="C168" s="36"/>
      <c r="D168" s="36"/>
      <c r="E168" s="36"/>
      <c r="F168" s="36"/>
      <c r="G168" s="36"/>
      <c r="H168" s="36"/>
      <c r="I168" s="82"/>
      <c r="J168" s="82"/>
      <c r="K168" s="82"/>
      <c r="L168" s="82"/>
      <c r="M168" s="82"/>
      <c r="N168" s="82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3:26" ht="14.25">
      <c r="C169" s="36"/>
      <c r="D169" s="36"/>
      <c r="E169" s="36"/>
      <c r="F169" s="36"/>
      <c r="G169" s="36"/>
      <c r="H169" s="36"/>
      <c r="I169" s="82"/>
      <c r="J169" s="82"/>
      <c r="K169" s="82"/>
      <c r="L169" s="82"/>
      <c r="M169" s="82"/>
      <c r="N169" s="82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3:26" ht="14.25">
      <c r="C170" s="36"/>
      <c r="D170" s="36"/>
      <c r="E170" s="36"/>
      <c r="F170" s="36"/>
      <c r="G170" s="36"/>
      <c r="H170" s="36"/>
      <c r="I170" s="82"/>
      <c r="J170" s="82"/>
      <c r="K170" s="82"/>
      <c r="L170" s="82"/>
      <c r="M170" s="82"/>
      <c r="N170" s="82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3:26" ht="14.25">
      <c r="C171" s="36"/>
      <c r="D171" s="36"/>
      <c r="E171" s="36"/>
      <c r="F171" s="36"/>
      <c r="G171" s="36"/>
      <c r="H171" s="36"/>
      <c r="I171" s="82"/>
      <c r="J171" s="82"/>
      <c r="K171" s="82"/>
      <c r="L171" s="82"/>
      <c r="M171" s="82"/>
      <c r="N171" s="82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3:26" ht="14.25">
      <c r="C172" s="36"/>
      <c r="D172" s="36"/>
      <c r="E172" s="36"/>
      <c r="F172" s="36"/>
      <c r="G172" s="36"/>
      <c r="H172" s="36"/>
      <c r="I172" s="82"/>
      <c r="J172" s="82"/>
      <c r="K172" s="82"/>
      <c r="L172" s="82"/>
      <c r="M172" s="82"/>
      <c r="N172" s="82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3:26" ht="14.25">
      <c r="C173" s="36"/>
      <c r="D173" s="36"/>
      <c r="E173" s="36"/>
      <c r="F173" s="36"/>
      <c r="G173" s="36"/>
      <c r="H173" s="36"/>
      <c r="I173" s="82"/>
      <c r="J173" s="82"/>
      <c r="K173" s="82"/>
      <c r="L173" s="82"/>
      <c r="M173" s="82"/>
      <c r="N173" s="82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3:26" ht="14.25">
      <c r="C174" s="36"/>
      <c r="D174" s="36"/>
      <c r="E174" s="36"/>
      <c r="F174" s="36"/>
      <c r="G174" s="36"/>
      <c r="H174" s="36"/>
      <c r="I174" s="82"/>
      <c r="J174" s="82"/>
      <c r="K174" s="82"/>
      <c r="L174" s="82"/>
      <c r="M174" s="82"/>
      <c r="N174" s="82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3:26" ht="14.25">
      <c r="C175" s="36"/>
      <c r="D175" s="36"/>
      <c r="E175" s="36"/>
      <c r="F175" s="36"/>
      <c r="G175" s="36"/>
      <c r="H175" s="36"/>
      <c r="I175" s="82"/>
      <c r="J175" s="82"/>
      <c r="K175" s="82"/>
      <c r="L175" s="82"/>
      <c r="M175" s="82"/>
      <c r="N175" s="82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3:26" ht="14.25">
      <c r="C176" s="36"/>
      <c r="D176" s="36"/>
      <c r="E176" s="36"/>
      <c r="F176" s="36"/>
      <c r="G176" s="36"/>
      <c r="H176" s="36"/>
      <c r="I176" s="82"/>
      <c r="J176" s="82"/>
      <c r="K176" s="82"/>
      <c r="L176" s="82"/>
      <c r="M176" s="82"/>
      <c r="N176" s="82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3:26" ht="14.25">
      <c r="C177" s="36"/>
      <c r="D177" s="36"/>
      <c r="E177" s="36"/>
      <c r="F177" s="36"/>
      <c r="G177" s="36"/>
      <c r="H177" s="36"/>
      <c r="I177" s="82"/>
      <c r="J177" s="82"/>
      <c r="K177" s="82"/>
      <c r="L177" s="82"/>
      <c r="M177" s="82"/>
      <c r="N177" s="82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3:26" ht="14.25">
      <c r="C178" s="36"/>
      <c r="D178" s="36"/>
      <c r="E178" s="36"/>
      <c r="F178" s="36"/>
      <c r="G178" s="36"/>
      <c r="H178" s="36"/>
      <c r="I178" s="82"/>
      <c r="J178" s="82"/>
      <c r="K178" s="82"/>
      <c r="L178" s="82"/>
      <c r="M178" s="82"/>
      <c r="N178" s="82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3:26" ht="14.25">
      <c r="C179" s="36"/>
      <c r="D179" s="36"/>
      <c r="E179" s="36"/>
      <c r="F179" s="36"/>
      <c r="G179" s="36"/>
      <c r="H179" s="36"/>
      <c r="I179" s="82"/>
      <c r="J179" s="82"/>
      <c r="K179" s="82"/>
      <c r="L179" s="82"/>
      <c r="M179" s="82"/>
      <c r="N179" s="82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3:26" ht="14.25">
      <c r="C180" s="36"/>
      <c r="D180" s="36"/>
      <c r="E180" s="36"/>
      <c r="F180" s="36"/>
      <c r="G180" s="36"/>
      <c r="H180" s="36"/>
      <c r="I180" s="82"/>
      <c r="J180" s="82"/>
      <c r="K180" s="82"/>
      <c r="L180" s="82"/>
      <c r="M180" s="82"/>
      <c r="N180" s="82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3:26" ht="14.25">
      <c r="C181" s="36"/>
      <c r="D181" s="36"/>
      <c r="E181" s="36"/>
      <c r="F181" s="36"/>
      <c r="G181" s="36"/>
      <c r="H181" s="36"/>
      <c r="I181" s="82"/>
      <c r="J181" s="82"/>
      <c r="K181" s="82"/>
      <c r="L181" s="82"/>
      <c r="M181" s="82"/>
      <c r="N181" s="82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3:26" ht="14.25">
      <c r="C182" s="36"/>
      <c r="D182" s="36"/>
      <c r="E182" s="36"/>
      <c r="F182" s="36"/>
      <c r="G182" s="36"/>
      <c r="H182" s="36"/>
      <c r="I182" s="82"/>
      <c r="J182" s="82"/>
      <c r="K182" s="82"/>
      <c r="L182" s="82"/>
      <c r="M182" s="82"/>
      <c r="N182" s="82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3:26" ht="14.25">
      <c r="C183" s="36"/>
      <c r="D183" s="36"/>
      <c r="E183" s="36"/>
      <c r="F183" s="36"/>
      <c r="G183" s="36"/>
      <c r="H183" s="36"/>
      <c r="I183" s="82"/>
      <c r="J183" s="82"/>
      <c r="K183" s="82"/>
      <c r="L183" s="82"/>
      <c r="M183" s="82"/>
      <c r="N183" s="82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3:26" ht="14.25">
      <c r="C184" s="36"/>
      <c r="D184" s="36"/>
      <c r="E184" s="36"/>
      <c r="F184" s="36"/>
      <c r="G184" s="36"/>
      <c r="H184" s="36"/>
      <c r="I184" s="82"/>
      <c r="J184" s="82"/>
      <c r="K184" s="82"/>
      <c r="L184" s="82"/>
      <c r="M184" s="82"/>
      <c r="N184" s="82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3:26" ht="14.25"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3:26" ht="14.25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3:26" ht="14.25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3:26" ht="14.25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3:26" ht="14.25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3:26" ht="14.25"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3:26" ht="14.25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3:26" ht="14.25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3:26" ht="14.25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3:26" ht="14.25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3:26" ht="14.25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3:26" ht="14.25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3:26" ht="14.25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3:26" ht="14.25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3:26" ht="14.25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3:26" ht="14.25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3:26" ht="14.25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3:26" ht="14.25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3:26" ht="14.25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3:26" ht="14.25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3:26" ht="14.25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3:26" ht="14.25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3:26" ht="14.25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3:26" ht="14.25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3:26" ht="14.25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3:26" ht="14.25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3:26" ht="14.25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3:26" ht="14.25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3:26" ht="14.25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3:26" ht="14.25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3:26" ht="14.25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3:26" ht="14.25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3:26" ht="14.25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3:26" ht="14.25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3:26" ht="14.25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3:26" ht="14.25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3:26" ht="14.25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3:26" ht="14.25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3:26" ht="14.25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3:26" ht="14.25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3:26" ht="14.25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3:26" ht="14.25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3:26" ht="14.25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3:26" ht="14.25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3:26" ht="14.25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3:26" ht="14.25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3:26" ht="14.25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3:26" ht="14.25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3:26" ht="14.25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3:26" ht="14.25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3:26" ht="14.25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3:26" ht="14.25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3:26" ht="14.25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3:26" ht="14.25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3:26" ht="14.25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3:26" ht="14.25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3:26" ht="14.25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3:26" ht="14.25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3:26" ht="14.25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3:26" ht="14.25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3:26" ht="14.25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3:26" ht="14.25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3:26" ht="14.25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3:26" ht="14.25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3:26" ht="14.25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3:26" ht="14.25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3:26" ht="14.25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3:26" ht="14.25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3:26" ht="14.25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3:26" ht="14.25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3:26" ht="14.25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3:26" ht="14.25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3:26" ht="14.25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3:26" ht="14.25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3:26" ht="14.25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3:26" ht="14.25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3:26" ht="14.25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3:26" ht="14.25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3:26" ht="14.25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3:26" ht="14.25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3:26" ht="14.25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3:26" ht="14.25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3:26" ht="14.25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3:26" ht="14.25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3:26" ht="14.25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3:26" ht="14.25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3:26" ht="14.25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3:26" ht="14.25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3:26" ht="14.25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3:26" ht="14.25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3:26" ht="14.25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3:26" ht="14.25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3:26" ht="14.25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3:26" ht="14.25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3:26" ht="14.25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3:26" ht="14.25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3:26" ht="14.25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3:26" ht="14.25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3:26" ht="14.25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3:26" ht="14.25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3:26" ht="14.25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3:26" ht="14.25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3:26" ht="14.25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3:26" ht="14.25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3:26" ht="14.25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3:26" ht="14.25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3:26" ht="14.25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3:26" ht="14.25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3:26" ht="14.25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3:26" ht="14.25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3:26" ht="14.25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3:26" ht="14.25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3:26" ht="14.25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3:26" ht="14.25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3:26" ht="14.25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3:26" ht="14.25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3:26" ht="14.25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3:26" ht="14.25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3:26" ht="14.25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3:26" ht="14.25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3:26" ht="14.25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3:26" ht="14.25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3:26" ht="14.25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3:26" ht="14.25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3:26" ht="14.25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3:26" ht="14.25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3:26" ht="14.25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3:26" ht="14.25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3:26" ht="14.25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3:26" ht="14.25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3:26" ht="14.25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3:26" ht="14.25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3:26" ht="14.25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3:26" ht="14.25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3:26" ht="14.25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3:26" ht="14.25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3:26" ht="14.25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3:26" ht="14.25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3:26" ht="14.25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3:26" ht="14.25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3:26" ht="14.25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3:26" ht="14.25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3:26" ht="14.25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3:26" ht="14.25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3:26" ht="14.25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3:26" ht="14.25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3:26" ht="14.25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3:26" ht="14.25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3:26" ht="14.25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3:26" ht="14.25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3:26" ht="14.25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3:26" ht="14.25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3:26" ht="14.25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3:26" ht="14.25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3:26" ht="14.25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3:26" ht="14.25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3:26" ht="14.25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3:26" ht="14.25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3:26" ht="14.25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3:26" ht="14.25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3:26" ht="14.25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3:26" ht="14.25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3:26" ht="14.25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3:9" ht="14.25">
      <c r="C348" s="36"/>
      <c r="D348" s="36"/>
      <c r="E348" s="36"/>
      <c r="F348" s="36"/>
      <c r="G348" s="36"/>
      <c r="H348" s="36"/>
      <c r="I348" s="36"/>
    </row>
    <row r="349" spans="3:9" ht="14.25">
      <c r="C349" s="36"/>
      <c r="D349" s="36"/>
      <c r="E349" s="36"/>
      <c r="F349" s="36"/>
      <c r="G349" s="36"/>
      <c r="H349" s="36"/>
      <c r="I349" s="36"/>
    </row>
    <row r="350" spans="3:9" ht="14.25">
      <c r="C350" s="36"/>
      <c r="D350" s="36"/>
      <c r="E350" s="36"/>
      <c r="F350" s="36"/>
      <c r="G350" s="36"/>
      <c r="H350" s="36"/>
      <c r="I350" s="36"/>
    </row>
    <row r="351" spans="3:9" ht="14.25">
      <c r="C351" s="36"/>
      <c r="D351" s="36"/>
      <c r="E351" s="36"/>
      <c r="F351" s="36"/>
      <c r="G351" s="36"/>
      <c r="H351" s="36"/>
      <c r="I351" s="36"/>
    </row>
    <row r="352" spans="3:9" ht="14.25">
      <c r="C352" s="36"/>
      <c r="D352" s="36"/>
      <c r="E352" s="36"/>
      <c r="F352" s="36"/>
      <c r="G352" s="36"/>
      <c r="H352" s="36"/>
      <c r="I352" s="36"/>
    </row>
    <row r="353" spans="3:9" ht="14.25">
      <c r="C353" s="36"/>
      <c r="D353" s="36"/>
      <c r="E353" s="36"/>
      <c r="F353" s="36"/>
      <c r="G353" s="36"/>
      <c r="H353" s="36"/>
      <c r="I353" s="36"/>
    </row>
    <row r="354" spans="3:9" ht="14.25">
      <c r="C354" s="36"/>
      <c r="D354" s="36"/>
      <c r="E354" s="36"/>
      <c r="F354" s="36"/>
      <c r="G354" s="36"/>
      <c r="H354" s="36"/>
      <c r="I354" s="36"/>
    </row>
    <row r="355" spans="3:9" ht="14.25">
      <c r="C355" s="36"/>
      <c r="D355" s="36"/>
      <c r="E355" s="36"/>
      <c r="F355" s="36"/>
      <c r="G355" s="36"/>
      <c r="H355" s="36"/>
      <c r="I355" s="36"/>
    </row>
    <row r="356" spans="3:9" ht="14.25">
      <c r="C356" s="36"/>
      <c r="D356" s="36"/>
      <c r="E356" s="36"/>
      <c r="F356" s="36"/>
      <c r="G356" s="36"/>
      <c r="H356" s="36"/>
      <c r="I356" s="36"/>
    </row>
    <row r="357" spans="3:9" ht="14.25">
      <c r="C357" s="36"/>
      <c r="D357" s="36"/>
      <c r="E357" s="36"/>
      <c r="F357" s="36"/>
      <c r="G357" s="36"/>
      <c r="H357" s="36"/>
      <c r="I357" s="36"/>
    </row>
    <row r="358" spans="3:9" ht="14.25">
      <c r="C358" s="36"/>
      <c r="D358" s="36"/>
      <c r="E358" s="36"/>
      <c r="F358" s="36"/>
      <c r="G358" s="36"/>
      <c r="H358" s="36"/>
      <c r="I358" s="36"/>
    </row>
    <row r="359" spans="3:9" ht="14.25">
      <c r="C359" s="36"/>
      <c r="D359" s="36"/>
      <c r="E359" s="36"/>
      <c r="F359" s="36"/>
      <c r="G359" s="36"/>
      <c r="H359" s="36"/>
      <c r="I359" s="36"/>
    </row>
    <row r="360" spans="3:9" ht="14.25">
      <c r="C360" s="36"/>
      <c r="D360" s="36"/>
      <c r="E360" s="36"/>
      <c r="F360" s="36"/>
      <c r="G360" s="36"/>
      <c r="H360" s="36"/>
      <c r="I360" s="36"/>
    </row>
    <row r="361" spans="3:9" ht="14.25">
      <c r="C361" s="36"/>
      <c r="D361" s="36"/>
      <c r="E361" s="36"/>
      <c r="F361" s="36"/>
      <c r="G361" s="36"/>
      <c r="H361" s="36"/>
      <c r="I361" s="36"/>
    </row>
    <row r="362" spans="3:9" ht="14.25">
      <c r="C362" s="36"/>
      <c r="D362" s="36"/>
      <c r="E362" s="36"/>
      <c r="F362" s="36"/>
      <c r="G362" s="36"/>
      <c r="H362" s="36"/>
      <c r="I362" s="36"/>
    </row>
    <row r="363" spans="3:9" ht="14.25">
      <c r="C363" s="36"/>
      <c r="D363" s="36"/>
      <c r="E363" s="36"/>
      <c r="F363" s="36"/>
      <c r="G363" s="36"/>
      <c r="H363" s="36"/>
      <c r="I363" s="36"/>
    </row>
    <row r="364" spans="3:9" ht="14.25">
      <c r="C364" s="36"/>
      <c r="D364" s="36"/>
      <c r="E364" s="36"/>
      <c r="F364" s="36"/>
      <c r="G364" s="36"/>
      <c r="H364" s="36"/>
      <c r="I364" s="36"/>
    </row>
    <row r="365" spans="3:9" ht="14.25">
      <c r="C365" s="36"/>
      <c r="D365" s="36"/>
      <c r="E365" s="36"/>
      <c r="F365" s="36"/>
      <c r="G365" s="36"/>
      <c r="H365" s="36"/>
      <c r="I365" s="36"/>
    </row>
    <row r="366" spans="3:9" ht="14.25">
      <c r="C366" s="36"/>
      <c r="D366" s="36"/>
      <c r="E366" s="36"/>
      <c r="F366" s="36"/>
      <c r="G366" s="36"/>
      <c r="H366" s="36"/>
      <c r="I366" s="36"/>
    </row>
    <row r="367" spans="3:9" ht="14.25">
      <c r="C367" s="36"/>
      <c r="D367" s="36"/>
      <c r="E367" s="36"/>
      <c r="F367" s="36"/>
      <c r="G367" s="36"/>
      <c r="H367" s="36"/>
      <c r="I367" s="36"/>
    </row>
    <row r="368" spans="3:9" ht="14.25">
      <c r="C368" s="36"/>
      <c r="D368" s="36"/>
      <c r="E368" s="36"/>
      <c r="F368" s="36"/>
      <c r="G368" s="36"/>
      <c r="H368" s="36"/>
      <c r="I368" s="36"/>
    </row>
    <row r="369" spans="3:9" ht="14.25">
      <c r="C369" s="36"/>
      <c r="D369" s="36"/>
      <c r="E369" s="36"/>
      <c r="F369" s="36"/>
      <c r="G369" s="36"/>
      <c r="H369" s="36"/>
      <c r="I369" s="36"/>
    </row>
    <row r="370" spans="3:9" ht="14.25">
      <c r="C370" s="36"/>
      <c r="D370" s="36"/>
      <c r="E370" s="36"/>
      <c r="F370" s="36"/>
      <c r="G370" s="36"/>
      <c r="H370" s="36"/>
      <c r="I370" s="36"/>
    </row>
    <row r="371" spans="3:9" ht="14.25">
      <c r="C371" s="36"/>
      <c r="D371" s="36"/>
      <c r="E371" s="36"/>
      <c r="F371" s="36"/>
      <c r="G371" s="36"/>
      <c r="H371" s="36"/>
      <c r="I371" s="36"/>
    </row>
    <row r="372" spans="3:9" ht="14.25">
      <c r="C372" s="36"/>
      <c r="D372" s="36"/>
      <c r="E372" s="36"/>
      <c r="F372" s="36"/>
      <c r="G372" s="36"/>
      <c r="H372" s="36"/>
      <c r="I372" s="36"/>
    </row>
    <row r="373" spans="3:9" ht="14.25">
      <c r="C373" s="36"/>
      <c r="D373" s="36"/>
      <c r="E373" s="36"/>
      <c r="F373" s="36"/>
      <c r="G373" s="36"/>
      <c r="H373" s="36"/>
      <c r="I373" s="36"/>
    </row>
    <row r="374" spans="3:9" ht="14.25">
      <c r="C374" s="36"/>
      <c r="D374" s="36"/>
      <c r="E374" s="36"/>
      <c r="F374" s="36"/>
      <c r="G374" s="36"/>
      <c r="H374" s="36"/>
      <c r="I374" s="36"/>
    </row>
    <row r="375" spans="3:9" ht="14.25">
      <c r="C375" s="36"/>
      <c r="D375" s="36"/>
      <c r="E375" s="36"/>
      <c r="F375" s="36"/>
      <c r="G375" s="36"/>
      <c r="H375" s="36"/>
      <c r="I375" s="36"/>
    </row>
    <row r="376" spans="3:9" ht="14.25">
      <c r="C376" s="36"/>
      <c r="D376" s="36"/>
      <c r="E376" s="36"/>
      <c r="F376" s="36"/>
      <c r="G376" s="36"/>
      <c r="H376" s="36"/>
      <c r="I376" s="36"/>
    </row>
    <row r="377" spans="3:9" ht="14.25">
      <c r="C377" s="36"/>
      <c r="D377" s="36"/>
      <c r="E377" s="36"/>
      <c r="F377" s="36"/>
      <c r="G377" s="36"/>
      <c r="H377" s="36"/>
      <c r="I377" s="36"/>
    </row>
  </sheetData>
  <sheetProtection sheet="1"/>
  <mergeCells count="22">
    <mergeCell ref="O5:S5"/>
    <mergeCell ref="J107:N107"/>
    <mergeCell ref="C136:G136"/>
    <mergeCell ref="A105:E105"/>
    <mergeCell ref="T5:V5"/>
    <mergeCell ref="C4:F5"/>
    <mergeCell ref="C52:F53"/>
    <mergeCell ref="A4:B6"/>
    <mergeCell ref="O4:S4"/>
    <mergeCell ref="A135:B137"/>
    <mergeCell ref="A106:B108"/>
    <mergeCell ref="C106:F107"/>
    <mergeCell ref="G106:N106"/>
    <mergeCell ref="J5:N5"/>
    <mergeCell ref="C135:G135"/>
    <mergeCell ref="G107:I107"/>
    <mergeCell ref="G4:N4"/>
    <mergeCell ref="G5:I5"/>
    <mergeCell ref="M136:N136"/>
    <mergeCell ref="K136:L136"/>
    <mergeCell ref="H136:J136"/>
    <mergeCell ref="C104:N10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68" r:id="rId1"/>
  <headerFooter alignWithMargins="0">
    <oddFooter>&amp;C&amp;13- &amp;P+91 -</oddFooter>
  </headerFooter>
  <rowBreaks count="2" manualBreakCount="2">
    <brk id="49" max="25" man="1"/>
    <brk id="102" max="25" man="1"/>
  </rowBreaks>
  <colBreaks count="1" manualBreakCount="1">
    <brk id="14" max="173" man="1"/>
  </colBreaks>
  <ignoredErrors>
    <ignoredError sqref="C9" formula="1"/>
    <ignoredError sqref="E8 U8:V8" formula="1" formulaRange="1"/>
    <ignoredError sqref="H8:T8 W8:Z8 C12:Z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2014-10-23T06:51:23Z</cp:lastPrinted>
  <dcterms:created xsi:type="dcterms:W3CDTF">1999-10-06T05:16:05Z</dcterms:created>
  <dcterms:modified xsi:type="dcterms:W3CDTF">2014-11-27T02:59:43Z</dcterms:modified>
  <cp:category/>
  <cp:version/>
  <cp:contentType/>
  <cp:contentStatus/>
</cp:coreProperties>
</file>