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6275" windowHeight="5145" activeTab="0"/>
  </bookViews>
  <sheets>
    <sheet name="第25表" sheetId="1" r:id="rId1"/>
  </sheets>
  <definedNames>
    <definedName name="_xlnm.Print_Area" localSheetId="0">'第25表'!$A$1:$Y$118</definedName>
  </definedNames>
  <calcPr fullCalcOnLoad="1"/>
</workbook>
</file>

<file path=xl/sharedStrings.xml><?xml version="1.0" encoding="utf-8"?>
<sst xmlns="http://schemas.openxmlformats.org/spreadsheetml/2006/main" count="187" uniqueCount="126">
  <si>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</si>
  <si>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</si>
  <si>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</si>
  <si>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</si>
  <si>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</si>
  <si>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</si>
  <si>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</si>
  <si>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</si>
  <si>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</si>
  <si>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</si>
  <si>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</si>
  <si>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</si>
  <si>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</si>
  <si>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</si>
  <si>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</si>
  <si>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</si>
  <si>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</si>
  <si>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</si>
  <si>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</si>
  <si>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</si>
  <si>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春日部市</t>
  </si>
  <si>
    <t>毛呂山町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</si>
  <si>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</si>
  <si>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</si>
  <si>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</si>
  <si>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</si>
  <si>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</si>
  <si>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</si>
  <si>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</si>
  <si>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</si>
  <si>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</si>
  <si>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</si>
  <si>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</si>
  <si>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</si>
  <si>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</si>
  <si>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</si>
  <si>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</si>
  <si>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</si>
  <si>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</si>
  <si>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</si>
  <si>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</si>
  <si>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</si>
  <si>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</si>
  <si>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</si>
  <si>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</si>
  <si>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</si>
  <si>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</si>
  <si>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</si>
  <si>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</si>
  <si>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</si>
  <si>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</si>
  <si>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</si>
  <si>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</si>
  <si>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</si>
  <si>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</si>
  <si>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</si>
  <si>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</si>
  <si>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</si>
  <si>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</si>
  <si>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</si>
  <si>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</si>
  <si>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</si>
  <si>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</si>
  <si>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</si>
  <si>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</si>
  <si>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</si>
  <si>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</si>
  <si>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</si>
  <si>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</si>
  <si>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</si>
  <si>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</si>
  <si>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</si>
  <si>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</si>
  <si>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</si>
  <si>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</si>
  <si>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</si>
  <si>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</si>
  <si>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</si>
  <si>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</si>
  <si>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</si>
  <si>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</si>
  <si>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</si>
  <si>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</si>
  <si>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</si>
  <si>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</si>
  <si>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</si>
  <si>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</si>
  <si>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</si>
  <si>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</si>
  <si>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</si>
  <si>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</si>
  <si>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</si>
  <si>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</si>
  <si>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</si>
  <si>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</si>
  <si>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</si>
  <si>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</si>
  <si>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</si>
  <si>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</si>
  <si>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</si>
  <si>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女</t>
  </si>
  <si>
    <t>男</t>
  </si>
  <si>
    <t>市町村費負担の者（再掲）</t>
  </si>
  <si>
    <t>さいたま市</t>
  </si>
  <si>
    <t xml:space="preserve">  職　　名　　別　　教　　員　　数　　（　本　務　者　）</t>
  </si>
  <si>
    <t>総　　　数</t>
  </si>
  <si>
    <t>川越市</t>
  </si>
  <si>
    <t>飯能市</t>
  </si>
  <si>
    <t>狭山市</t>
  </si>
  <si>
    <t>越谷市</t>
  </si>
  <si>
    <t>新座市</t>
  </si>
  <si>
    <t>嵐山町</t>
  </si>
  <si>
    <t>養護助教諭</t>
  </si>
  <si>
    <t>副校長</t>
  </si>
  <si>
    <t>主幹教諭</t>
  </si>
  <si>
    <t>　</t>
  </si>
  <si>
    <t>第２５表　　市 　　町　　 村 　　別</t>
  </si>
  <si>
    <t>杉戸町</t>
  </si>
  <si>
    <t>指導教諭</t>
  </si>
  <si>
    <t>加須市</t>
  </si>
  <si>
    <t>白岡市</t>
  </si>
  <si>
    <t>平成25年度</t>
  </si>
  <si>
    <t>伊奈町</t>
  </si>
  <si>
    <t>蕨市</t>
  </si>
  <si>
    <t>区  分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</si>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</sst>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0" applyNumberFormat="1" applyFont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179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179" fontId="10" fillId="0" borderId="19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/>
      <protection locked="0"/>
    </xf>
    <xf numFmtId="179" fontId="10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>
      <alignment horizontal="distributed" vertical="top"/>
    </xf>
    <xf numFmtId="179" fontId="10" fillId="0" borderId="16" xfId="0" applyNumberFormat="1" applyFont="1" applyFill="1" applyBorder="1" applyAlignment="1">
      <alignment horizontal="distributed" vertical="top"/>
    </xf>
    <xf numFmtId="179" fontId="10" fillId="0" borderId="10" xfId="0" applyNumberFormat="1" applyFont="1" applyFill="1" applyBorder="1" applyAlignment="1">
      <alignment vertical="top"/>
    </xf>
    <xf numFmtId="179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9" fontId="14" fillId="0" borderId="10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179" fontId="10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distributed"/>
    </xf>
    <xf numFmtId="179" fontId="10" fillId="0" borderId="11" xfId="0" applyNumberFormat="1" applyFont="1" applyFill="1" applyBorder="1" applyAlignment="1">
      <alignment horizontal="distributed"/>
    </xf>
    <xf numFmtId="179" fontId="10" fillId="0" borderId="20" xfId="0" applyNumberFormat="1" applyFont="1" applyFill="1" applyBorder="1" applyAlignment="1">
      <alignment horizontal="distributed"/>
    </xf>
    <xf numFmtId="179" fontId="10" fillId="0" borderId="11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distributed"/>
    </xf>
    <xf numFmtId="179" fontId="10" fillId="0" borderId="18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distributed" shrinkToFit="1"/>
    </xf>
    <xf numFmtId="179" fontId="0" fillId="0" borderId="0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>
      <alignment horizontal="distributed"/>
    </xf>
    <xf numFmtId="179" fontId="6" fillId="0" borderId="21" xfId="0" applyNumberFormat="1" applyFont="1" applyFill="1" applyBorder="1" applyAlignment="1">
      <alignment horizontal="distributed"/>
    </xf>
    <xf numFmtId="179" fontId="10" fillId="0" borderId="2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 applyProtection="1">
      <alignment/>
      <protection locked="0"/>
    </xf>
    <xf numFmtId="179" fontId="10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1.3984375" style="2" customWidth="1"/>
    <col min="2" max="2" width="1.4921875" style="2" customWidth="1"/>
    <col min="3" max="3" width="7.59765625" style="1" customWidth="1"/>
    <col min="4" max="5" width="6.8984375" style="1" customWidth="1"/>
    <col min="6" max="6" width="4.3984375" style="1" customWidth="1"/>
    <col min="7" max="7" width="3.69921875" style="1" customWidth="1"/>
    <col min="8" max="8" width="4" style="1" customWidth="1"/>
    <col min="9" max="9" width="4.3984375" style="1" customWidth="1"/>
    <col min="10" max="10" width="3.69921875" style="1" customWidth="1"/>
    <col min="11" max="12" width="4.3984375" style="1" customWidth="1"/>
    <col min="13" max="13" width="4" style="1" customWidth="1"/>
    <col min="14" max="15" width="6.19921875" style="1" customWidth="1"/>
    <col min="16" max="17" width="4" style="1" customWidth="1"/>
    <col min="18" max="18" width="4.59765625" style="1" customWidth="1"/>
    <col min="19" max="21" width="4" style="1" customWidth="1"/>
    <col min="22" max="25" width="3.59765625" style="1" customWidth="1"/>
    <col min="26" max="26" width="3.09765625" style="1" customWidth="1"/>
    <col min="27" max="27" width="2" style="1" customWidth="1"/>
    <col min="28" max="28" width="2.19921875" style="1" customWidth="1"/>
    <col min="29" max="29" width="2" style="1" customWidth="1"/>
    <col min="30" max="30" width="2.19921875" style="1" customWidth="1"/>
    <col min="31" max="16384" width="9" style="1" customWidth="1"/>
  </cols>
  <sheetData>
    <row r="1" spans="1:2" s="6" customFormat="1" ht="13.5">
      <c r="A1" s="24" t="s">
        <v>0</v>
      </c>
      <c r="B1" s="25"/>
    </row>
    <row r="2" spans="1:24" s="6" customFormat="1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103" t="s">
        <v>116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5" s="6" customFormat="1" ht="30" customHeight="1">
      <c r="A3" s="114" t="s">
        <v>124</v>
      </c>
      <c r="B3" s="115"/>
      <c r="C3" s="105" t="s">
        <v>16</v>
      </c>
      <c r="D3" s="122"/>
      <c r="E3" s="123"/>
      <c r="F3" s="105" t="s">
        <v>2</v>
      </c>
      <c r="G3" s="106"/>
      <c r="H3" s="29" t="s">
        <v>113</v>
      </c>
      <c r="I3" s="122" t="s">
        <v>3</v>
      </c>
      <c r="J3" s="106"/>
      <c r="K3" s="109" t="s">
        <v>114</v>
      </c>
      <c r="L3" s="110"/>
      <c r="M3" s="30" t="s">
        <v>118</v>
      </c>
      <c r="N3" s="105" t="s">
        <v>4</v>
      </c>
      <c r="O3" s="106"/>
      <c r="P3" s="111" t="s">
        <v>5</v>
      </c>
      <c r="Q3" s="113"/>
      <c r="R3" s="31" t="s">
        <v>11</v>
      </c>
      <c r="S3" s="32" t="s">
        <v>112</v>
      </c>
      <c r="T3" s="111" t="s">
        <v>12</v>
      </c>
      <c r="U3" s="112"/>
      <c r="V3" s="33" t="s">
        <v>6</v>
      </c>
      <c r="W3" s="33"/>
      <c r="X3" s="107" t="s">
        <v>102</v>
      </c>
      <c r="Y3" s="108"/>
    </row>
    <row r="4" spans="1:25" s="6" customFormat="1" ht="15" customHeight="1">
      <c r="A4" s="116"/>
      <c r="B4" s="117"/>
      <c r="C4" s="35" t="s">
        <v>7</v>
      </c>
      <c r="D4" s="35" t="s">
        <v>8</v>
      </c>
      <c r="E4" s="35" t="s">
        <v>9</v>
      </c>
      <c r="F4" s="35" t="s">
        <v>8</v>
      </c>
      <c r="G4" s="35" t="s">
        <v>9</v>
      </c>
      <c r="H4" s="35" t="s">
        <v>8</v>
      </c>
      <c r="I4" s="35" t="s">
        <v>8</v>
      </c>
      <c r="J4" s="35" t="s">
        <v>9</v>
      </c>
      <c r="K4" s="35" t="s">
        <v>8</v>
      </c>
      <c r="L4" s="36" t="s">
        <v>100</v>
      </c>
      <c r="M4" s="36" t="s">
        <v>101</v>
      </c>
      <c r="N4" s="35" t="s">
        <v>8</v>
      </c>
      <c r="O4" s="35" t="s">
        <v>9</v>
      </c>
      <c r="P4" s="35" t="s">
        <v>8</v>
      </c>
      <c r="Q4" s="36" t="s">
        <v>100</v>
      </c>
      <c r="R4" s="35" t="s">
        <v>9</v>
      </c>
      <c r="S4" s="35" t="s">
        <v>9</v>
      </c>
      <c r="T4" s="36" t="s">
        <v>101</v>
      </c>
      <c r="U4" s="37" t="s">
        <v>100</v>
      </c>
      <c r="V4" s="35" t="s">
        <v>8</v>
      </c>
      <c r="W4" s="34" t="s">
        <v>9</v>
      </c>
      <c r="X4" s="38" t="s">
        <v>101</v>
      </c>
      <c r="Y4" s="28" t="s">
        <v>100</v>
      </c>
    </row>
    <row r="5" spans="1:25" s="7" customFormat="1" ht="24" customHeight="1">
      <c r="A5" s="127" t="s">
        <v>121</v>
      </c>
      <c r="B5" s="128"/>
      <c r="C5" s="39">
        <v>12332</v>
      </c>
      <c r="D5" s="39">
        <v>7325</v>
      </c>
      <c r="E5" s="39">
        <v>5007</v>
      </c>
      <c r="F5" s="40">
        <v>415</v>
      </c>
      <c r="G5" s="40">
        <v>8</v>
      </c>
      <c r="H5" s="41">
        <v>5</v>
      </c>
      <c r="I5" s="40">
        <v>442</v>
      </c>
      <c r="J5" s="40">
        <v>23</v>
      </c>
      <c r="K5" s="41">
        <v>168</v>
      </c>
      <c r="L5" s="41">
        <v>16</v>
      </c>
      <c r="M5" s="41">
        <v>2</v>
      </c>
      <c r="N5" s="40">
        <v>6245</v>
      </c>
      <c r="O5" s="40">
        <v>4398</v>
      </c>
      <c r="P5" s="40">
        <v>9</v>
      </c>
      <c r="Q5" s="40">
        <v>1</v>
      </c>
      <c r="R5" s="40">
        <v>493</v>
      </c>
      <c r="S5" s="40">
        <v>3</v>
      </c>
      <c r="T5" s="41">
        <v>4</v>
      </c>
      <c r="U5" s="41">
        <v>50</v>
      </c>
      <c r="V5" s="40">
        <v>35</v>
      </c>
      <c r="W5" s="40">
        <v>15</v>
      </c>
      <c r="X5" s="76">
        <v>8</v>
      </c>
      <c r="Y5" s="76">
        <v>4</v>
      </c>
    </row>
    <row r="6" spans="1:25" s="15" customFormat="1" ht="25.5" customHeight="1">
      <c r="A6" s="101" t="s">
        <v>125</v>
      </c>
      <c r="B6" s="102"/>
      <c r="C6" s="42">
        <f aca="true" t="shared" si="0" ref="C6:Y6">SUM(C10,C21:C55,C62:C96)</f>
        <v>12298</v>
      </c>
      <c r="D6" s="42">
        <f t="shared" si="0"/>
        <v>7285</v>
      </c>
      <c r="E6" s="42">
        <f t="shared" si="0"/>
        <v>5013</v>
      </c>
      <c r="F6" s="42">
        <f t="shared" si="0"/>
        <v>412</v>
      </c>
      <c r="G6" s="42">
        <f t="shared" si="0"/>
        <v>10</v>
      </c>
      <c r="H6" s="42">
        <f t="shared" si="0"/>
        <v>6</v>
      </c>
      <c r="I6" s="42">
        <f t="shared" si="0"/>
        <v>444</v>
      </c>
      <c r="J6" s="42">
        <f t="shared" si="0"/>
        <v>17</v>
      </c>
      <c r="K6" s="42">
        <f t="shared" si="0"/>
        <v>160</v>
      </c>
      <c r="L6" s="42">
        <f t="shared" si="0"/>
        <v>13</v>
      </c>
      <c r="M6" s="42">
        <f t="shared" si="0"/>
        <v>1</v>
      </c>
      <c r="N6" s="42">
        <f t="shared" si="0"/>
        <v>6199</v>
      </c>
      <c r="O6" s="42">
        <f t="shared" si="0"/>
        <v>4404</v>
      </c>
      <c r="P6" s="42">
        <f t="shared" si="0"/>
        <v>8</v>
      </c>
      <c r="Q6" s="42">
        <f t="shared" si="0"/>
        <v>1</v>
      </c>
      <c r="R6" s="42">
        <f t="shared" si="0"/>
        <v>500</v>
      </c>
      <c r="S6" s="42">
        <f t="shared" si="0"/>
        <v>1</v>
      </c>
      <c r="T6" s="42">
        <f t="shared" si="0"/>
        <v>4</v>
      </c>
      <c r="U6" s="42">
        <f t="shared" si="0"/>
        <v>49</v>
      </c>
      <c r="V6" s="42">
        <f t="shared" si="0"/>
        <v>51</v>
      </c>
      <c r="W6" s="42">
        <f t="shared" si="0"/>
        <v>18</v>
      </c>
      <c r="X6" s="42">
        <f t="shared" si="0"/>
        <v>9</v>
      </c>
      <c r="Y6" s="42">
        <f t="shared" si="0"/>
        <v>8</v>
      </c>
    </row>
    <row r="7" spans="1:25" s="5" customFormat="1" ht="18" customHeight="1">
      <c r="A7" s="43" t="s">
        <v>13</v>
      </c>
      <c r="B7" s="44"/>
      <c r="C7" s="45">
        <f>C100</f>
        <v>27</v>
      </c>
      <c r="D7" s="46">
        <f>D100</f>
        <v>21</v>
      </c>
      <c r="E7" s="46">
        <f aca="true" t="shared" si="1" ref="E7:W7">E100</f>
        <v>6</v>
      </c>
      <c r="F7" s="46">
        <f>F100</f>
        <v>0</v>
      </c>
      <c r="G7" s="46">
        <f t="shared" si="1"/>
        <v>0</v>
      </c>
      <c r="H7" s="46">
        <f>H100</f>
        <v>1</v>
      </c>
      <c r="I7" s="46">
        <f>I100</f>
        <v>0</v>
      </c>
      <c r="J7" s="46">
        <f t="shared" si="1"/>
        <v>0</v>
      </c>
      <c r="K7" s="46">
        <f>K100</f>
        <v>1</v>
      </c>
      <c r="L7" s="46">
        <f>L100</f>
        <v>0</v>
      </c>
      <c r="M7" s="46">
        <f>M100</f>
        <v>0</v>
      </c>
      <c r="N7" s="46">
        <f t="shared" si="1"/>
        <v>19</v>
      </c>
      <c r="O7" s="46">
        <f t="shared" si="1"/>
        <v>5</v>
      </c>
      <c r="P7" s="46">
        <f t="shared" si="1"/>
        <v>0</v>
      </c>
      <c r="Q7" s="46">
        <f t="shared" si="1"/>
        <v>0</v>
      </c>
      <c r="R7" s="46">
        <f t="shared" si="1"/>
        <v>1</v>
      </c>
      <c r="S7" s="46">
        <f t="shared" si="1"/>
        <v>0</v>
      </c>
      <c r="T7" s="46">
        <f>T100</f>
        <v>0</v>
      </c>
      <c r="U7" s="46">
        <f t="shared" si="1"/>
        <v>0</v>
      </c>
      <c r="V7" s="46">
        <f t="shared" si="1"/>
        <v>0</v>
      </c>
      <c r="W7" s="46">
        <f t="shared" si="1"/>
        <v>0</v>
      </c>
      <c r="X7" s="47">
        <f>SUM(X100:X116)</f>
        <v>0</v>
      </c>
      <c r="Y7" s="47">
        <f>SUM(Y100:Y116)</f>
        <v>0</v>
      </c>
    </row>
    <row r="8" spans="1:25" s="5" customFormat="1" ht="18" customHeight="1">
      <c r="A8" s="43" t="s">
        <v>14</v>
      </c>
      <c r="B8" s="44"/>
      <c r="C8" s="45">
        <f>C6-C7-C9</f>
        <v>11663</v>
      </c>
      <c r="D8" s="47">
        <f aca="true" t="shared" si="2" ref="D8:W8">D6-D7-D9</f>
        <v>6837</v>
      </c>
      <c r="E8" s="47">
        <f t="shared" si="2"/>
        <v>4826</v>
      </c>
      <c r="F8" s="47">
        <f>F6-F7-F9</f>
        <v>409</v>
      </c>
      <c r="G8" s="47">
        <f t="shared" si="2"/>
        <v>10</v>
      </c>
      <c r="H8" s="47">
        <f t="shared" si="2"/>
        <v>0</v>
      </c>
      <c r="I8" s="47">
        <f t="shared" si="2"/>
        <v>423</v>
      </c>
      <c r="J8" s="47">
        <f t="shared" si="2"/>
        <v>15</v>
      </c>
      <c r="K8" s="47">
        <f>K6-K7-K9</f>
        <v>153</v>
      </c>
      <c r="L8" s="47">
        <f>L6-L7-L9</f>
        <v>13</v>
      </c>
      <c r="M8" s="47">
        <f>M6-M7-M9</f>
        <v>0</v>
      </c>
      <c r="N8" s="47">
        <f t="shared" si="2"/>
        <v>5841</v>
      </c>
      <c r="O8" s="47">
        <f t="shared" si="2"/>
        <v>4250</v>
      </c>
      <c r="P8" s="47">
        <f t="shared" si="2"/>
        <v>7</v>
      </c>
      <c r="Q8" s="47">
        <f t="shared" si="2"/>
        <v>1</v>
      </c>
      <c r="R8" s="47">
        <f t="shared" si="2"/>
        <v>487</v>
      </c>
      <c r="S8" s="47">
        <f t="shared" si="2"/>
        <v>1</v>
      </c>
      <c r="T8" s="47">
        <f>T6-T7-T9</f>
        <v>4</v>
      </c>
      <c r="U8" s="47">
        <f t="shared" si="2"/>
        <v>49</v>
      </c>
      <c r="V8" s="47">
        <f t="shared" si="2"/>
        <v>0</v>
      </c>
      <c r="W8" s="47">
        <f t="shared" si="2"/>
        <v>0</v>
      </c>
      <c r="X8" s="48">
        <f>X6-X7-X9</f>
        <v>9</v>
      </c>
      <c r="Y8" s="48">
        <f>Y6-Y7-Y9</f>
        <v>8</v>
      </c>
    </row>
    <row r="9" spans="1:25" s="5" customFormat="1" ht="18" customHeight="1">
      <c r="A9" s="43" t="s">
        <v>15</v>
      </c>
      <c r="B9" s="44"/>
      <c r="C9" s="45">
        <f>SUM(C102:C118)</f>
        <v>608</v>
      </c>
      <c r="D9" s="47">
        <f>SUM(D102:D118)</f>
        <v>427</v>
      </c>
      <c r="E9" s="47">
        <f aca="true" t="shared" si="3" ref="E9:Y9">SUM(E102:E118)</f>
        <v>181</v>
      </c>
      <c r="F9" s="47">
        <f t="shared" si="3"/>
        <v>3</v>
      </c>
      <c r="G9" s="47">
        <f t="shared" si="3"/>
        <v>0</v>
      </c>
      <c r="H9" s="47">
        <f t="shared" si="3"/>
        <v>5</v>
      </c>
      <c r="I9" s="47">
        <f t="shared" si="3"/>
        <v>21</v>
      </c>
      <c r="J9" s="47">
        <f t="shared" si="3"/>
        <v>2</v>
      </c>
      <c r="K9" s="47">
        <f t="shared" si="3"/>
        <v>6</v>
      </c>
      <c r="L9" s="47">
        <f t="shared" si="3"/>
        <v>0</v>
      </c>
      <c r="M9" s="47">
        <f t="shared" si="3"/>
        <v>1</v>
      </c>
      <c r="N9" s="47">
        <f t="shared" si="3"/>
        <v>339</v>
      </c>
      <c r="O9" s="47">
        <f t="shared" si="3"/>
        <v>149</v>
      </c>
      <c r="P9" s="47">
        <f t="shared" si="3"/>
        <v>1</v>
      </c>
      <c r="Q9" s="47">
        <f t="shared" si="3"/>
        <v>0</v>
      </c>
      <c r="R9" s="47">
        <f t="shared" si="3"/>
        <v>12</v>
      </c>
      <c r="S9" s="47">
        <f t="shared" si="3"/>
        <v>0</v>
      </c>
      <c r="T9" s="47">
        <f t="shared" si="3"/>
        <v>0</v>
      </c>
      <c r="U9" s="47">
        <f t="shared" si="3"/>
        <v>0</v>
      </c>
      <c r="V9" s="47">
        <f t="shared" si="3"/>
        <v>51</v>
      </c>
      <c r="W9" s="47">
        <f t="shared" si="3"/>
        <v>18</v>
      </c>
      <c r="X9" s="47">
        <f t="shared" si="3"/>
        <v>0</v>
      </c>
      <c r="Y9" s="47">
        <f t="shared" si="3"/>
        <v>0</v>
      </c>
    </row>
    <row r="10" spans="1:25" s="10" customFormat="1" ht="24" customHeight="1">
      <c r="A10" s="49" t="s">
        <v>103</v>
      </c>
      <c r="B10" s="50"/>
      <c r="C10" s="39">
        <f>D10+E10</f>
        <v>2065</v>
      </c>
      <c r="D10" s="39">
        <f>F10+I10+N10+P10+V10+H10+K10+T10+X10+M10</f>
        <v>1215</v>
      </c>
      <c r="E10" s="39">
        <f>G10+J10+O10+R10+S10+U10+W10+L10</f>
        <v>850</v>
      </c>
      <c r="F10" s="51">
        <f>SUM(F11:F20)</f>
        <v>53</v>
      </c>
      <c r="G10" s="51">
        <f aca="true" t="shared" si="4" ref="G10:Y10">SUM(G11:G20)</f>
        <v>4</v>
      </c>
      <c r="H10" s="51">
        <f>SUM(H11:H20)</f>
        <v>3</v>
      </c>
      <c r="I10" s="51">
        <f t="shared" si="4"/>
        <v>62</v>
      </c>
      <c r="J10" s="51">
        <f t="shared" si="4"/>
        <v>6</v>
      </c>
      <c r="K10" s="51">
        <f>SUM(K11:K20)</f>
        <v>17</v>
      </c>
      <c r="L10" s="51">
        <f>SUM(L11:L20)</f>
        <v>2</v>
      </c>
      <c r="M10" s="51">
        <f>SUM(M11:M20)</f>
        <v>0</v>
      </c>
      <c r="N10" s="51">
        <f t="shared" si="4"/>
        <v>1066</v>
      </c>
      <c r="O10" s="51">
        <f t="shared" si="4"/>
        <v>744</v>
      </c>
      <c r="P10" s="51">
        <f t="shared" si="4"/>
        <v>1</v>
      </c>
      <c r="Q10" s="51">
        <f t="shared" si="4"/>
        <v>0</v>
      </c>
      <c r="R10" s="51">
        <f t="shared" si="4"/>
        <v>78</v>
      </c>
      <c r="S10" s="51">
        <f t="shared" si="4"/>
        <v>0</v>
      </c>
      <c r="T10" s="51">
        <f>SUM(T11:T20)</f>
        <v>2</v>
      </c>
      <c r="U10" s="51">
        <f t="shared" si="4"/>
        <v>7</v>
      </c>
      <c r="V10" s="51">
        <f t="shared" si="4"/>
        <v>11</v>
      </c>
      <c r="W10" s="51">
        <f t="shared" si="4"/>
        <v>9</v>
      </c>
      <c r="X10" s="51">
        <f t="shared" si="4"/>
        <v>0</v>
      </c>
      <c r="Y10" s="51">
        <f t="shared" si="4"/>
        <v>0</v>
      </c>
    </row>
    <row r="11" spans="1:25" s="10" customFormat="1" ht="24" customHeight="1">
      <c r="A11" s="52" t="s">
        <v>23</v>
      </c>
      <c r="B11" s="50"/>
      <c r="C11" s="39">
        <f>D11+E11</f>
        <v>184</v>
      </c>
      <c r="D11" s="39">
        <f>F11+I11+N11+P11+V11+H11+K11+T11+M11</f>
        <v>112</v>
      </c>
      <c r="E11" s="39">
        <f>G11+J11+O11+R11+S11+U11+W11+L11+Q11</f>
        <v>72</v>
      </c>
      <c r="F11" s="51">
        <v>4</v>
      </c>
      <c r="G11" s="53">
        <v>2</v>
      </c>
      <c r="H11" s="40">
        <v>1</v>
      </c>
      <c r="I11" s="51">
        <v>7</v>
      </c>
      <c r="J11" s="51">
        <v>0</v>
      </c>
      <c r="K11" s="40">
        <v>1</v>
      </c>
      <c r="L11" s="40">
        <v>0</v>
      </c>
      <c r="M11" s="40">
        <v>0</v>
      </c>
      <c r="N11" s="51">
        <v>99</v>
      </c>
      <c r="O11" s="51">
        <v>61</v>
      </c>
      <c r="P11" s="40">
        <v>0</v>
      </c>
      <c r="Q11" s="40">
        <v>0</v>
      </c>
      <c r="R11" s="51">
        <v>7</v>
      </c>
      <c r="S11" s="51">
        <v>0</v>
      </c>
      <c r="T11" s="51">
        <v>0</v>
      </c>
      <c r="U11" s="51">
        <v>0</v>
      </c>
      <c r="V11" s="51">
        <v>0</v>
      </c>
      <c r="W11" s="51">
        <v>2</v>
      </c>
      <c r="X11" s="39">
        <v>0</v>
      </c>
      <c r="Y11" s="39">
        <v>0</v>
      </c>
    </row>
    <row r="12" spans="1:25" s="10" customFormat="1" ht="15.75" customHeight="1">
      <c r="A12" s="52" t="s">
        <v>24</v>
      </c>
      <c r="B12" s="50"/>
      <c r="C12" s="39">
        <f aca="true" t="shared" si="5" ref="C12:C54">D12+E12</f>
        <v>207</v>
      </c>
      <c r="D12" s="39">
        <f aca="true" t="shared" si="6" ref="D12:D54">F12+I12+N12+P12+V12+H12+K12+T12+M12</f>
        <v>114</v>
      </c>
      <c r="E12" s="39">
        <f aca="true" t="shared" si="7" ref="E12:E54">G12+J12+O12+R12+S12+U12+W12+L12+Q12</f>
        <v>93</v>
      </c>
      <c r="F12" s="51">
        <v>4</v>
      </c>
      <c r="G12" s="53">
        <v>1</v>
      </c>
      <c r="H12" s="40">
        <v>0</v>
      </c>
      <c r="I12" s="51">
        <v>7</v>
      </c>
      <c r="J12" s="51">
        <v>0</v>
      </c>
      <c r="K12" s="40">
        <v>2</v>
      </c>
      <c r="L12" s="40">
        <v>0</v>
      </c>
      <c r="M12" s="40">
        <v>0</v>
      </c>
      <c r="N12" s="51">
        <v>101</v>
      </c>
      <c r="O12" s="51">
        <v>82</v>
      </c>
      <c r="P12" s="40">
        <v>0</v>
      </c>
      <c r="Q12" s="40">
        <v>0</v>
      </c>
      <c r="R12" s="51">
        <v>9</v>
      </c>
      <c r="S12" s="51">
        <v>0</v>
      </c>
      <c r="T12" s="51">
        <v>0</v>
      </c>
      <c r="U12" s="51">
        <v>1</v>
      </c>
      <c r="V12" s="51">
        <v>0</v>
      </c>
      <c r="W12" s="51">
        <v>0</v>
      </c>
      <c r="X12" s="39">
        <v>0</v>
      </c>
      <c r="Y12" s="39">
        <v>0</v>
      </c>
    </row>
    <row r="13" spans="1:25" s="10" customFormat="1" ht="15.75" customHeight="1">
      <c r="A13" s="52" t="s">
        <v>25</v>
      </c>
      <c r="B13" s="50"/>
      <c r="C13" s="39">
        <f t="shared" si="5"/>
        <v>187</v>
      </c>
      <c r="D13" s="39">
        <f t="shared" si="6"/>
        <v>102</v>
      </c>
      <c r="E13" s="39">
        <f t="shared" si="7"/>
        <v>85</v>
      </c>
      <c r="F13" s="51">
        <v>7</v>
      </c>
      <c r="G13" s="51">
        <v>0</v>
      </c>
      <c r="H13" s="40">
        <v>0</v>
      </c>
      <c r="I13" s="51">
        <v>6</v>
      </c>
      <c r="J13" s="51">
        <v>1</v>
      </c>
      <c r="K13" s="40">
        <v>1</v>
      </c>
      <c r="L13" s="40">
        <v>0</v>
      </c>
      <c r="M13" s="40">
        <v>0</v>
      </c>
      <c r="N13" s="51">
        <v>87</v>
      </c>
      <c r="O13" s="51">
        <v>76</v>
      </c>
      <c r="P13" s="40">
        <v>0</v>
      </c>
      <c r="Q13" s="40">
        <v>0</v>
      </c>
      <c r="R13" s="51">
        <v>8</v>
      </c>
      <c r="S13" s="51">
        <v>0</v>
      </c>
      <c r="T13" s="51">
        <v>0</v>
      </c>
      <c r="U13" s="51">
        <v>0</v>
      </c>
      <c r="V13" s="51">
        <v>1</v>
      </c>
      <c r="W13" s="51">
        <v>0</v>
      </c>
      <c r="X13" s="39">
        <v>0</v>
      </c>
      <c r="Y13" s="39">
        <v>0</v>
      </c>
    </row>
    <row r="14" spans="1:25" s="10" customFormat="1" ht="15.75" customHeight="1">
      <c r="A14" s="52" t="s">
        <v>26</v>
      </c>
      <c r="B14" s="50"/>
      <c r="C14" s="39">
        <f t="shared" si="5"/>
        <v>239</v>
      </c>
      <c r="D14" s="39">
        <f t="shared" si="6"/>
        <v>146</v>
      </c>
      <c r="E14" s="39">
        <f t="shared" si="7"/>
        <v>93</v>
      </c>
      <c r="F14" s="51">
        <v>6</v>
      </c>
      <c r="G14" s="51">
        <v>1</v>
      </c>
      <c r="H14" s="40">
        <v>1</v>
      </c>
      <c r="I14" s="51">
        <v>7</v>
      </c>
      <c r="J14" s="51">
        <v>1</v>
      </c>
      <c r="K14" s="40">
        <v>2</v>
      </c>
      <c r="L14" s="40">
        <v>0</v>
      </c>
      <c r="M14" s="40">
        <v>0</v>
      </c>
      <c r="N14" s="51">
        <v>129</v>
      </c>
      <c r="O14" s="51">
        <v>79</v>
      </c>
      <c r="P14" s="40">
        <v>0</v>
      </c>
      <c r="Q14" s="40">
        <v>0</v>
      </c>
      <c r="R14" s="51">
        <v>8</v>
      </c>
      <c r="S14" s="51">
        <v>0</v>
      </c>
      <c r="T14" s="51">
        <v>0</v>
      </c>
      <c r="U14" s="51">
        <v>1</v>
      </c>
      <c r="V14" s="51">
        <v>1</v>
      </c>
      <c r="W14" s="51">
        <v>3</v>
      </c>
      <c r="X14" s="39">
        <v>0</v>
      </c>
      <c r="Y14" s="39">
        <v>0</v>
      </c>
    </row>
    <row r="15" spans="1:25" s="10" customFormat="1" ht="15.75" customHeight="1">
      <c r="A15" s="52" t="s">
        <v>27</v>
      </c>
      <c r="B15" s="50"/>
      <c r="C15" s="39">
        <f t="shared" si="5"/>
        <v>143</v>
      </c>
      <c r="D15" s="39">
        <f t="shared" si="6"/>
        <v>81</v>
      </c>
      <c r="E15" s="39">
        <f t="shared" si="7"/>
        <v>62</v>
      </c>
      <c r="F15" s="51">
        <v>4</v>
      </c>
      <c r="G15" s="51">
        <v>0</v>
      </c>
      <c r="H15" s="40">
        <v>0</v>
      </c>
      <c r="I15" s="51">
        <v>4</v>
      </c>
      <c r="J15" s="51">
        <v>1</v>
      </c>
      <c r="K15" s="40">
        <v>0</v>
      </c>
      <c r="L15" s="40">
        <v>0</v>
      </c>
      <c r="M15" s="40">
        <v>0</v>
      </c>
      <c r="N15" s="51">
        <v>73</v>
      </c>
      <c r="O15" s="51">
        <v>55</v>
      </c>
      <c r="P15" s="40">
        <v>0</v>
      </c>
      <c r="Q15" s="40">
        <v>0</v>
      </c>
      <c r="R15" s="51">
        <v>5</v>
      </c>
      <c r="S15" s="51">
        <v>0</v>
      </c>
      <c r="T15" s="51">
        <v>0</v>
      </c>
      <c r="U15" s="51">
        <v>1</v>
      </c>
      <c r="V15" s="51">
        <v>0</v>
      </c>
      <c r="W15" s="51">
        <v>0</v>
      </c>
      <c r="X15" s="39">
        <v>0</v>
      </c>
      <c r="Y15" s="39">
        <v>0</v>
      </c>
    </row>
    <row r="16" spans="1:25" s="10" customFormat="1" ht="24" customHeight="1">
      <c r="A16" s="52" t="s">
        <v>28</v>
      </c>
      <c r="B16" s="50"/>
      <c r="C16" s="39">
        <f t="shared" si="5"/>
        <v>148</v>
      </c>
      <c r="D16" s="39">
        <f t="shared" si="6"/>
        <v>91</v>
      </c>
      <c r="E16" s="39">
        <f t="shared" si="7"/>
        <v>57</v>
      </c>
      <c r="F16" s="51">
        <v>4</v>
      </c>
      <c r="G16" s="51">
        <v>0</v>
      </c>
      <c r="H16" s="40">
        <v>0</v>
      </c>
      <c r="I16" s="51">
        <v>4</v>
      </c>
      <c r="J16" s="51">
        <v>0</v>
      </c>
      <c r="K16" s="40">
        <v>3</v>
      </c>
      <c r="L16" s="40">
        <v>0</v>
      </c>
      <c r="M16" s="40">
        <v>0</v>
      </c>
      <c r="N16" s="51">
        <v>79</v>
      </c>
      <c r="O16" s="51">
        <v>50</v>
      </c>
      <c r="P16" s="40">
        <v>0</v>
      </c>
      <c r="Q16" s="40">
        <v>0</v>
      </c>
      <c r="R16" s="51">
        <v>7</v>
      </c>
      <c r="S16" s="51">
        <v>0</v>
      </c>
      <c r="T16" s="51">
        <v>1</v>
      </c>
      <c r="U16" s="51">
        <v>0</v>
      </c>
      <c r="V16" s="51">
        <v>0</v>
      </c>
      <c r="W16" s="51">
        <v>0</v>
      </c>
      <c r="X16" s="39">
        <v>0</v>
      </c>
      <c r="Y16" s="39">
        <v>0</v>
      </c>
    </row>
    <row r="17" spans="1:25" s="10" customFormat="1" ht="15.75" customHeight="1">
      <c r="A17" s="52" t="s">
        <v>29</v>
      </c>
      <c r="B17" s="50"/>
      <c r="C17" s="39">
        <f t="shared" si="5"/>
        <v>203</v>
      </c>
      <c r="D17" s="39">
        <f t="shared" si="6"/>
        <v>105</v>
      </c>
      <c r="E17" s="39">
        <f t="shared" si="7"/>
        <v>98</v>
      </c>
      <c r="F17" s="51">
        <v>4</v>
      </c>
      <c r="G17" s="51">
        <v>0</v>
      </c>
      <c r="H17" s="40">
        <v>0</v>
      </c>
      <c r="I17" s="51">
        <v>5</v>
      </c>
      <c r="J17" s="51">
        <v>1</v>
      </c>
      <c r="K17" s="40">
        <v>1</v>
      </c>
      <c r="L17" s="40">
        <v>0</v>
      </c>
      <c r="M17" s="40">
        <v>0</v>
      </c>
      <c r="N17" s="51">
        <v>95</v>
      </c>
      <c r="O17" s="51">
        <v>90</v>
      </c>
      <c r="P17" s="40">
        <v>0</v>
      </c>
      <c r="Q17" s="40">
        <v>0</v>
      </c>
      <c r="R17" s="51">
        <v>7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39">
        <v>0</v>
      </c>
      <c r="Y17" s="39">
        <v>0</v>
      </c>
    </row>
    <row r="18" spans="1:25" s="10" customFormat="1" ht="15.75" customHeight="1">
      <c r="A18" s="52" t="s">
        <v>30</v>
      </c>
      <c r="B18" s="50"/>
      <c r="C18" s="39">
        <f t="shared" si="5"/>
        <v>289</v>
      </c>
      <c r="D18" s="39">
        <f t="shared" si="6"/>
        <v>179</v>
      </c>
      <c r="E18" s="39">
        <f t="shared" si="7"/>
        <v>110</v>
      </c>
      <c r="F18" s="51">
        <v>6</v>
      </c>
      <c r="G18" s="51">
        <v>0</v>
      </c>
      <c r="H18" s="40">
        <v>1</v>
      </c>
      <c r="I18" s="51">
        <v>8</v>
      </c>
      <c r="J18" s="51">
        <v>0</v>
      </c>
      <c r="K18" s="40">
        <v>2</v>
      </c>
      <c r="L18" s="40">
        <v>0</v>
      </c>
      <c r="M18" s="40">
        <v>0</v>
      </c>
      <c r="N18" s="51">
        <v>161</v>
      </c>
      <c r="O18" s="51">
        <v>100</v>
      </c>
      <c r="P18" s="40">
        <v>0</v>
      </c>
      <c r="Q18" s="40">
        <v>0</v>
      </c>
      <c r="R18" s="51">
        <v>9</v>
      </c>
      <c r="S18" s="51">
        <v>0</v>
      </c>
      <c r="T18" s="51">
        <v>1</v>
      </c>
      <c r="U18" s="51">
        <v>1</v>
      </c>
      <c r="V18" s="51">
        <v>0</v>
      </c>
      <c r="W18" s="51">
        <v>0</v>
      </c>
      <c r="X18" s="39">
        <v>0</v>
      </c>
      <c r="Y18" s="39">
        <v>0</v>
      </c>
    </row>
    <row r="19" spans="1:25" s="10" customFormat="1" ht="15.75" customHeight="1">
      <c r="A19" s="52" t="s">
        <v>31</v>
      </c>
      <c r="B19" s="50"/>
      <c r="C19" s="39">
        <f t="shared" si="5"/>
        <v>196</v>
      </c>
      <c r="D19" s="39">
        <f t="shared" si="6"/>
        <v>110</v>
      </c>
      <c r="E19" s="39">
        <f t="shared" si="7"/>
        <v>86</v>
      </c>
      <c r="F19" s="51">
        <v>5</v>
      </c>
      <c r="G19" s="51">
        <v>0</v>
      </c>
      <c r="H19" s="40">
        <v>0</v>
      </c>
      <c r="I19" s="51">
        <v>5</v>
      </c>
      <c r="J19" s="51">
        <v>1</v>
      </c>
      <c r="K19" s="40">
        <v>1</v>
      </c>
      <c r="L19" s="40">
        <v>0</v>
      </c>
      <c r="M19" s="40">
        <v>0</v>
      </c>
      <c r="N19" s="51">
        <v>99</v>
      </c>
      <c r="O19" s="51">
        <v>76</v>
      </c>
      <c r="P19" s="40">
        <v>0</v>
      </c>
      <c r="Q19" s="40">
        <v>0</v>
      </c>
      <c r="R19" s="51">
        <v>7</v>
      </c>
      <c r="S19" s="51">
        <v>0</v>
      </c>
      <c r="T19" s="51">
        <v>0</v>
      </c>
      <c r="U19" s="51">
        <v>2</v>
      </c>
      <c r="V19" s="51">
        <v>0</v>
      </c>
      <c r="W19" s="51">
        <v>0</v>
      </c>
      <c r="X19" s="39">
        <v>0</v>
      </c>
      <c r="Y19" s="39">
        <v>0</v>
      </c>
    </row>
    <row r="20" spans="1:25" s="10" customFormat="1" ht="15.75" customHeight="1">
      <c r="A20" s="52" t="s">
        <v>32</v>
      </c>
      <c r="B20" s="50"/>
      <c r="C20" s="39">
        <f t="shared" si="5"/>
        <v>269</v>
      </c>
      <c r="D20" s="39">
        <f t="shared" si="6"/>
        <v>175</v>
      </c>
      <c r="E20" s="39">
        <f t="shared" si="7"/>
        <v>94</v>
      </c>
      <c r="F20" s="51">
        <v>9</v>
      </c>
      <c r="G20" s="51">
        <v>0</v>
      </c>
      <c r="H20" s="40">
        <v>0</v>
      </c>
      <c r="I20" s="51">
        <v>9</v>
      </c>
      <c r="J20" s="51">
        <v>1</v>
      </c>
      <c r="K20" s="40">
        <v>4</v>
      </c>
      <c r="L20" s="40">
        <v>2</v>
      </c>
      <c r="M20" s="40">
        <v>0</v>
      </c>
      <c r="N20" s="51">
        <v>143</v>
      </c>
      <c r="O20" s="51">
        <v>75</v>
      </c>
      <c r="P20" s="40">
        <v>1</v>
      </c>
      <c r="Q20" s="40">
        <v>0</v>
      </c>
      <c r="R20" s="51">
        <v>11</v>
      </c>
      <c r="S20" s="51">
        <v>0</v>
      </c>
      <c r="T20" s="51">
        <v>0</v>
      </c>
      <c r="U20" s="51">
        <v>1</v>
      </c>
      <c r="V20" s="51">
        <v>9</v>
      </c>
      <c r="W20" s="51">
        <v>4</v>
      </c>
      <c r="X20" s="39">
        <v>0</v>
      </c>
      <c r="Y20" s="39">
        <v>0</v>
      </c>
    </row>
    <row r="21" spans="1:25" s="10" customFormat="1" ht="24" customHeight="1">
      <c r="A21" s="49" t="s">
        <v>33</v>
      </c>
      <c r="B21" s="50"/>
      <c r="C21" s="39">
        <f t="shared" si="5"/>
        <v>646</v>
      </c>
      <c r="D21" s="39">
        <f t="shared" si="6"/>
        <v>383</v>
      </c>
      <c r="E21" s="39">
        <f t="shared" si="7"/>
        <v>263</v>
      </c>
      <c r="F21" s="51">
        <v>22</v>
      </c>
      <c r="G21" s="51">
        <v>0</v>
      </c>
      <c r="H21" s="40">
        <v>1</v>
      </c>
      <c r="I21" s="51">
        <v>25</v>
      </c>
      <c r="J21" s="51">
        <v>0</v>
      </c>
      <c r="K21" s="40">
        <v>5</v>
      </c>
      <c r="L21" s="40">
        <v>1</v>
      </c>
      <c r="M21" s="40">
        <v>0</v>
      </c>
      <c r="N21" s="51">
        <v>315</v>
      </c>
      <c r="O21" s="51">
        <v>233</v>
      </c>
      <c r="P21" s="40">
        <v>0</v>
      </c>
      <c r="Q21" s="40">
        <v>0</v>
      </c>
      <c r="R21" s="51">
        <v>24</v>
      </c>
      <c r="S21" s="51">
        <v>0</v>
      </c>
      <c r="T21" s="51">
        <v>0</v>
      </c>
      <c r="U21" s="51">
        <v>1</v>
      </c>
      <c r="V21" s="51">
        <v>15</v>
      </c>
      <c r="W21" s="51">
        <v>4</v>
      </c>
      <c r="X21" s="39">
        <v>0</v>
      </c>
      <c r="Y21" s="39">
        <v>0</v>
      </c>
    </row>
    <row r="22" spans="1:25" s="10" customFormat="1" ht="15.75" customHeight="1">
      <c r="A22" s="49" t="s">
        <v>34</v>
      </c>
      <c r="B22" s="50"/>
      <c r="C22" s="39">
        <f t="shared" si="5"/>
        <v>406</v>
      </c>
      <c r="D22" s="39">
        <f t="shared" si="6"/>
        <v>239</v>
      </c>
      <c r="E22" s="39">
        <f t="shared" si="7"/>
        <v>167</v>
      </c>
      <c r="F22" s="51">
        <v>16</v>
      </c>
      <c r="G22" s="51">
        <v>0</v>
      </c>
      <c r="H22" s="40">
        <v>0</v>
      </c>
      <c r="I22" s="51">
        <v>16</v>
      </c>
      <c r="J22" s="51">
        <v>1</v>
      </c>
      <c r="K22" s="40">
        <v>8</v>
      </c>
      <c r="L22" s="40">
        <v>1</v>
      </c>
      <c r="M22" s="40">
        <v>0</v>
      </c>
      <c r="N22" s="51">
        <v>199</v>
      </c>
      <c r="O22" s="51">
        <v>144</v>
      </c>
      <c r="P22" s="40">
        <v>0</v>
      </c>
      <c r="Q22" s="40">
        <v>0</v>
      </c>
      <c r="R22" s="51">
        <v>19</v>
      </c>
      <c r="S22" s="51">
        <v>1</v>
      </c>
      <c r="T22" s="51">
        <v>0</v>
      </c>
      <c r="U22" s="51">
        <v>1</v>
      </c>
      <c r="V22" s="51">
        <v>0</v>
      </c>
      <c r="W22" s="51">
        <v>0</v>
      </c>
      <c r="X22" s="39">
        <v>0</v>
      </c>
      <c r="Y22" s="39">
        <v>0</v>
      </c>
    </row>
    <row r="23" spans="1:25" s="10" customFormat="1" ht="15.75" customHeight="1">
      <c r="A23" s="49" t="s">
        <v>35</v>
      </c>
      <c r="B23" s="50"/>
      <c r="C23" s="39">
        <f t="shared" si="5"/>
        <v>796</v>
      </c>
      <c r="D23" s="39">
        <f t="shared" si="6"/>
        <v>470</v>
      </c>
      <c r="E23" s="39">
        <f t="shared" si="7"/>
        <v>326</v>
      </c>
      <c r="F23" s="51">
        <v>24</v>
      </c>
      <c r="G23" s="51">
        <v>2</v>
      </c>
      <c r="H23" s="40">
        <v>0</v>
      </c>
      <c r="I23" s="51">
        <v>27</v>
      </c>
      <c r="J23" s="51">
        <v>1</v>
      </c>
      <c r="K23" s="40">
        <v>8</v>
      </c>
      <c r="L23" s="40">
        <v>2</v>
      </c>
      <c r="M23" s="40">
        <v>0</v>
      </c>
      <c r="N23" s="51">
        <v>411</v>
      </c>
      <c r="O23" s="51">
        <v>286</v>
      </c>
      <c r="P23" s="40">
        <v>0</v>
      </c>
      <c r="Q23" s="40">
        <v>0</v>
      </c>
      <c r="R23" s="51">
        <v>33</v>
      </c>
      <c r="S23" s="51">
        <v>0</v>
      </c>
      <c r="T23" s="51">
        <v>0</v>
      </c>
      <c r="U23" s="51">
        <v>2</v>
      </c>
      <c r="V23" s="51">
        <v>0</v>
      </c>
      <c r="W23" s="51">
        <v>0</v>
      </c>
      <c r="X23" s="39">
        <v>0</v>
      </c>
      <c r="Y23" s="39">
        <v>0</v>
      </c>
    </row>
    <row r="24" spans="1:25" s="10" customFormat="1" ht="15.75" customHeight="1">
      <c r="A24" s="49" t="s">
        <v>36</v>
      </c>
      <c r="B24" s="50"/>
      <c r="C24" s="39">
        <f t="shared" si="5"/>
        <v>180</v>
      </c>
      <c r="D24" s="39">
        <f t="shared" si="6"/>
        <v>95</v>
      </c>
      <c r="E24" s="39">
        <f t="shared" si="7"/>
        <v>85</v>
      </c>
      <c r="F24" s="51">
        <v>8</v>
      </c>
      <c r="G24" s="51">
        <v>0</v>
      </c>
      <c r="H24" s="40">
        <v>0</v>
      </c>
      <c r="I24" s="51">
        <v>8</v>
      </c>
      <c r="J24" s="51">
        <v>0</v>
      </c>
      <c r="K24" s="40">
        <v>2</v>
      </c>
      <c r="L24" s="40">
        <v>0</v>
      </c>
      <c r="M24" s="40">
        <v>0</v>
      </c>
      <c r="N24" s="51">
        <v>77</v>
      </c>
      <c r="O24" s="51">
        <v>76</v>
      </c>
      <c r="P24" s="40">
        <v>0</v>
      </c>
      <c r="Q24" s="40">
        <v>0</v>
      </c>
      <c r="R24" s="51">
        <v>9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39">
        <v>9</v>
      </c>
      <c r="Y24" s="39">
        <v>8</v>
      </c>
    </row>
    <row r="25" spans="1:25" s="10" customFormat="1" ht="15.75" customHeight="1">
      <c r="A25" s="49" t="s">
        <v>37</v>
      </c>
      <c r="B25" s="50"/>
      <c r="C25" s="39">
        <f t="shared" si="5"/>
        <v>158</v>
      </c>
      <c r="D25" s="39">
        <f t="shared" si="6"/>
        <v>97</v>
      </c>
      <c r="E25" s="39">
        <f t="shared" si="7"/>
        <v>61</v>
      </c>
      <c r="F25" s="51">
        <v>9</v>
      </c>
      <c r="G25" s="51">
        <v>0</v>
      </c>
      <c r="H25" s="40">
        <v>0</v>
      </c>
      <c r="I25" s="51">
        <v>9</v>
      </c>
      <c r="J25" s="51">
        <v>0</v>
      </c>
      <c r="K25" s="40">
        <v>3</v>
      </c>
      <c r="L25" s="40">
        <v>0</v>
      </c>
      <c r="M25" s="40">
        <v>0</v>
      </c>
      <c r="N25" s="51">
        <v>76</v>
      </c>
      <c r="O25" s="51">
        <v>52</v>
      </c>
      <c r="P25" s="40">
        <v>0</v>
      </c>
      <c r="Q25" s="40">
        <v>0</v>
      </c>
      <c r="R25" s="51">
        <v>8</v>
      </c>
      <c r="S25" s="51">
        <v>0</v>
      </c>
      <c r="T25" s="51">
        <v>0</v>
      </c>
      <c r="U25" s="51">
        <v>1</v>
      </c>
      <c r="V25" s="51">
        <v>0</v>
      </c>
      <c r="W25" s="51">
        <v>0</v>
      </c>
      <c r="X25" s="39">
        <v>0</v>
      </c>
      <c r="Y25" s="39">
        <v>0</v>
      </c>
    </row>
    <row r="26" spans="1:25" s="10" customFormat="1" ht="24" customHeight="1">
      <c r="A26" s="49" t="s">
        <v>38</v>
      </c>
      <c r="B26" s="50"/>
      <c r="C26" s="39">
        <f t="shared" si="5"/>
        <v>460</v>
      </c>
      <c r="D26" s="39">
        <f t="shared" si="6"/>
        <v>268</v>
      </c>
      <c r="E26" s="39">
        <f t="shared" si="7"/>
        <v>192</v>
      </c>
      <c r="F26" s="51">
        <v>15</v>
      </c>
      <c r="G26" s="51">
        <v>0</v>
      </c>
      <c r="H26" s="40">
        <v>0</v>
      </c>
      <c r="I26" s="51">
        <v>16</v>
      </c>
      <c r="J26" s="51">
        <v>1</v>
      </c>
      <c r="K26" s="40">
        <v>2</v>
      </c>
      <c r="L26" s="40">
        <v>0</v>
      </c>
      <c r="M26" s="40">
        <v>0</v>
      </c>
      <c r="N26" s="51">
        <v>234</v>
      </c>
      <c r="O26" s="51">
        <v>171</v>
      </c>
      <c r="P26" s="40">
        <v>0</v>
      </c>
      <c r="Q26" s="40">
        <v>0</v>
      </c>
      <c r="R26" s="51">
        <v>18</v>
      </c>
      <c r="S26" s="51">
        <v>0</v>
      </c>
      <c r="T26" s="51">
        <v>1</v>
      </c>
      <c r="U26" s="51">
        <v>2</v>
      </c>
      <c r="V26" s="51">
        <v>0</v>
      </c>
      <c r="W26" s="51">
        <v>0</v>
      </c>
      <c r="X26" s="39">
        <v>0</v>
      </c>
      <c r="Y26" s="39">
        <v>0</v>
      </c>
    </row>
    <row r="27" spans="1:25" s="10" customFormat="1" ht="15.75" customHeight="1">
      <c r="A27" s="49" t="s">
        <v>39</v>
      </c>
      <c r="B27" s="50"/>
      <c r="C27" s="39">
        <f t="shared" si="5"/>
        <v>178</v>
      </c>
      <c r="D27" s="39">
        <f t="shared" si="6"/>
        <v>114</v>
      </c>
      <c r="E27" s="39">
        <f t="shared" si="7"/>
        <v>64</v>
      </c>
      <c r="F27" s="51">
        <v>9</v>
      </c>
      <c r="G27" s="51">
        <v>0</v>
      </c>
      <c r="H27" s="40">
        <v>0</v>
      </c>
      <c r="I27" s="51">
        <v>9</v>
      </c>
      <c r="J27" s="51">
        <v>1</v>
      </c>
      <c r="K27" s="40">
        <v>3</v>
      </c>
      <c r="L27" s="40">
        <v>0</v>
      </c>
      <c r="M27" s="40">
        <v>0</v>
      </c>
      <c r="N27" s="51">
        <v>88</v>
      </c>
      <c r="O27" s="51">
        <v>53</v>
      </c>
      <c r="P27" s="40">
        <v>2</v>
      </c>
      <c r="Q27" s="40">
        <v>0</v>
      </c>
      <c r="R27" s="51">
        <v>8</v>
      </c>
      <c r="S27" s="51">
        <v>0</v>
      </c>
      <c r="T27" s="51">
        <v>0</v>
      </c>
      <c r="U27" s="51">
        <v>2</v>
      </c>
      <c r="V27" s="51">
        <v>3</v>
      </c>
      <c r="W27" s="51">
        <v>0</v>
      </c>
      <c r="X27" s="39">
        <v>0</v>
      </c>
      <c r="Y27" s="39">
        <v>0</v>
      </c>
    </row>
    <row r="28" spans="1:25" s="10" customFormat="1" ht="15.75" customHeight="1">
      <c r="A28" s="49" t="s">
        <v>40</v>
      </c>
      <c r="B28" s="50"/>
      <c r="C28" s="39">
        <f t="shared" si="5"/>
        <v>225</v>
      </c>
      <c r="D28" s="39">
        <f t="shared" si="6"/>
        <v>143</v>
      </c>
      <c r="E28" s="39">
        <f t="shared" si="7"/>
        <v>82</v>
      </c>
      <c r="F28" s="51">
        <v>8</v>
      </c>
      <c r="G28" s="51">
        <v>0</v>
      </c>
      <c r="H28" s="40">
        <v>0</v>
      </c>
      <c r="I28" s="51">
        <v>8</v>
      </c>
      <c r="J28" s="51">
        <v>0</v>
      </c>
      <c r="K28" s="40">
        <v>4</v>
      </c>
      <c r="L28" s="40">
        <v>0</v>
      </c>
      <c r="M28" s="40">
        <v>1</v>
      </c>
      <c r="N28" s="51">
        <v>117</v>
      </c>
      <c r="O28" s="51">
        <v>74</v>
      </c>
      <c r="P28" s="40">
        <v>0</v>
      </c>
      <c r="Q28" s="40">
        <v>0</v>
      </c>
      <c r="R28" s="51">
        <v>8</v>
      </c>
      <c r="S28" s="51">
        <v>0</v>
      </c>
      <c r="T28" s="51">
        <v>0</v>
      </c>
      <c r="U28" s="51">
        <v>0</v>
      </c>
      <c r="V28" s="51">
        <v>5</v>
      </c>
      <c r="W28" s="51">
        <v>0</v>
      </c>
      <c r="X28" s="39">
        <v>0</v>
      </c>
      <c r="Y28" s="39">
        <v>0</v>
      </c>
    </row>
    <row r="29" spans="1:25" s="10" customFormat="1" ht="15.75" customHeight="1">
      <c r="A29" s="49" t="s">
        <v>41</v>
      </c>
      <c r="B29" s="50"/>
      <c r="C29" s="39">
        <f t="shared" si="5"/>
        <v>158</v>
      </c>
      <c r="D29" s="39">
        <f t="shared" si="6"/>
        <v>91</v>
      </c>
      <c r="E29" s="39">
        <f t="shared" si="7"/>
        <v>67</v>
      </c>
      <c r="F29" s="51">
        <v>4</v>
      </c>
      <c r="G29" s="51">
        <v>0</v>
      </c>
      <c r="H29" s="40">
        <v>0</v>
      </c>
      <c r="I29" s="51">
        <v>5</v>
      </c>
      <c r="J29" s="51">
        <v>0</v>
      </c>
      <c r="K29" s="40">
        <v>5</v>
      </c>
      <c r="L29" s="40">
        <v>0</v>
      </c>
      <c r="M29" s="40">
        <v>0</v>
      </c>
      <c r="N29" s="51">
        <v>74</v>
      </c>
      <c r="O29" s="51">
        <v>61</v>
      </c>
      <c r="P29" s="40">
        <v>0</v>
      </c>
      <c r="Q29" s="40">
        <v>0</v>
      </c>
      <c r="R29" s="51">
        <v>5</v>
      </c>
      <c r="S29" s="51">
        <v>0</v>
      </c>
      <c r="T29" s="51">
        <v>0</v>
      </c>
      <c r="U29" s="51">
        <v>1</v>
      </c>
      <c r="V29" s="51">
        <v>3</v>
      </c>
      <c r="W29" s="51">
        <v>0</v>
      </c>
      <c r="X29" s="39">
        <v>0</v>
      </c>
      <c r="Y29" s="39">
        <v>0</v>
      </c>
    </row>
    <row r="30" spans="1:25" s="10" customFormat="1" ht="15.75" customHeight="1">
      <c r="A30" s="49" t="s">
        <v>42</v>
      </c>
      <c r="B30" s="50"/>
      <c r="C30" s="39">
        <f t="shared" si="5"/>
        <v>165</v>
      </c>
      <c r="D30" s="39">
        <f t="shared" si="6"/>
        <v>96</v>
      </c>
      <c r="E30" s="39">
        <f t="shared" si="7"/>
        <v>69</v>
      </c>
      <c r="F30" s="51">
        <v>5</v>
      </c>
      <c r="G30" s="51">
        <v>0</v>
      </c>
      <c r="H30" s="40">
        <v>0</v>
      </c>
      <c r="I30" s="51">
        <v>6</v>
      </c>
      <c r="J30" s="51">
        <v>0</v>
      </c>
      <c r="K30" s="40">
        <v>2</v>
      </c>
      <c r="L30" s="40">
        <v>1</v>
      </c>
      <c r="M30" s="40">
        <v>0</v>
      </c>
      <c r="N30" s="51">
        <v>83</v>
      </c>
      <c r="O30" s="51">
        <v>62</v>
      </c>
      <c r="P30" s="40">
        <v>0</v>
      </c>
      <c r="Q30" s="40">
        <v>0</v>
      </c>
      <c r="R30" s="51">
        <v>6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39">
        <v>0</v>
      </c>
      <c r="Y30" s="39">
        <v>0</v>
      </c>
    </row>
    <row r="31" spans="1:25" s="10" customFormat="1" ht="24" customHeight="1">
      <c r="A31" s="49" t="s">
        <v>20</v>
      </c>
      <c r="B31" s="50"/>
      <c r="C31" s="39">
        <f t="shared" si="5"/>
        <v>403</v>
      </c>
      <c r="D31" s="39">
        <f t="shared" si="6"/>
        <v>240</v>
      </c>
      <c r="E31" s="39">
        <f t="shared" si="7"/>
        <v>163</v>
      </c>
      <c r="F31" s="51">
        <v>13</v>
      </c>
      <c r="G31" s="51">
        <v>0</v>
      </c>
      <c r="H31" s="40">
        <v>0</v>
      </c>
      <c r="I31" s="51">
        <v>12</v>
      </c>
      <c r="J31" s="51">
        <v>3</v>
      </c>
      <c r="K31" s="40">
        <v>5</v>
      </c>
      <c r="L31" s="40">
        <v>1</v>
      </c>
      <c r="M31" s="40">
        <v>0</v>
      </c>
      <c r="N31" s="51">
        <v>210</v>
      </c>
      <c r="O31" s="51">
        <v>143</v>
      </c>
      <c r="P31" s="40">
        <v>0</v>
      </c>
      <c r="Q31" s="40">
        <v>0</v>
      </c>
      <c r="R31" s="51">
        <v>16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39">
        <v>0</v>
      </c>
      <c r="Y31" s="39">
        <v>0</v>
      </c>
    </row>
    <row r="32" spans="1:25" s="10" customFormat="1" ht="15.75" customHeight="1">
      <c r="A32" s="49" t="s">
        <v>43</v>
      </c>
      <c r="B32" s="50"/>
      <c r="C32" s="39">
        <f t="shared" si="5"/>
        <v>276</v>
      </c>
      <c r="D32" s="39">
        <f t="shared" si="6"/>
        <v>164</v>
      </c>
      <c r="E32" s="39">
        <f t="shared" si="7"/>
        <v>112</v>
      </c>
      <c r="F32" s="51">
        <v>10</v>
      </c>
      <c r="G32" s="51">
        <v>0</v>
      </c>
      <c r="H32" s="40">
        <v>0</v>
      </c>
      <c r="I32" s="51">
        <v>9</v>
      </c>
      <c r="J32" s="51">
        <v>2</v>
      </c>
      <c r="K32" s="40">
        <v>6</v>
      </c>
      <c r="L32" s="40">
        <v>1</v>
      </c>
      <c r="M32" s="40">
        <v>0</v>
      </c>
      <c r="N32" s="51">
        <v>133</v>
      </c>
      <c r="O32" s="51">
        <v>94</v>
      </c>
      <c r="P32" s="40">
        <v>2</v>
      </c>
      <c r="Q32" s="40">
        <v>0</v>
      </c>
      <c r="R32" s="51">
        <v>12</v>
      </c>
      <c r="S32" s="51">
        <v>0</v>
      </c>
      <c r="T32" s="51">
        <v>0</v>
      </c>
      <c r="U32" s="51">
        <v>2</v>
      </c>
      <c r="V32" s="51">
        <v>4</v>
      </c>
      <c r="W32" s="51">
        <v>1</v>
      </c>
      <c r="X32" s="39">
        <v>0</v>
      </c>
      <c r="Y32" s="39">
        <v>0</v>
      </c>
    </row>
    <row r="33" spans="1:25" s="10" customFormat="1" ht="15.75" customHeight="1">
      <c r="A33" s="49" t="s">
        <v>44</v>
      </c>
      <c r="B33" s="50"/>
      <c r="C33" s="39">
        <f t="shared" si="5"/>
        <v>96</v>
      </c>
      <c r="D33" s="39">
        <f t="shared" si="6"/>
        <v>56</v>
      </c>
      <c r="E33" s="39">
        <f t="shared" si="7"/>
        <v>40</v>
      </c>
      <c r="F33" s="51">
        <v>3</v>
      </c>
      <c r="G33" s="51">
        <v>0</v>
      </c>
      <c r="H33" s="40">
        <v>0</v>
      </c>
      <c r="I33" s="51">
        <v>3</v>
      </c>
      <c r="J33" s="51">
        <v>0</v>
      </c>
      <c r="K33" s="40">
        <v>2</v>
      </c>
      <c r="L33" s="40">
        <v>0</v>
      </c>
      <c r="M33" s="40">
        <v>0</v>
      </c>
      <c r="N33" s="51">
        <v>48</v>
      </c>
      <c r="O33" s="51">
        <v>35</v>
      </c>
      <c r="P33" s="40">
        <v>0</v>
      </c>
      <c r="Q33" s="40">
        <v>0</v>
      </c>
      <c r="R33" s="51">
        <v>4</v>
      </c>
      <c r="S33" s="51">
        <v>0</v>
      </c>
      <c r="T33" s="51">
        <v>0</v>
      </c>
      <c r="U33" s="51">
        <v>1</v>
      </c>
      <c r="V33" s="51">
        <v>0</v>
      </c>
      <c r="W33" s="51">
        <v>0</v>
      </c>
      <c r="X33" s="39">
        <v>0</v>
      </c>
      <c r="Y33" s="39">
        <v>0</v>
      </c>
    </row>
    <row r="34" spans="1:25" s="10" customFormat="1" ht="15.75" customHeight="1">
      <c r="A34" s="49" t="s">
        <v>45</v>
      </c>
      <c r="B34" s="50"/>
      <c r="C34" s="39">
        <f t="shared" si="5"/>
        <v>194</v>
      </c>
      <c r="D34" s="39">
        <f t="shared" si="6"/>
        <v>111</v>
      </c>
      <c r="E34" s="39">
        <f t="shared" si="7"/>
        <v>83</v>
      </c>
      <c r="F34" s="51">
        <v>8</v>
      </c>
      <c r="G34" s="51">
        <v>0</v>
      </c>
      <c r="H34" s="40">
        <v>0</v>
      </c>
      <c r="I34" s="51">
        <v>8</v>
      </c>
      <c r="J34" s="51">
        <v>0</v>
      </c>
      <c r="K34" s="40">
        <v>1</v>
      </c>
      <c r="L34" s="40">
        <v>0</v>
      </c>
      <c r="M34" s="40">
        <v>0</v>
      </c>
      <c r="N34" s="51">
        <v>94</v>
      </c>
      <c r="O34" s="51">
        <v>73</v>
      </c>
      <c r="P34" s="40">
        <v>0</v>
      </c>
      <c r="Q34" s="40">
        <v>0</v>
      </c>
      <c r="R34" s="51">
        <v>8</v>
      </c>
      <c r="S34" s="51">
        <v>0</v>
      </c>
      <c r="T34" s="51">
        <v>0</v>
      </c>
      <c r="U34" s="51">
        <v>2</v>
      </c>
      <c r="V34" s="51">
        <v>0</v>
      </c>
      <c r="W34" s="51">
        <v>0</v>
      </c>
      <c r="X34" s="39">
        <v>0</v>
      </c>
      <c r="Y34" s="39">
        <v>0</v>
      </c>
    </row>
    <row r="35" spans="1:25" s="10" customFormat="1" ht="15.75" customHeight="1">
      <c r="A35" s="49" t="s">
        <v>46</v>
      </c>
      <c r="B35" s="50"/>
      <c r="C35" s="39">
        <f t="shared" si="5"/>
        <v>293</v>
      </c>
      <c r="D35" s="39">
        <f t="shared" si="6"/>
        <v>161</v>
      </c>
      <c r="E35" s="39">
        <f t="shared" si="7"/>
        <v>132</v>
      </c>
      <c r="F35" s="51">
        <v>9</v>
      </c>
      <c r="G35" s="51">
        <v>1</v>
      </c>
      <c r="H35" s="40">
        <v>0</v>
      </c>
      <c r="I35" s="51">
        <v>11</v>
      </c>
      <c r="J35" s="51">
        <v>0</v>
      </c>
      <c r="K35" s="40">
        <v>3</v>
      </c>
      <c r="L35" s="40">
        <v>2</v>
      </c>
      <c r="M35" s="40">
        <v>0</v>
      </c>
      <c r="N35" s="51">
        <v>138</v>
      </c>
      <c r="O35" s="51">
        <v>110</v>
      </c>
      <c r="P35" s="40">
        <v>0</v>
      </c>
      <c r="Q35" s="40">
        <v>1</v>
      </c>
      <c r="R35" s="51">
        <v>14</v>
      </c>
      <c r="S35" s="51">
        <v>0</v>
      </c>
      <c r="T35" s="51">
        <v>0</v>
      </c>
      <c r="U35" s="51">
        <v>4</v>
      </c>
      <c r="V35" s="51">
        <v>0</v>
      </c>
      <c r="W35" s="51">
        <v>0</v>
      </c>
      <c r="X35" s="39">
        <v>0</v>
      </c>
      <c r="Y35" s="39">
        <v>0</v>
      </c>
    </row>
    <row r="36" spans="1:25" s="10" customFormat="1" ht="24" customHeight="1">
      <c r="A36" s="49" t="s">
        <v>47</v>
      </c>
      <c r="B36" s="50"/>
      <c r="C36" s="39">
        <f t="shared" si="5"/>
        <v>375</v>
      </c>
      <c r="D36" s="39">
        <f t="shared" si="6"/>
        <v>213</v>
      </c>
      <c r="E36" s="39">
        <f t="shared" si="7"/>
        <v>162</v>
      </c>
      <c r="F36" s="51">
        <v>11</v>
      </c>
      <c r="G36" s="51">
        <v>0</v>
      </c>
      <c r="H36" s="40">
        <v>0</v>
      </c>
      <c r="I36" s="51">
        <v>14</v>
      </c>
      <c r="J36" s="51">
        <v>0</v>
      </c>
      <c r="K36" s="40">
        <v>5</v>
      </c>
      <c r="L36" s="40">
        <v>0</v>
      </c>
      <c r="M36" s="40">
        <v>0</v>
      </c>
      <c r="N36" s="51">
        <v>183</v>
      </c>
      <c r="O36" s="51">
        <v>143</v>
      </c>
      <c r="P36" s="40">
        <v>0</v>
      </c>
      <c r="Q36" s="40">
        <v>0</v>
      </c>
      <c r="R36" s="51">
        <v>17</v>
      </c>
      <c r="S36" s="51">
        <v>0</v>
      </c>
      <c r="T36" s="51">
        <v>0</v>
      </c>
      <c r="U36" s="51">
        <v>2</v>
      </c>
      <c r="V36" s="51">
        <v>0</v>
      </c>
      <c r="W36" s="51">
        <v>0</v>
      </c>
      <c r="X36" s="39">
        <v>0</v>
      </c>
      <c r="Y36" s="39">
        <v>0</v>
      </c>
    </row>
    <row r="37" spans="1:25" s="10" customFormat="1" ht="15.75" customHeight="1">
      <c r="A37" s="49" t="s">
        <v>48</v>
      </c>
      <c r="B37" s="50"/>
      <c r="C37" s="39">
        <f t="shared" si="5"/>
        <v>371</v>
      </c>
      <c r="D37" s="39">
        <f t="shared" si="6"/>
        <v>218</v>
      </c>
      <c r="E37" s="39">
        <f t="shared" si="7"/>
        <v>153</v>
      </c>
      <c r="F37" s="51">
        <v>11</v>
      </c>
      <c r="G37" s="51">
        <v>0</v>
      </c>
      <c r="H37" s="40">
        <v>0</v>
      </c>
      <c r="I37" s="51">
        <v>12</v>
      </c>
      <c r="J37" s="51">
        <v>0</v>
      </c>
      <c r="K37" s="40">
        <v>3</v>
      </c>
      <c r="L37" s="40">
        <v>0</v>
      </c>
      <c r="M37" s="40">
        <v>0</v>
      </c>
      <c r="N37" s="51">
        <v>192</v>
      </c>
      <c r="O37" s="51">
        <v>139</v>
      </c>
      <c r="P37" s="40">
        <v>0</v>
      </c>
      <c r="Q37" s="40">
        <v>0</v>
      </c>
      <c r="R37" s="51">
        <v>12</v>
      </c>
      <c r="S37" s="51">
        <v>0</v>
      </c>
      <c r="T37" s="51">
        <v>0</v>
      </c>
      <c r="U37" s="51">
        <v>2</v>
      </c>
      <c r="V37" s="51">
        <v>0</v>
      </c>
      <c r="W37" s="51">
        <v>0</v>
      </c>
      <c r="X37" s="39">
        <v>0</v>
      </c>
      <c r="Y37" s="39">
        <v>0</v>
      </c>
    </row>
    <row r="38" spans="1:25" s="10" customFormat="1" ht="15.75" customHeight="1">
      <c r="A38" s="49" t="s">
        <v>49</v>
      </c>
      <c r="B38" s="50"/>
      <c r="C38" s="39">
        <f t="shared" si="5"/>
        <v>523</v>
      </c>
      <c r="D38" s="39">
        <f t="shared" si="6"/>
        <v>312</v>
      </c>
      <c r="E38" s="39">
        <f t="shared" si="7"/>
        <v>211</v>
      </c>
      <c r="F38" s="51">
        <v>15</v>
      </c>
      <c r="G38" s="51">
        <v>0</v>
      </c>
      <c r="H38" s="40">
        <v>0</v>
      </c>
      <c r="I38" s="51">
        <v>16</v>
      </c>
      <c r="J38" s="51">
        <v>0</v>
      </c>
      <c r="K38" s="40">
        <v>10</v>
      </c>
      <c r="L38" s="40">
        <v>0</v>
      </c>
      <c r="M38" s="40">
        <v>0</v>
      </c>
      <c r="N38" s="51">
        <v>270</v>
      </c>
      <c r="O38" s="51">
        <v>190</v>
      </c>
      <c r="P38" s="40">
        <v>0</v>
      </c>
      <c r="Q38" s="40">
        <v>0</v>
      </c>
      <c r="R38" s="51">
        <v>19</v>
      </c>
      <c r="S38" s="51">
        <v>0</v>
      </c>
      <c r="T38" s="51">
        <v>0</v>
      </c>
      <c r="U38" s="51">
        <v>2</v>
      </c>
      <c r="V38" s="51">
        <v>1</v>
      </c>
      <c r="W38" s="51">
        <v>0</v>
      </c>
      <c r="X38" s="39">
        <v>0</v>
      </c>
      <c r="Y38" s="39">
        <v>0</v>
      </c>
    </row>
    <row r="39" spans="1:25" s="10" customFormat="1" ht="15.75" customHeight="1">
      <c r="A39" s="49" t="s">
        <v>50</v>
      </c>
      <c r="B39" s="50"/>
      <c r="C39" s="39">
        <f t="shared" si="5"/>
        <v>169</v>
      </c>
      <c r="D39" s="39">
        <f t="shared" si="6"/>
        <v>109</v>
      </c>
      <c r="E39" s="39">
        <f t="shared" si="7"/>
        <v>60</v>
      </c>
      <c r="F39" s="51">
        <v>3</v>
      </c>
      <c r="G39" s="51">
        <v>0</v>
      </c>
      <c r="H39" s="40">
        <v>0</v>
      </c>
      <c r="I39" s="51">
        <v>4</v>
      </c>
      <c r="J39" s="51">
        <v>0</v>
      </c>
      <c r="K39" s="40">
        <v>1</v>
      </c>
      <c r="L39" s="40">
        <v>0</v>
      </c>
      <c r="M39" s="40">
        <v>0</v>
      </c>
      <c r="N39" s="51">
        <v>101</v>
      </c>
      <c r="O39" s="51">
        <v>56</v>
      </c>
      <c r="P39" s="40">
        <v>0</v>
      </c>
      <c r="Q39" s="40">
        <v>0</v>
      </c>
      <c r="R39" s="51">
        <v>4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39">
        <v>0</v>
      </c>
      <c r="Y39" s="39">
        <v>0</v>
      </c>
    </row>
    <row r="40" spans="1:25" s="10" customFormat="1" ht="15.75" customHeight="1">
      <c r="A40" s="49" t="s">
        <v>51</v>
      </c>
      <c r="B40" s="50"/>
      <c r="C40" s="39">
        <f t="shared" si="5"/>
        <v>187</v>
      </c>
      <c r="D40" s="39">
        <f t="shared" si="6"/>
        <v>114</v>
      </c>
      <c r="E40" s="39">
        <f t="shared" si="7"/>
        <v>73</v>
      </c>
      <c r="F40" s="51">
        <v>6</v>
      </c>
      <c r="G40" s="51">
        <v>0</v>
      </c>
      <c r="H40" s="40">
        <v>0</v>
      </c>
      <c r="I40" s="51">
        <v>6</v>
      </c>
      <c r="J40" s="51">
        <v>0</v>
      </c>
      <c r="K40" s="40">
        <v>1</v>
      </c>
      <c r="L40" s="40">
        <v>0</v>
      </c>
      <c r="M40" s="40">
        <v>0</v>
      </c>
      <c r="N40" s="51">
        <v>101</v>
      </c>
      <c r="O40" s="51">
        <v>66</v>
      </c>
      <c r="P40" s="40">
        <v>0</v>
      </c>
      <c r="Q40" s="40">
        <v>0</v>
      </c>
      <c r="R40" s="51">
        <v>7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39">
        <v>0</v>
      </c>
      <c r="Y40" s="39">
        <v>0</v>
      </c>
    </row>
    <row r="41" spans="1:25" s="10" customFormat="1" ht="24" customHeight="1">
      <c r="A41" s="49" t="s">
        <v>52</v>
      </c>
      <c r="B41" s="50"/>
      <c r="C41" s="39">
        <f t="shared" si="5"/>
        <v>267</v>
      </c>
      <c r="D41" s="39">
        <f t="shared" si="6"/>
        <v>165</v>
      </c>
      <c r="E41" s="39">
        <f t="shared" si="7"/>
        <v>102</v>
      </c>
      <c r="F41" s="51">
        <v>11</v>
      </c>
      <c r="G41" s="51">
        <v>0</v>
      </c>
      <c r="H41" s="40">
        <v>0</v>
      </c>
      <c r="I41" s="51">
        <v>12</v>
      </c>
      <c r="J41" s="51">
        <v>0</v>
      </c>
      <c r="K41" s="40">
        <v>4</v>
      </c>
      <c r="L41" s="40">
        <v>0</v>
      </c>
      <c r="M41" s="40">
        <v>0</v>
      </c>
      <c r="N41" s="51">
        <v>134</v>
      </c>
      <c r="O41" s="51">
        <v>88</v>
      </c>
      <c r="P41" s="40">
        <v>0</v>
      </c>
      <c r="Q41" s="40">
        <v>0</v>
      </c>
      <c r="R41" s="51">
        <v>12</v>
      </c>
      <c r="S41" s="51">
        <v>0</v>
      </c>
      <c r="T41" s="51">
        <v>0</v>
      </c>
      <c r="U41" s="51">
        <v>1</v>
      </c>
      <c r="V41" s="51">
        <v>4</v>
      </c>
      <c r="W41" s="51">
        <v>1</v>
      </c>
      <c r="X41" s="39">
        <v>0</v>
      </c>
      <c r="Y41" s="39">
        <v>0</v>
      </c>
    </row>
    <row r="42" spans="1:25" s="10" customFormat="1" ht="15.75" customHeight="1">
      <c r="A42" s="49" t="s">
        <v>53</v>
      </c>
      <c r="B42" s="50"/>
      <c r="C42" s="39">
        <f t="shared" si="5"/>
        <v>185</v>
      </c>
      <c r="D42" s="39">
        <f t="shared" si="6"/>
        <v>109</v>
      </c>
      <c r="E42" s="39">
        <f t="shared" si="7"/>
        <v>76</v>
      </c>
      <c r="F42" s="51">
        <v>4</v>
      </c>
      <c r="G42" s="51">
        <v>1</v>
      </c>
      <c r="H42" s="40">
        <v>0</v>
      </c>
      <c r="I42" s="51">
        <v>7</v>
      </c>
      <c r="J42" s="51">
        <v>0</v>
      </c>
      <c r="K42" s="40">
        <v>0</v>
      </c>
      <c r="L42" s="40">
        <v>0</v>
      </c>
      <c r="M42" s="40">
        <v>0</v>
      </c>
      <c r="N42" s="51">
        <v>97</v>
      </c>
      <c r="O42" s="51">
        <v>67</v>
      </c>
      <c r="P42" s="40">
        <v>1</v>
      </c>
      <c r="Q42" s="40">
        <v>0</v>
      </c>
      <c r="R42" s="51">
        <v>7</v>
      </c>
      <c r="S42" s="51">
        <v>0</v>
      </c>
      <c r="T42" s="51">
        <v>0</v>
      </c>
      <c r="U42" s="51">
        <v>1</v>
      </c>
      <c r="V42" s="51">
        <v>0</v>
      </c>
      <c r="W42" s="51">
        <v>0</v>
      </c>
      <c r="X42" s="39">
        <v>0</v>
      </c>
      <c r="Y42" s="39">
        <v>0</v>
      </c>
    </row>
    <row r="43" spans="1:25" s="10" customFormat="1" ht="15.75" customHeight="1">
      <c r="A43" s="49" t="s">
        <v>54</v>
      </c>
      <c r="B43" s="50"/>
      <c r="C43" s="39">
        <f t="shared" si="5"/>
        <v>109</v>
      </c>
      <c r="D43" s="39">
        <f t="shared" si="6"/>
        <v>65</v>
      </c>
      <c r="E43" s="39">
        <f t="shared" si="7"/>
        <v>44</v>
      </c>
      <c r="F43" s="51">
        <v>4</v>
      </c>
      <c r="G43" s="51">
        <v>0</v>
      </c>
      <c r="H43" s="40">
        <v>0</v>
      </c>
      <c r="I43" s="51">
        <v>3</v>
      </c>
      <c r="J43" s="51">
        <v>1</v>
      </c>
      <c r="K43" s="40">
        <v>1</v>
      </c>
      <c r="L43" s="40">
        <v>0</v>
      </c>
      <c r="M43" s="40">
        <v>0</v>
      </c>
      <c r="N43" s="51">
        <v>56</v>
      </c>
      <c r="O43" s="51">
        <v>38</v>
      </c>
      <c r="P43" s="40">
        <v>1</v>
      </c>
      <c r="Q43" s="40">
        <v>0</v>
      </c>
      <c r="R43" s="51">
        <v>5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39">
        <v>0</v>
      </c>
      <c r="Y43" s="39">
        <v>0</v>
      </c>
    </row>
    <row r="44" spans="1:25" s="10" customFormat="1" ht="15.75" customHeight="1">
      <c r="A44" s="49" t="s">
        <v>55</v>
      </c>
      <c r="B44" s="50"/>
      <c r="C44" s="39">
        <f t="shared" si="5"/>
        <v>101</v>
      </c>
      <c r="D44" s="39">
        <f t="shared" si="6"/>
        <v>53</v>
      </c>
      <c r="E44" s="39">
        <f t="shared" si="7"/>
        <v>48</v>
      </c>
      <c r="F44" s="51">
        <v>3</v>
      </c>
      <c r="G44" s="51">
        <v>0</v>
      </c>
      <c r="H44" s="40">
        <v>0</v>
      </c>
      <c r="I44" s="51">
        <v>3</v>
      </c>
      <c r="J44" s="51">
        <v>0</v>
      </c>
      <c r="K44" s="40">
        <v>1</v>
      </c>
      <c r="L44" s="40">
        <v>0</v>
      </c>
      <c r="M44" s="40">
        <v>0</v>
      </c>
      <c r="N44" s="51">
        <v>46</v>
      </c>
      <c r="O44" s="51">
        <v>43</v>
      </c>
      <c r="P44" s="40">
        <v>0</v>
      </c>
      <c r="Q44" s="40">
        <v>0</v>
      </c>
      <c r="R44" s="51">
        <v>5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39">
        <v>0</v>
      </c>
      <c r="Y44" s="39">
        <v>0</v>
      </c>
    </row>
    <row r="45" spans="1:25" s="10" customFormat="1" ht="15.75" customHeight="1">
      <c r="A45" s="49" t="s">
        <v>56</v>
      </c>
      <c r="B45" s="50"/>
      <c r="C45" s="39">
        <f t="shared" si="5"/>
        <v>264</v>
      </c>
      <c r="D45" s="39">
        <f t="shared" si="6"/>
        <v>153</v>
      </c>
      <c r="E45" s="39">
        <f t="shared" si="7"/>
        <v>111</v>
      </c>
      <c r="F45" s="51">
        <v>6</v>
      </c>
      <c r="G45" s="51">
        <v>0</v>
      </c>
      <c r="H45" s="40">
        <v>0</v>
      </c>
      <c r="I45" s="51">
        <v>8</v>
      </c>
      <c r="J45" s="51">
        <v>0</v>
      </c>
      <c r="K45" s="40">
        <v>3</v>
      </c>
      <c r="L45" s="40">
        <v>0</v>
      </c>
      <c r="M45" s="40">
        <v>0</v>
      </c>
      <c r="N45" s="51">
        <v>136</v>
      </c>
      <c r="O45" s="51">
        <v>99</v>
      </c>
      <c r="P45" s="40">
        <v>0</v>
      </c>
      <c r="Q45" s="40">
        <v>0</v>
      </c>
      <c r="R45" s="51">
        <v>9</v>
      </c>
      <c r="S45" s="51">
        <v>0</v>
      </c>
      <c r="T45" s="51">
        <v>0</v>
      </c>
      <c r="U45" s="51">
        <v>2</v>
      </c>
      <c r="V45" s="51">
        <v>0</v>
      </c>
      <c r="W45" s="51">
        <v>1</v>
      </c>
      <c r="X45" s="39">
        <v>0</v>
      </c>
      <c r="Y45" s="39">
        <v>0</v>
      </c>
    </row>
    <row r="46" spans="1:25" s="10" customFormat="1" ht="24" customHeight="1">
      <c r="A46" s="49" t="s">
        <v>57</v>
      </c>
      <c r="B46" s="50"/>
      <c r="C46" s="39">
        <f t="shared" si="5"/>
        <v>126</v>
      </c>
      <c r="D46" s="39">
        <f t="shared" si="6"/>
        <v>71</v>
      </c>
      <c r="E46" s="39">
        <f t="shared" si="7"/>
        <v>55</v>
      </c>
      <c r="F46" s="51">
        <v>4</v>
      </c>
      <c r="G46" s="51">
        <v>0</v>
      </c>
      <c r="H46" s="40">
        <v>0</v>
      </c>
      <c r="I46" s="51">
        <v>4</v>
      </c>
      <c r="J46" s="51">
        <v>0</v>
      </c>
      <c r="K46" s="40">
        <v>2</v>
      </c>
      <c r="L46" s="40">
        <v>0</v>
      </c>
      <c r="M46" s="40">
        <v>0</v>
      </c>
      <c r="N46" s="51">
        <v>61</v>
      </c>
      <c r="O46" s="51">
        <v>49</v>
      </c>
      <c r="P46" s="40">
        <v>0</v>
      </c>
      <c r="Q46" s="40">
        <v>0</v>
      </c>
      <c r="R46" s="54">
        <v>5</v>
      </c>
      <c r="S46" s="53">
        <v>0</v>
      </c>
      <c r="T46" s="51">
        <v>0</v>
      </c>
      <c r="U46" s="51">
        <v>1</v>
      </c>
      <c r="V46" s="53">
        <v>0</v>
      </c>
      <c r="W46" s="53">
        <v>0</v>
      </c>
      <c r="X46" s="39">
        <v>0</v>
      </c>
      <c r="Y46" s="39">
        <v>0</v>
      </c>
    </row>
    <row r="47" spans="1:25" s="10" customFormat="1" ht="15.75" customHeight="1">
      <c r="A47" s="49" t="s">
        <v>58</v>
      </c>
      <c r="B47" s="50"/>
      <c r="C47" s="39">
        <f t="shared" si="5"/>
        <v>257</v>
      </c>
      <c r="D47" s="39">
        <f t="shared" si="6"/>
        <v>154</v>
      </c>
      <c r="E47" s="39">
        <f t="shared" si="7"/>
        <v>103</v>
      </c>
      <c r="F47" s="51">
        <v>12</v>
      </c>
      <c r="G47" s="51">
        <v>0</v>
      </c>
      <c r="H47" s="40">
        <v>0</v>
      </c>
      <c r="I47" s="51">
        <v>11</v>
      </c>
      <c r="J47" s="51">
        <v>0</v>
      </c>
      <c r="K47" s="40">
        <v>4</v>
      </c>
      <c r="L47" s="40">
        <v>0</v>
      </c>
      <c r="M47" s="40">
        <v>0</v>
      </c>
      <c r="N47" s="51">
        <v>127</v>
      </c>
      <c r="O47" s="51">
        <v>90</v>
      </c>
      <c r="P47" s="40">
        <v>0</v>
      </c>
      <c r="Q47" s="40">
        <v>0</v>
      </c>
      <c r="R47" s="54">
        <v>12</v>
      </c>
      <c r="S47" s="53">
        <v>0</v>
      </c>
      <c r="T47" s="51">
        <v>0</v>
      </c>
      <c r="U47" s="51">
        <v>1</v>
      </c>
      <c r="V47" s="53">
        <v>0</v>
      </c>
      <c r="W47" s="53">
        <v>0</v>
      </c>
      <c r="X47" s="39">
        <v>0</v>
      </c>
      <c r="Y47" s="39">
        <v>0</v>
      </c>
    </row>
    <row r="48" spans="1:25" s="10" customFormat="1" ht="15.75" customHeight="1">
      <c r="A48" s="49" t="s">
        <v>59</v>
      </c>
      <c r="B48" s="50"/>
      <c r="C48" s="39">
        <f t="shared" si="5"/>
        <v>117</v>
      </c>
      <c r="D48" s="39">
        <f t="shared" si="6"/>
        <v>68</v>
      </c>
      <c r="E48" s="39">
        <f t="shared" si="7"/>
        <v>49</v>
      </c>
      <c r="F48" s="51">
        <v>3</v>
      </c>
      <c r="G48" s="51">
        <v>1</v>
      </c>
      <c r="H48" s="40">
        <v>0</v>
      </c>
      <c r="I48" s="51">
        <v>4</v>
      </c>
      <c r="J48" s="51">
        <v>0</v>
      </c>
      <c r="K48" s="40">
        <v>3</v>
      </c>
      <c r="L48" s="40">
        <v>0</v>
      </c>
      <c r="M48" s="40">
        <v>0</v>
      </c>
      <c r="N48" s="51">
        <v>58</v>
      </c>
      <c r="O48" s="51">
        <v>43</v>
      </c>
      <c r="P48" s="40">
        <v>0</v>
      </c>
      <c r="Q48" s="40">
        <v>0</v>
      </c>
      <c r="R48" s="54">
        <v>5</v>
      </c>
      <c r="S48" s="53">
        <v>0</v>
      </c>
      <c r="T48" s="51">
        <v>0</v>
      </c>
      <c r="U48" s="51">
        <v>0</v>
      </c>
      <c r="V48" s="53">
        <v>0</v>
      </c>
      <c r="W48" s="53">
        <v>0</v>
      </c>
      <c r="X48" s="39">
        <v>0</v>
      </c>
      <c r="Y48" s="39">
        <v>0</v>
      </c>
    </row>
    <row r="49" spans="1:25" s="12" customFormat="1" ht="15.75" customHeight="1">
      <c r="A49" s="49" t="s">
        <v>60</v>
      </c>
      <c r="B49" s="50"/>
      <c r="C49" s="39">
        <f t="shared" si="5"/>
        <v>143</v>
      </c>
      <c r="D49" s="39">
        <f t="shared" si="6"/>
        <v>89</v>
      </c>
      <c r="E49" s="39">
        <f t="shared" si="7"/>
        <v>54</v>
      </c>
      <c r="F49" s="51">
        <v>5</v>
      </c>
      <c r="G49" s="51">
        <v>0</v>
      </c>
      <c r="H49" s="40">
        <v>0</v>
      </c>
      <c r="I49" s="51">
        <v>5</v>
      </c>
      <c r="J49" s="51">
        <v>0</v>
      </c>
      <c r="K49" s="40">
        <v>2</v>
      </c>
      <c r="L49" s="40">
        <v>0</v>
      </c>
      <c r="M49" s="40">
        <v>0</v>
      </c>
      <c r="N49" s="51">
        <v>77</v>
      </c>
      <c r="O49" s="51">
        <v>49</v>
      </c>
      <c r="P49" s="40">
        <v>0</v>
      </c>
      <c r="Q49" s="40">
        <v>0</v>
      </c>
      <c r="R49" s="54">
        <v>5</v>
      </c>
      <c r="S49" s="53">
        <v>0</v>
      </c>
      <c r="T49" s="51">
        <v>0</v>
      </c>
      <c r="U49" s="51">
        <v>0</v>
      </c>
      <c r="V49" s="53">
        <v>0</v>
      </c>
      <c r="W49" s="53">
        <v>0</v>
      </c>
      <c r="X49" s="39">
        <v>0</v>
      </c>
      <c r="Y49" s="39">
        <v>0</v>
      </c>
    </row>
    <row r="50" spans="1:25" s="12" customFormat="1" ht="15.75" customHeight="1">
      <c r="A50" s="49" t="s">
        <v>61</v>
      </c>
      <c r="B50" s="50"/>
      <c r="C50" s="39">
        <f t="shared" si="5"/>
        <v>161</v>
      </c>
      <c r="D50" s="39">
        <f t="shared" si="6"/>
        <v>96</v>
      </c>
      <c r="E50" s="39">
        <f t="shared" si="7"/>
        <v>65</v>
      </c>
      <c r="F50" s="51">
        <v>6</v>
      </c>
      <c r="G50" s="51">
        <v>0</v>
      </c>
      <c r="H50" s="40">
        <v>0</v>
      </c>
      <c r="I50" s="51">
        <v>6</v>
      </c>
      <c r="J50" s="51">
        <v>0</v>
      </c>
      <c r="K50" s="40">
        <v>2</v>
      </c>
      <c r="L50" s="40">
        <v>1</v>
      </c>
      <c r="M50" s="40">
        <v>0</v>
      </c>
      <c r="N50" s="51">
        <v>82</v>
      </c>
      <c r="O50" s="51">
        <v>58</v>
      </c>
      <c r="P50" s="40">
        <v>0</v>
      </c>
      <c r="Q50" s="40">
        <v>0</v>
      </c>
      <c r="R50" s="54">
        <v>6</v>
      </c>
      <c r="S50" s="53">
        <v>0</v>
      </c>
      <c r="T50" s="51">
        <v>0</v>
      </c>
      <c r="U50" s="51">
        <v>0</v>
      </c>
      <c r="V50" s="53">
        <v>0</v>
      </c>
      <c r="W50" s="53">
        <v>0</v>
      </c>
      <c r="X50" s="39">
        <v>0</v>
      </c>
      <c r="Y50" s="39">
        <v>0</v>
      </c>
    </row>
    <row r="51" spans="1:25" s="11" customFormat="1" ht="24" customHeight="1">
      <c r="A51" s="49" t="s">
        <v>62</v>
      </c>
      <c r="B51" s="50"/>
      <c r="C51" s="39">
        <f t="shared" si="5"/>
        <v>207</v>
      </c>
      <c r="D51" s="39">
        <f t="shared" si="6"/>
        <v>125</v>
      </c>
      <c r="E51" s="39">
        <f t="shared" si="7"/>
        <v>82</v>
      </c>
      <c r="F51" s="39">
        <v>8</v>
      </c>
      <c r="G51" s="39">
        <v>0</v>
      </c>
      <c r="H51" s="40">
        <v>0</v>
      </c>
      <c r="I51" s="39">
        <v>7</v>
      </c>
      <c r="J51" s="39">
        <v>1</v>
      </c>
      <c r="K51" s="40">
        <v>4</v>
      </c>
      <c r="L51" s="40">
        <v>0</v>
      </c>
      <c r="M51" s="40">
        <v>0</v>
      </c>
      <c r="N51" s="39">
        <v>106</v>
      </c>
      <c r="O51" s="39">
        <v>71</v>
      </c>
      <c r="P51" s="40">
        <v>0</v>
      </c>
      <c r="Q51" s="40">
        <v>0</v>
      </c>
      <c r="R51" s="78">
        <v>9</v>
      </c>
      <c r="S51" s="40">
        <v>0</v>
      </c>
      <c r="T51" s="39">
        <v>0</v>
      </c>
      <c r="U51" s="39">
        <v>1</v>
      </c>
      <c r="V51" s="40">
        <v>0</v>
      </c>
      <c r="W51" s="40">
        <v>0</v>
      </c>
      <c r="X51" s="39">
        <v>0</v>
      </c>
      <c r="Y51" s="39">
        <v>0</v>
      </c>
    </row>
    <row r="52" spans="1:25" s="14" customFormat="1" ht="15.75" customHeight="1">
      <c r="A52" s="49" t="s">
        <v>63</v>
      </c>
      <c r="B52" s="50"/>
      <c r="C52" s="39">
        <f t="shared" si="5"/>
        <v>107</v>
      </c>
      <c r="D52" s="39">
        <f t="shared" si="6"/>
        <v>63</v>
      </c>
      <c r="E52" s="39">
        <f t="shared" si="7"/>
        <v>44</v>
      </c>
      <c r="F52" s="51">
        <v>5</v>
      </c>
      <c r="G52" s="51">
        <v>0</v>
      </c>
      <c r="H52" s="40">
        <v>0</v>
      </c>
      <c r="I52" s="51">
        <v>5</v>
      </c>
      <c r="J52" s="51">
        <v>0</v>
      </c>
      <c r="K52" s="40">
        <v>2</v>
      </c>
      <c r="L52" s="40">
        <v>0</v>
      </c>
      <c r="M52" s="40">
        <v>0</v>
      </c>
      <c r="N52" s="51">
        <v>51</v>
      </c>
      <c r="O52" s="51">
        <v>39</v>
      </c>
      <c r="P52" s="40">
        <v>0</v>
      </c>
      <c r="Q52" s="40">
        <v>0</v>
      </c>
      <c r="R52" s="54">
        <v>5</v>
      </c>
      <c r="S52" s="53">
        <v>0</v>
      </c>
      <c r="T52" s="51">
        <v>0</v>
      </c>
      <c r="U52" s="51">
        <v>0</v>
      </c>
      <c r="V52" s="53">
        <v>0</v>
      </c>
      <c r="W52" s="53">
        <v>0</v>
      </c>
      <c r="X52" s="55">
        <v>0</v>
      </c>
      <c r="Y52" s="55">
        <v>0</v>
      </c>
    </row>
    <row r="53" spans="1:25" s="12" customFormat="1" ht="15.75" customHeight="1">
      <c r="A53" s="49" t="s">
        <v>64</v>
      </c>
      <c r="B53" s="50"/>
      <c r="C53" s="39">
        <f t="shared" si="5"/>
        <v>171</v>
      </c>
      <c r="D53" s="39">
        <f t="shared" si="6"/>
        <v>98</v>
      </c>
      <c r="E53" s="39">
        <f t="shared" si="7"/>
        <v>73</v>
      </c>
      <c r="F53" s="51">
        <v>6</v>
      </c>
      <c r="G53" s="51">
        <v>1</v>
      </c>
      <c r="H53" s="40">
        <v>0</v>
      </c>
      <c r="I53" s="51">
        <v>7</v>
      </c>
      <c r="J53" s="51">
        <v>0</v>
      </c>
      <c r="K53" s="40">
        <v>1</v>
      </c>
      <c r="L53" s="40">
        <v>0</v>
      </c>
      <c r="M53" s="40">
        <v>0</v>
      </c>
      <c r="N53" s="51">
        <v>84</v>
      </c>
      <c r="O53" s="51">
        <v>64</v>
      </c>
      <c r="P53" s="40">
        <v>0</v>
      </c>
      <c r="Q53" s="40">
        <v>0</v>
      </c>
      <c r="R53" s="54">
        <v>7</v>
      </c>
      <c r="S53" s="56">
        <v>0</v>
      </c>
      <c r="T53" s="51">
        <v>0</v>
      </c>
      <c r="U53" s="51">
        <v>1</v>
      </c>
      <c r="V53" s="56">
        <v>0</v>
      </c>
      <c r="W53" s="56">
        <v>0</v>
      </c>
      <c r="X53" s="39">
        <v>0</v>
      </c>
      <c r="Y53" s="39">
        <v>0</v>
      </c>
    </row>
    <row r="54" spans="1:25" s="12" customFormat="1" ht="15.75" customHeight="1">
      <c r="A54" s="49" t="s">
        <v>65</v>
      </c>
      <c r="B54" s="50"/>
      <c r="C54" s="39">
        <f t="shared" si="5"/>
        <v>79</v>
      </c>
      <c r="D54" s="39">
        <f t="shared" si="6"/>
        <v>50</v>
      </c>
      <c r="E54" s="39">
        <f t="shared" si="7"/>
        <v>29</v>
      </c>
      <c r="F54" s="51">
        <v>3</v>
      </c>
      <c r="G54" s="51">
        <v>0</v>
      </c>
      <c r="H54" s="40">
        <v>0</v>
      </c>
      <c r="I54" s="51">
        <v>3</v>
      </c>
      <c r="J54" s="51">
        <v>0</v>
      </c>
      <c r="K54" s="40">
        <v>2</v>
      </c>
      <c r="L54" s="40">
        <v>0</v>
      </c>
      <c r="M54" s="40">
        <v>0</v>
      </c>
      <c r="N54" s="51">
        <v>42</v>
      </c>
      <c r="O54" s="51">
        <v>26</v>
      </c>
      <c r="P54" s="40">
        <v>0</v>
      </c>
      <c r="Q54" s="40">
        <v>0</v>
      </c>
      <c r="R54" s="54">
        <v>3</v>
      </c>
      <c r="S54" s="56">
        <v>0</v>
      </c>
      <c r="T54" s="51">
        <v>0</v>
      </c>
      <c r="U54" s="51">
        <v>0</v>
      </c>
      <c r="V54" s="56">
        <v>0</v>
      </c>
      <c r="W54" s="56">
        <v>0</v>
      </c>
      <c r="X54" s="39">
        <v>0</v>
      </c>
      <c r="Y54" s="39">
        <v>0</v>
      </c>
    </row>
    <row r="55" spans="1:25" s="12" customFormat="1" ht="15.75" customHeight="1">
      <c r="A55" s="49" t="s">
        <v>66</v>
      </c>
      <c r="B55" s="50"/>
      <c r="C55" s="39">
        <f>D55+E55</f>
        <v>124</v>
      </c>
      <c r="D55" s="39">
        <f>F55+I55+N55+P55+V55+H55+K55+T55</f>
        <v>75</v>
      </c>
      <c r="E55" s="39">
        <f>G55+J55+O55+R55+S55+U55+W55+L55+Q55</f>
        <v>49</v>
      </c>
      <c r="F55" s="51">
        <v>5</v>
      </c>
      <c r="G55" s="51">
        <v>0</v>
      </c>
      <c r="H55" s="40">
        <v>0</v>
      </c>
      <c r="I55" s="51">
        <v>5</v>
      </c>
      <c r="J55" s="51">
        <v>0</v>
      </c>
      <c r="K55" s="40">
        <v>1</v>
      </c>
      <c r="L55" s="40">
        <v>0</v>
      </c>
      <c r="M55" s="57">
        <v>0</v>
      </c>
      <c r="N55" s="51">
        <v>64</v>
      </c>
      <c r="O55" s="51">
        <v>42</v>
      </c>
      <c r="P55" s="40">
        <v>0</v>
      </c>
      <c r="Q55" s="40">
        <v>0</v>
      </c>
      <c r="R55" s="54">
        <v>6</v>
      </c>
      <c r="S55" s="56">
        <v>0</v>
      </c>
      <c r="T55" s="51">
        <v>0</v>
      </c>
      <c r="U55" s="51">
        <v>1</v>
      </c>
      <c r="V55" s="56">
        <v>0</v>
      </c>
      <c r="W55" s="56">
        <v>0</v>
      </c>
      <c r="X55" s="57">
        <v>0</v>
      </c>
      <c r="Y55" s="57">
        <v>0</v>
      </c>
    </row>
    <row r="56" spans="1:25" s="13" customFormat="1" ht="11.25" customHeight="1">
      <c r="A56" s="58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61"/>
      <c r="R56" s="62"/>
      <c r="S56" s="61"/>
      <c r="T56" s="61"/>
      <c r="U56" s="60"/>
      <c r="V56" s="61"/>
      <c r="W56" s="61"/>
      <c r="X56" s="62"/>
      <c r="Y56" s="62"/>
    </row>
    <row r="57" spans="1:25" s="6" customFormat="1" ht="13.5">
      <c r="A57" s="63"/>
      <c r="B57" s="64"/>
      <c r="C57" s="55"/>
      <c r="D57" s="55"/>
      <c r="E57" s="6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66"/>
      <c r="Q57" s="66"/>
      <c r="R57" s="66"/>
      <c r="S57" s="66"/>
      <c r="T57" s="66"/>
      <c r="U57" s="66"/>
      <c r="V57" s="66"/>
      <c r="W57" s="67" t="s">
        <v>10</v>
      </c>
      <c r="X57" s="66"/>
      <c r="Y57" s="66"/>
    </row>
    <row r="58" spans="1:25" s="6" customFormat="1" ht="30" customHeight="1">
      <c r="A58" s="68" t="s">
        <v>104</v>
      </c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71"/>
      <c r="R58" s="71"/>
      <c r="S58" s="71"/>
      <c r="T58" s="72"/>
      <c r="U58" s="72"/>
      <c r="V58" s="66"/>
      <c r="W58" s="71"/>
      <c r="X58" s="66"/>
      <c r="Y58" s="66"/>
    </row>
    <row r="59" spans="1:25" s="6" customFormat="1" ht="30" customHeight="1">
      <c r="A59" s="118" t="s">
        <v>1</v>
      </c>
      <c r="B59" s="119"/>
      <c r="C59" s="124" t="s">
        <v>105</v>
      </c>
      <c r="D59" s="125"/>
      <c r="E59" s="126"/>
      <c r="F59" s="105" t="s">
        <v>2</v>
      </c>
      <c r="G59" s="106"/>
      <c r="H59" s="29" t="s">
        <v>113</v>
      </c>
      <c r="I59" s="122" t="s">
        <v>3</v>
      </c>
      <c r="J59" s="106"/>
      <c r="K59" s="109" t="s">
        <v>114</v>
      </c>
      <c r="L59" s="110"/>
      <c r="M59" s="30" t="s">
        <v>118</v>
      </c>
      <c r="N59" s="105" t="s">
        <v>4</v>
      </c>
      <c r="O59" s="106"/>
      <c r="P59" s="111" t="s">
        <v>5</v>
      </c>
      <c r="Q59" s="113"/>
      <c r="R59" s="31" t="s">
        <v>11</v>
      </c>
      <c r="S59" s="32" t="s">
        <v>112</v>
      </c>
      <c r="T59" s="111" t="s">
        <v>12</v>
      </c>
      <c r="U59" s="112"/>
      <c r="V59" s="73" t="s">
        <v>6</v>
      </c>
      <c r="W59" s="33"/>
      <c r="X59" s="107" t="s">
        <v>102</v>
      </c>
      <c r="Y59" s="108"/>
    </row>
    <row r="60" spans="1:25" s="6" customFormat="1" ht="15" customHeight="1">
      <c r="A60" s="120"/>
      <c r="B60" s="121"/>
      <c r="C60" s="74" t="s">
        <v>7</v>
      </c>
      <c r="D60" s="74" t="s">
        <v>8</v>
      </c>
      <c r="E60" s="74" t="s">
        <v>9</v>
      </c>
      <c r="F60" s="35" t="s">
        <v>8</v>
      </c>
      <c r="G60" s="35" t="s">
        <v>9</v>
      </c>
      <c r="H60" s="35" t="s">
        <v>8</v>
      </c>
      <c r="I60" s="35" t="s">
        <v>8</v>
      </c>
      <c r="J60" s="35" t="s">
        <v>9</v>
      </c>
      <c r="K60" s="35" t="s">
        <v>8</v>
      </c>
      <c r="L60" s="36" t="s">
        <v>100</v>
      </c>
      <c r="M60" s="36" t="s">
        <v>101</v>
      </c>
      <c r="N60" s="35" t="s">
        <v>8</v>
      </c>
      <c r="O60" s="35" t="s">
        <v>9</v>
      </c>
      <c r="P60" s="35" t="s">
        <v>8</v>
      </c>
      <c r="Q60" s="36" t="s">
        <v>100</v>
      </c>
      <c r="R60" s="35" t="s">
        <v>9</v>
      </c>
      <c r="S60" s="35" t="s">
        <v>9</v>
      </c>
      <c r="T60" s="36" t="s">
        <v>101</v>
      </c>
      <c r="U60" s="37" t="s">
        <v>100</v>
      </c>
      <c r="V60" s="35" t="s">
        <v>8</v>
      </c>
      <c r="W60" s="34" t="s">
        <v>9</v>
      </c>
      <c r="X60" s="38" t="s">
        <v>101</v>
      </c>
      <c r="Y60" s="28" t="s">
        <v>100</v>
      </c>
    </row>
    <row r="61" spans="1:25" s="12" customFormat="1" ht="6" customHeight="1">
      <c r="A61" s="75"/>
      <c r="B61" s="50"/>
      <c r="C61" s="39"/>
      <c r="D61" s="39"/>
      <c r="E61" s="3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40"/>
      <c r="Q61" s="40"/>
      <c r="R61" s="54"/>
      <c r="S61" s="56"/>
      <c r="T61" s="56"/>
      <c r="U61" s="56"/>
      <c r="V61" s="56"/>
      <c r="W61" s="56"/>
      <c r="X61" s="76"/>
      <c r="Y61" s="76"/>
    </row>
    <row r="62" spans="1:25" s="12" customFormat="1" ht="24" customHeight="1">
      <c r="A62" s="49" t="s">
        <v>67</v>
      </c>
      <c r="B62" s="50"/>
      <c r="C62" s="39">
        <f>D62+E62</f>
        <v>109</v>
      </c>
      <c r="D62" s="39">
        <f>F62+I62+N62+P62+V62+H62+K62+T62</f>
        <v>69</v>
      </c>
      <c r="E62" s="39">
        <f>G62+J62+O62+R62+S62+U62+W62+L62+Q62</f>
        <v>40</v>
      </c>
      <c r="F62" s="51">
        <v>6</v>
      </c>
      <c r="G62" s="51">
        <v>0</v>
      </c>
      <c r="H62" s="40">
        <v>0</v>
      </c>
      <c r="I62" s="51">
        <v>6</v>
      </c>
      <c r="J62" s="51">
        <v>0</v>
      </c>
      <c r="K62" s="40">
        <v>2</v>
      </c>
      <c r="L62" s="40">
        <v>0</v>
      </c>
      <c r="M62" s="57">
        <v>0</v>
      </c>
      <c r="N62" s="51">
        <v>55</v>
      </c>
      <c r="O62" s="51">
        <v>34</v>
      </c>
      <c r="P62" s="40">
        <v>0</v>
      </c>
      <c r="Q62" s="40">
        <v>0</v>
      </c>
      <c r="R62" s="54">
        <v>6</v>
      </c>
      <c r="S62" s="56">
        <v>0</v>
      </c>
      <c r="T62" s="51">
        <v>0</v>
      </c>
      <c r="U62" s="51">
        <v>0</v>
      </c>
      <c r="V62" s="56">
        <v>0</v>
      </c>
      <c r="W62" s="56">
        <v>0</v>
      </c>
      <c r="X62" s="57">
        <v>0</v>
      </c>
      <c r="Y62" s="57">
        <v>0</v>
      </c>
    </row>
    <row r="63" spans="1:25" s="12" customFormat="1" ht="15.75" customHeight="1">
      <c r="A63" s="49" t="s">
        <v>68</v>
      </c>
      <c r="B63" s="50"/>
      <c r="C63" s="39">
        <f>D63+E63</f>
        <v>114</v>
      </c>
      <c r="D63" s="39">
        <f>F63+I63+N63+P63+V63+H63+K63+T63</f>
        <v>61</v>
      </c>
      <c r="E63" s="39">
        <f>G63+J63+O63+R63+S63+U63+W63+L63+Q63</f>
        <v>53</v>
      </c>
      <c r="F63" s="51">
        <v>3</v>
      </c>
      <c r="G63" s="51">
        <v>0</v>
      </c>
      <c r="H63" s="40">
        <v>0</v>
      </c>
      <c r="I63" s="51">
        <v>4</v>
      </c>
      <c r="J63" s="51">
        <v>0</v>
      </c>
      <c r="K63" s="40">
        <v>1</v>
      </c>
      <c r="L63" s="40">
        <v>1</v>
      </c>
      <c r="M63" s="57">
        <v>0</v>
      </c>
      <c r="N63" s="51">
        <v>53</v>
      </c>
      <c r="O63" s="51">
        <v>48</v>
      </c>
      <c r="P63" s="40">
        <v>0</v>
      </c>
      <c r="Q63" s="40">
        <v>0</v>
      </c>
      <c r="R63" s="54">
        <v>4</v>
      </c>
      <c r="S63" s="56">
        <v>0</v>
      </c>
      <c r="T63" s="51">
        <v>0</v>
      </c>
      <c r="U63" s="51">
        <v>0</v>
      </c>
      <c r="V63" s="56">
        <v>0</v>
      </c>
      <c r="W63" s="56">
        <v>0</v>
      </c>
      <c r="X63" s="57">
        <v>0</v>
      </c>
      <c r="Y63" s="57">
        <v>0</v>
      </c>
    </row>
    <row r="64" spans="1:25" s="12" customFormat="1" ht="15.75" customHeight="1">
      <c r="A64" s="49" t="s">
        <v>69</v>
      </c>
      <c r="B64" s="50"/>
      <c r="C64" s="39">
        <f>D64+E64</f>
        <v>176</v>
      </c>
      <c r="D64" s="39">
        <f>F64+I64+N64+P64+V64+H64+K64+T64</f>
        <v>104</v>
      </c>
      <c r="E64" s="39">
        <f>G64+J64+O64+R64+S64+U64+W64+L64+Q64</f>
        <v>72</v>
      </c>
      <c r="F64" s="51">
        <v>6</v>
      </c>
      <c r="G64" s="51">
        <v>0</v>
      </c>
      <c r="H64" s="40">
        <v>0</v>
      </c>
      <c r="I64" s="51">
        <v>6</v>
      </c>
      <c r="J64" s="51">
        <v>0</v>
      </c>
      <c r="K64" s="40">
        <v>1</v>
      </c>
      <c r="L64" s="40">
        <v>0</v>
      </c>
      <c r="M64" s="40">
        <v>0</v>
      </c>
      <c r="N64" s="51">
        <v>91</v>
      </c>
      <c r="O64" s="51">
        <v>66</v>
      </c>
      <c r="P64" s="40">
        <v>0</v>
      </c>
      <c r="Q64" s="40">
        <v>0</v>
      </c>
      <c r="R64" s="54">
        <v>6</v>
      </c>
      <c r="S64" s="56">
        <v>0</v>
      </c>
      <c r="T64" s="51">
        <v>0</v>
      </c>
      <c r="U64" s="51">
        <v>0</v>
      </c>
      <c r="V64" s="56">
        <v>0</v>
      </c>
      <c r="W64" s="56">
        <v>0</v>
      </c>
      <c r="X64" s="40">
        <v>0</v>
      </c>
      <c r="Y64" s="40">
        <v>0</v>
      </c>
    </row>
    <row r="65" spans="1:25" s="12" customFormat="1" ht="15.75" customHeight="1">
      <c r="A65" s="49" t="s">
        <v>120</v>
      </c>
      <c r="B65" s="50"/>
      <c r="C65" s="39">
        <f>D65+E65</f>
        <v>92</v>
      </c>
      <c r="D65" s="39">
        <f>F65+I65+N65+P65+V65+H65+K65+T65</f>
        <v>55</v>
      </c>
      <c r="E65" s="39">
        <f>G65+J65+O65+R65+S65+U65+W65+L65+Q65</f>
        <v>37</v>
      </c>
      <c r="F65" s="51">
        <v>4</v>
      </c>
      <c r="G65" s="51">
        <v>0</v>
      </c>
      <c r="H65" s="40">
        <v>0</v>
      </c>
      <c r="I65" s="51">
        <v>4</v>
      </c>
      <c r="J65" s="51">
        <v>0</v>
      </c>
      <c r="K65" s="40">
        <v>1</v>
      </c>
      <c r="L65" s="40">
        <v>0</v>
      </c>
      <c r="M65" s="57">
        <v>0</v>
      </c>
      <c r="N65" s="51">
        <v>46</v>
      </c>
      <c r="O65" s="51">
        <v>33</v>
      </c>
      <c r="P65" s="40">
        <v>0</v>
      </c>
      <c r="Q65" s="40">
        <v>0</v>
      </c>
      <c r="R65" s="54">
        <v>4</v>
      </c>
      <c r="S65" s="56">
        <v>0</v>
      </c>
      <c r="T65" s="51">
        <v>0</v>
      </c>
      <c r="U65" s="51">
        <v>0</v>
      </c>
      <c r="V65" s="56">
        <v>0</v>
      </c>
      <c r="W65" s="56">
        <v>0</v>
      </c>
      <c r="X65" s="57">
        <v>0</v>
      </c>
      <c r="Y65" s="57">
        <v>0</v>
      </c>
    </row>
    <row r="66" spans="1:25" s="12" customFormat="1" ht="27" customHeight="1">
      <c r="A66" s="77" t="s">
        <v>70</v>
      </c>
      <c r="B66" s="50"/>
      <c r="C66" s="76"/>
      <c r="D66" s="76"/>
      <c r="E66" s="39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s="12" customFormat="1" ht="15.75" customHeight="1">
      <c r="A67" s="49" t="s">
        <v>71</v>
      </c>
      <c r="B67" s="50"/>
      <c r="C67" s="39">
        <f>D67+E67</f>
        <v>113</v>
      </c>
      <c r="D67" s="39">
        <f>F67+I67+N67+P67+V67+H67+K67+T67</f>
        <v>67</v>
      </c>
      <c r="E67" s="39">
        <f>G67+J67+O67+R67+S67+U67+W67+L67+Q67</f>
        <v>46</v>
      </c>
      <c r="F67" s="51">
        <v>5</v>
      </c>
      <c r="G67" s="51">
        <v>0</v>
      </c>
      <c r="H67" s="40">
        <v>0</v>
      </c>
      <c r="I67" s="51">
        <v>5</v>
      </c>
      <c r="J67" s="51">
        <v>0</v>
      </c>
      <c r="K67" s="40">
        <v>3</v>
      </c>
      <c r="L67" s="40">
        <v>0</v>
      </c>
      <c r="M67" s="40">
        <v>0</v>
      </c>
      <c r="N67" s="51">
        <v>54</v>
      </c>
      <c r="O67" s="51">
        <v>40</v>
      </c>
      <c r="P67" s="40">
        <v>0</v>
      </c>
      <c r="Q67" s="40">
        <v>0</v>
      </c>
      <c r="R67" s="54">
        <v>5</v>
      </c>
      <c r="S67" s="56">
        <v>0</v>
      </c>
      <c r="T67" s="51">
        <v>0</v>
      </c>
      <c r="U67" s="51">
        <v>1</v>
      </c>
      <c r="V67" s="56">
        <v>0</v>
      </c>
      <c r="W67" s="56">
        <v>0</v>
      </c>
      <c r="X67" s="40">
        <v>0</v>
      </c>
      <c r="Y67" s="40">
        <v>0</v>
      </c>
    </row>
    <row r="68" spans="1:25" s="12" customFormat="1" ht="24" customHeight="1">
      <c r="A68" s="77" t="s">
        <v>72</v>
      </c>
      <c r="B68" s="50"/>
      <c r="C68" s="39"/>
      <c r="D68" s="39"/>
      <c r="E68" s="39"/>
      <c r="F68" s="51"/>
      <c r="G68" s="51"/>
      <c r="H68" s="40"/>
      <c r="I68" s="51"/>
      <c r="J68" s="51"/>
      <c r="K68" s="40"/>
      <c r="L68" s="40"/>
      <c r="M68" s="76"/>
      <c r="N68" s="51"/>
      <c r="O68" s="51"/>
      <c r="P68" s="40"/>
      <c r="Q68" s="40"/>
      <c r="R68" s="54"/>
      <c r="S68" s="56"/>
      <c r="T68" s="51"/>
      <c r="U68" s="51"/>
      <c r="V68" s="56"/>
      <c r="W68" s="56"/>
      <c r="X68" s="76"/>
      <c r="Y68" s="76"/>
    </row>
    <row r="69" spans="1:25" s="12" customFormat="1" ht="15.75" customHeight="1">
      <c r="A69" s="49" t="s">
        <v>73</v>
      </c>
      <c r="B69" s="50"/>
      <c r="C69" s="39">
        <f>D69+E69</f>
        <v>62</v>
      </c>
      <c r="D69" s="39">
        <f>F69+I69+N69+P69+V69+H69+K69+T69</f>
        <v>36</v>
      </c>
      <c r="E69" s="39">
        <f>G69+J69+O69+R69+S69+U69+W69+L69+Q69</f>
        <v>26</v>
      </c>
      <c r="F69" s="51">
        <v>3</v>
      </c>
      <c r="G69" s="51">
        <v>0</v>
      </c>
      <c r="H69" s="40">
        <v>0</v>
      </c>
      <c r="I69" s="51">
        <v>3</v>
      </c>
      <c r="J69" s="51">
        <v>0</v>
      </c>
      <c r="K69" s="40">
        <v>2</v>
      </c>
      <c r="L69" s="40">
        <v>0</v>
      </c>
      <c r="M69" s="40">
        <v>0</v>
      </c>
      <c r="N69" s="51">
        <v>28</v>
      </c>
      <c r="O69" s="51">
        <v>23</v>
      </c>
      <c r="P69" s="40">
        <v>0</v>
      </c>
      <c r="Q69" s="40">
        <v>0</v>
      </c>
      <c r="R69" s="54">
        <v>3</v>
      </c>
      <c r="S69" s="56">
        <v>0</v>
      </c>
      <c r="T69" s="51">
        <v>0</v>
      </c>
      <c r="U69" s="51">
        <v>0</v>
      </c>
      <c r="V69" s="56">
        <v>0</v>
      </c>
      <c r="W69" s="56">
        <v>0</v>
      </c>
      <c r="X69" s="40">
        <v>0</v>
      </c>
      <c r="Y69" s="40">
        <v>0</v>
      </c>
    </row>
    <row r="70" spans="1:25" s="12" customFormat="1" ht="15.75" customHeight="1">
      <c r="A70" s="49" t="s">
        <v>21</v>
      </c>
      <c r="B70" s="50"/>
      <c r="C70" s="39">
        <f>D70+E70</f>
        <v>76</v>
      </c>
      <c r="D70" s="39">
        <f>F70+I70+N70+P70+V70+H70+K70+T70</f>
        <v>53</v>
      </c>
      <c r="E70" s="39">
        <f>G70+J70+O70+R70+S70+U70+W70+L70+Q70</f>
        <v>23</v>
      </c>
      <c r="F70" s="51">
        <v>2</v>
      </c>
      <c r="G70" s="51">
        <v>0</v>
      </c>
      <c r="H70" s="40">
        <v>1</v>
      </c>
      <c r="I70" s="51">
        <v>3</v>
      </c>
      <c r="J70" s="51">
        <v>0</v>
      </c>
      <c r="K70" s="40">
        <v>2</v>
      </c>
      <c r="L70" s="40">
        <v>0</v>
      </c>
      <c r="M70" s="57">
        <v>0</v>
      </c>
      <c r="N70" s="51">
        <v>45</v>
      </c>
      <c r="O70" s="51">
        <v>20</v>
      </c>
      <c r="P70" s="40">
        <v>0</v>
      </c>
      <c r="Q70" s="40">
        <v>0</v>
      </c>
      <c r="R70" s="54">
        <v>3</v>
      </c>
      <c r="S70" s="56">
        <v>0</v>
      </c>
      <c r="T70" s="51">
        <v>0</v>
      </c>
      <c r="U70" s="51">
        <v>0</v>
      </c>
      <c r="V70" s="56">
        <v>0</v>
      </c>
      <c r="W70" s="56">
        <v>0</v>
      </c>
      <c r="X70" s="57">
        <v>0</v>
      </c>
      <c r="Y70" s="57">
        <v>0</v>
      </c>
    </row>
    <row r="71" spans="1:25" s="12" customFormat="1" ht="15.75" customHeight="1">
      <c r="A71" s="49" t="s">
        <v>74</v>
      </c>
      <c r="B71" s="50"/>
      <c r="C71" s="39">
        <f>D71+E71</f>
        <v>24</v>
      </c>
      <c r="D71" s="39">
        <f>F71+I71+N71+P71+V71+H71+K71+T71</f>
        <v>15</v>
      </c>
      <c r="E71" s="39">
        <f>G71+J71+O71+R71+S71+U71+W71+L71+Q71</f>
        <v>9</v>
      </c>
      <c r="F71" s="51">
        <v>1</v>
      </c>
      <c r="G71" s="51">
        <v>0</v>
      </c>
      <c r="H71" s="40">
        <v>0</v>
      </c>
      <c r="I71" s="51">
        <v>1</v>
      </c>
      <c r="J71" s="51">
        <v>0</v>
      </c>
      <c r="K71" s="40">
        <v>1</v>
      </c>
      <c r="L71" s="40">
        <v>0</v>
      </c>
      <c r="M71" s="57">
        <v>0</v>
      </c>
      <c r="N71" s="51">
        <v>12</v>
      </c>
      <c r="O71" s="51">
        <v>7</v>
      </c>
      <c r="P71" s="40">
        <v>0</v>
      </c>
      <c r="Q71" s="40">
        <v>0</v>
      </c>
      <c r="R71" s="54">
        <v>2</v>
      </c>
      <c r="S71" s="56">
        <v>0</v>
      </c>
      <c r="T71" s="51">
        <v>0</v>
      </c>
      <c r="U71" s="51">
        <v>0</v>
      </c>
      <c r="V71" s="56">
        <v>0</v>
      </c>
      <c r="W71" s="56">
        <v>0</v>
      </c>
      <c r="X71" s="57">
        <v>0</v>
      </c>
      <c r="Y71" s="57">
        <v>0</v>
      </c>
    </row>
    <row r="72" spans="1:25" s="12" customFormat="1" ht="24" customHeight="1">
      <c r="A72" s="77" t="s">
        <v>75</v>
      </c>
      <c r="B72" s="50"/>
      <c r="C72" s="76"/>
      <c r="D72" s="76"/>
      <c r="E72" s="39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s="12" customFormat="1" ht="15.75" customHeight="1">
      <c r="A73" s="49" t="s">
        <v>76</v>
      </c>
      <c r="B73" s="50"/>
      <c r="C73" s="39">
        <f aca="true" t="shared" si="8" ref="C73:C79">D73+E73</f>
        <v>32</v>
      </c>
      <c r="D73" s="39">
        <f aca="true" t="shared" si="9" ref="D73:D79">F73+I73+N73+P73+V73+H73+K73+T73</f>
        <v>20</v>
      </c>
      <c r="E73" s="39">
        <f aca="true" t="shared" si="10" ref="E73:E79">G73+J73+O73+R73+S73+U73+W73+L73+Q73</f>
        <v>12</v>
      </c>
      <c r="F73" s="51">
        <v>1</v>
      </c>
      <c r="G73" s="51">
        <v>0</v>
      </c>
      <c r="H73" s="40">
        <v>0</v>
      </c>
      <c r="I73" s="51">
        <v>1</v>
      </c>
      <c r="J73" s="51">
        <v>0</v>
      </c>
      <c r="K73" s="40">
        <v>0</v>
      </c>
      <c r="L73" s="40">
        <v>0</v>
      </c>
      <c r="M73" s="57">
        <v>0</v>
      </c>
      <c r="N73" s="51">
        <v>18</v>
      </c>
      <c r="O73" s="51">
        <v>11</v>
      </c>
      <c r="P73" s="40">
        <v>0</v>
      </c>
      <c r="Q73" s="40">
        <v>0</v>
      </c>
      <c r="R73" s="56">
        <v>1</v>
      </c>
      <c r="S73" s="56">
        <v>0</v>
      </c>
      <c r="T73" s="51">
        <v>0</v>
      </c>
      <c r="U73" s="51">
        <v>0</v>
      </c>
      <c r="V73" s="56">
        <v>0</v>
      </c>
      <c r="W73" s="56">
        <v>0</v>
      </c>
      <c r="X73" s="57">
        <v>0</v>
      </c>
      <c r="Y73" s="57">
        <v>0</v>
      </c>
    </row>
    <row r="74" spans="1:25" s="12" customFormat="1" ht="15.75" customHeight="1">
      <c r="A74" s="49" t="s">
        <v>77</v>
      </c>
      <c r="B74" s="50"/>
      <c r="C74" s="39">
        <f t="shared" si="8"/>
        <v>52</v>
      </c>
      <c r="D74" s="39">
        <f t="shared" si="9"/>
        <v>30</v>
      </c>
      <c r="E74" s="39">
        <f t="shared" si="10"/>
        <v>22</v>
      </c>
      <c r="F74" s="51">
        <v>2</v>
      </c>
      <c r="G74" s="51">
        <v>0</v>
      </c>
      <c r="H74" s="40">
        <v>0</v>
      </c>
      <c r="I74" s="51">
        <v>2</v>
      </c>
      <c r="J74" s="51">
        <v>0</v>
      </c>
      <c r="K74" s="40">
        <v>2</v>
      </c>
      <c r="L74" s="40">
        <v>0</v>
      </c>
      <c r="M74" s="57">
        <v>0</v>
      </c>
      <c r="N74" s="51">
        <v>24</v>
      </c>
      <c r="O74" s="51">
        <v>19</v>
      </c>
      <c r="P74" s="40">
        <v>0</v>
      </c>
      <c r="Q74" s="40">
        <v>0</v>
      </c>
      <c r="R74" s="54">
        <v>2</v>
      </c>
      <c r="S74" s="56">
        <v>0</v>
      </c>
      <c r="T74" s="51">
        <v>0</v>
      </c>
      <c r="U74" s="51">
        <v>1</v>
      </c>
      <c r="V74" s="56">
        <v>0</v>
      </c>
      <c r="W74" s="56">
        <v>0</v>
      </c>
      <c r="X74" s="57">
        <v>0</v>
      </c>
      <c r="Y74" s="57">
        <v>0</v>
      </c>
    </row>
    <row r="75" spans="1:25" s="12" customFormat="1" ht="15.75" customHeight="1">
      <c r="A75" s="49" t="s">
        <v>78</v>
      </c>
      <c r="B75" s="50"/>
      <c r="C75" s="39">
        <f t="shared" si="8"/>
        <v>57</v>
      </c>
      <c r="D75" s="39">
        <f t="shared" si="9"/>
        <v>38</v>
      </c>
      <c r="E75" s="39">
        <f t="shared" si="10"/>
        <v>19</v>
      </c>
      <c r="F75" s="51">
        <v>3</v>
      </c>
      <c r="G75" s="51">
        <v>0</v>
      </c>
      <c r="H75" s="40">
        <v>0</v>
      </c>
      <c r="I75" s="51">
        <v>3</v>
      </c>
      <c r="J75" s="51">
        <v>0</v>
      </c>
      <c r="K75" s="40">
        <v>2</v>
      </c>
      <c r="L75" s="40">
        <v>0</v>
      </c>
      <c r="M75" s="57">
        <v>0</v>
      </c>
      <c r="N75" s="51">
        <v>30</v>
      </c>
      <c r="O75" s="51">
        <v>16</v>
      </c>
      <c r="P75" s="40">
        <v>0</v>
      </c>
      <c r="Q75" s="40">
        <v>0</v>
      </c>
      <c r="R75" s="54">
        <v>3</v>
      </c>
      <c r="S75" s="56">
        <v>0</v>
      </c>
      <c r="T75" s="51">
        <v>0</v>
      </c>
      <c r="U75" s="51">
        <v>0</v>
      </c>
      <c r="V75" s="56">
        <v>0</v>
      </c>
      <c r="W75" s="56">
        <v>0</v>
      </c>
      <c r="X75" s="57">
        <v>0</v>
      </c>
      <c r="Y75" s="57">
        <v>0</v>
      </c>
    </row>
    <row r="76" spans="1:25" s="12" customFormat="1" ht="15.75" customHeight="1">
      <c r="A76" s="49" t="s">
        <v>79</v>
      </c>
      <c r="B76" s="50"/>
      <c r="C76" s="39">
        <f t="shared" si="8"/>
        <v>41</v>
      </c>
      <c r="D76" s="39">
        <f t="shared" si="9"/>
        <v>27</v>
      </c>
      <c r="E76" s="39">
        <f t="shared" si="10"/>
        <v>14</v>
      </c>
      <c r="F76" s="51">
        <v>2</v>
      </c>
      <c r="G76" s="51">
        <v>0</v>
      </c>
      <c r="H76" s="40">
        <v>0</v>
      </c>
      <c r="I76" s="51">
        <v>2</v>
      </c>
      <c r="J76" s="51">
        <v>0</v>
      </c>
      <c r="K76" s="40">
        <v>0</v>
      </c>
      <c r="L76" s="40">
        <v>0</v>
      </c>
      <c r="M76" s="57">
        <v>0</v>
      </c>
      <c r="N76" s="51">
        <v>23</v>
      </c>
      <c r="O76" s="51">
        <v>11</v>
      </c>
      <c r="P76" s="40">
        <v>0</v>
      </c>
      <c r="Q76" s="40">
        <v>0</v>
      </c>
      <c r="R76" s="54">
        <v>2</v>
      </c>
      <c r="S76" s="56">
        <v>0</v>
      </c>
      <c r="T76" s="51">
        <v>0</v>
      </c>
      <c r="U76" s="51">
        <v>1</v>
      </c>
      <c r="V76" s="56">
        <v>0</v>
      </c>
      <c r="W76" s="56">
        <v>0</v>
      </c>
      <c r="X76" s="57">
        <v>0</v>
      </c>
      <c r="Y76" s="57">
        <v>0</v>
      </c>
    </row>
    <row r="77" spans="1:25" s="12" customFormat="1" ht="15.75" customHeight="1">
      <c r="A77" s="49" t="s">
        <v>80</v>
      </c>
      <c r="B77" s="50"/>
      <c r="C77" s="39">
        <f t="shared" si="8"/>
        <v>35</v>
      </c>
      <c r="D77" s="39">
        <f t="shared" si="9"/>
        <v>21</v>
      </c>
      <c r="E77" s="39">
        <f t="shared" si="10"/>
        <v>14</v>
      </c>
      <c r="F77" s="51">
        <v>1</v>
      </c>
      <c r="G77" s="51">
        <v>0</v>
      </c>
      <c r="H77" s="40">
        <v>0</v>
      </c>
      <c r="I77" s="51">
        <v>1</v>
      </c>
      <c r="J77" s="51">
        <v>0</v>
      </c>
      <c r="K77" s="40">
        <v>1</v>
      </c>
      <c r="L77" s="40">
        <v>0</v>
      </c>
      <c r="M77" s="57">
        <v>0</v>
      </c>
      <c r="N77" s="51">
        <v>17</v>
      </c>
      <c r="O77" s="51">
        <v>12</v>
      </c>
      <c r="P77" s="40">
        <v>1</v>
      </c>
      <c r="Q77" s="40">
        <v>0</v>
      </c>
      <c r="R77" s="54">
        <v>1</v>
      </c>
      <c r="S77" s="56">
        <v>0</v>
      </c>
      <c r="T77" s="51">
        <v>0</v>
      </c>
      <c r="U77" s="51">
        <v>1</v>
      </c>
      <c r="V77" s="56">
        <v>0</v>
      </c>
      <c r="W77" s="56">
        <v>0</v>
      </c>
      <c r="X77" s="57">
        <v>0</v>
      </c>
      <c r="Y77" s="57">
        <v>0</v>
      </c>
    </row>
    <row r="78" spans="1:25" s="12" customFormat="1" ht="15.75" customHeight="1">
      <c r="A78" s="49" t="s">
        <v>81</v>
      </c>
      <c r="B78" s="50"/>
      <c r="C78" s="39">
        <f t="shared" si="8"/>
        <v>22</v>
      </c>
      <c r="D78" s="39">
        <f t="shared" si="9"/>
        <v>13</v>
      </c>
      <c r="E78" s="39">
        <f t="shared" si="10"/>
        <v>9</v>
      </c>
      <c r="F78" s="51">
        <v>1</v>
      </c>
      <c r="G78" s="51">
        <v>0</v>
      </c>
      <c r="H78" s="40">
        <v>0</v>
      </c>
      <c r="I78" s="51">
        <v>1</v>
      </c>
      <c r="J78" s="51">
        <v>0</v>
      </c>
      <c r="K78" s="40">
        <v>0</v>
      </c>
      <c r="L78" s="40">
        <v>0</v>
      </c>
      <c r="M78" s="57">
        <v>0</v>
      </c>
      <c r="N78" s="51">
        <v>11</v>
      </c>
      <c r="O78" s="51">
        <v>8</v>
      </c>
      <c r="P78" s="40">
        <v>0</v>
      </c>
      <c r="Q78" s="40">
        <v>0</v>
      </c>
      <c r="R78" s="54">
        <v>1</v>
      </c>
      <c r="S78" s="56">
        <v>0</v>
      </c>
      <c r="T78" s="51">
        <v>0</v>
      </c>
      <c r="U78" s="51">
        <v>0</v>
      </c>
      <c r="V78" s="56">
        <v>0</v>
      </c>
      <c r="W78" s="56">
        <v>0</v>
      </c>
      <c r="X78" s="57">
        <v>0</v>
      </c>
      <c r="Y78" s="57">
        <v>0</v>
      </c>
    </row>
    <row r="79" spans="1:25" s="12" customFormat="1" ht="15.75" customHeight="1">
      <c r="A79" s="49" t="s">
        <v>82</v>
      </c>
      <c r="B79" s="50"/>
      <c r="C79" s="39">
        <f t="shared" si="8"/>
        <v>32</v>
      </c>
      <c r="D79" s="39">
        <f t="shared" si="9"/>
        <v>21</v>
      </c>
      <c r="E79" s="39">
        <f t="shared" si="10"/>
        <v>11</v>
      </c>
      <c r="F79" s="51">
        <v>2</v>
      </c>
      <c r="G79" s="51">
        <v>0</v>
      </c>
      <c r="H79" s="40">
        <v>0</v>
      </c>
      <c r="I79" s="51">
        <v>2</v>
      </c>
      <c r="J79" s="51">
        <v>0</v>
      </c>
      <c r="K79" s="40">
        <v>0</v>
      </c>
      <c r="L79" s="40">
        <v>0</v>
      </c>
      <c r="M79" s="57">
        <v>0</v>
      </c>
      <c r="N79" s="51">
        <v>17</v>
      </c>
      <c r="O79" s="51">
        <v>9</v>
      </c>
      <c r="P79" s="40">
        <v>0</v>
      </c>
      <c r="Q79" s="40">
        <v>0</v>
      </c>
      <c r="R79" s="54">
        <v>2</v>
      </c>
      <c r="S79" s="56">
        <v>0</v>
      </c>
      <c r="T79" s="51">
        <v>0</v>
      </c>
      <c r="U79" s="51">
        <v>0</v>
      </c>
      <c r="V79" s="56">
        <v>0</v>
      </c>
      <c r="W79" s="56">
        <v>0</v>
      </c>
      <c r="X79" s="57">
        <v>0</v>
      </c>
      <c r="Y79" s="57">
        <v>0</v>
      </c>
    </row>
    <row r="80" spans="1:25" s="12" customFormat="1" ht="24" customHeight="1">
      <c r="A80" s="77" t="s">
        <v>83</v>
      </c>
      <c r="B80" s="50"/>
      <c r="C80" s="76"/>
      <c r="D80" s="76"/>
      <c r="E80" s="39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8"/>
      <c r="S80" s="76"/>
      <c r="T80" s="76"/>
      <c r="U80" s="76"/>
      <c r="V80" s="76"/>
      <c r="W80" s="76"/>
      <c r="X80" s="76"/>
      <c r="Y80" s="76"/>
    </row>
    <row r="81" spans="1:25" s="12" customFormat="1" ht="15.75" customHeight="1">
      <c r="A81" s="49" t="s">
        <v>84</v>
      </c>
      <c r="B81" s="50"/>
      <c r="C81" s="39">
        <f>D81+E81</f>
        <v>21</v>
      </c>
      <c r="D81" s="39">
        <f>F81+I81+N81+P81+V81+H81+K81+T81</f>
        <v>13</v>
      </c>
      <c r="E81" s="39">
        <f>G81+J81+O81+R81+S81+U81+W81+L81+Q81</f>
        <v>8</v>
      </c>
      <c r="F81" s="51">
        <v>1</v>
      </c>
      <c r="G81" s="51">
        <v>0</v>
      </c>
      <c r="H81" s="40">
        <v>0</v>
      </c>
      <c r="I81" s="51">
        <v>1</v>
      </c>
      <c r="J81" s="51">
        <v>0</v>
      </c>
      <c r="K81" s="40">
        <v>1</v>
      </c>
      <c r="L81" s="40">
        <v>0</v>
      </c>
      <c r="M81" s="57">
        <v>0</v>
      </c>
      <c r="N81" s="51">
        <v>10</v>
      </c>
      <c r="O81" s="51">
        <v>7</v>
      </c>
      <c r="P81" s="40">
        <v>0</v>
      </c>
      <c r="Q81" s="40">
        <v>0</v>
      </c>
      <c r="R81" s="54">
        <v>1</v>
      </c>
      <c r="S81" s="56">
        <v>0</v>
      </c>
      <c r="T81" s="51">
        <v>0</v>
      </c>
      <c r="U81" s="51">
        <v>0</v>
      </c>
      <c r="V81" s="56">
        <v>0</v>
      </c>
      <c r="W81" s="56">
        <v>0</v>
      </c>
      <c r="X81" s="57">
        <v>0</v>
      </c>
      <c r="Y81" s="57">
        <v>0</v>
      </c>
    </row>
    <row r="82" spans="1:25" s="12" customFormat="1" ht="15.75" customHeight="1">
      <c r="A82" s="49" t="s">
        <v>85</v>
      </c>
      <c r="B82" s="50"/>
      <c r="C82" s="39">
        <f>D82+E82</f>
        <v>23</v>
      </c>
      <c r="D82" s="39">
        <f>F82+I82+N82+P82+V82+H82+K82+T82</f>
        <v>14</v>
      </c>
      <c r="E82" s="39">
        <f>G82+J82+O82+R82+S82+U82+W82+L82+Q82</f>
        <v>9</v>
      </c>
      <c r="F82" s="51">
        <v>1</v>
      </c>
      <c r="G82" s="51">
        <v>0</v>
      </c>
      <c r="H82" s="40">
        <v>0</v>
      </c>
      <c r="I82" s="51">
        <v>1</v>
      </c>
      <c r="J82" s="51">
        <v>0</v>
      </c>
      <c r="K82" s="40">
        <v>1</v>
      </c>
      <c r="L82" s="40">
        <v>0</v>
      </c>
      <c r="M82" s="57">
        <v>0</v>
      </c>
      <c r="N82" s="51">
        <v>11</v>
      </c>
      <c r="O82" s="51">
        <v>7</v>
      </c>
      <c r="P82" s="40">
        <v>0</v>
      </c>
      <c r="Q82" s="40">
        <v>0</v>
      </c>
      <c r="R82" s="54">
        <v>1</v>
      </c>
      <c r="S82" s="56">
        <v>0</v>
      </c>
      <c r="T82" s="51">
        <v>0</v>
      </c>
      <c r="U82" s="51">
        <v>1</v>
      </c>
      <c r="V82" s="56">
        <v>0</v>
      </c>
      <c r="W82" s="56">
        <v>0</v>
      </c>
      <c r="X82" s="57">
        <v>0</v>
      </c>
      <c r="Y82" s="57">
        <v>0</v>
      </c>
    </row>
    <row r="83" spans="1:25" s="12" customFormat="1" ht="15.75" customHeight="1">
      <c r="A83" s="49" t="s">
        <v>86</v>
      </c>
      <c r="B83" s="50"/>
      <c r="C83" s="39">
        <f>D83+E83</f>
        <v>21</v>
      </c>
      <c r="D83" s="39">
        <f>F83+I83+N83+P83+V83+H83+K83+T83</f>
        <v>13</v>
      </c>
      <c r="E83" s="39">
        <f>G83+J83+O83+R83+S83+U83+W83+L83+Q83</f>
        <v>8</v>
      </c>
      <c r="F83" s="51">
        <v>1</v>
      </c>
      <c r="G83" s="51">
        <v>0</v>
      </c>
      <c r="H83" s="40">
        <v>0</v>
      </c>
      <c r="I83" s="51">
        <v>1</v>
      </c>
      <c r="J83" s="51">
        <v>0</v>
      </c>
      <c r="K83" s="40">
        <v>1</v>
      </c>
      <c r="L83" s="40">
        <v>0</v>
      </c>
      <c r="M83" s="57">
        <v>0</v>
      </c>
      <c r="N83" s="51">
        <v>10</v>
      </c>
      <c r="O83" s="51">
        <v>6</v>
      </c>
      <c r="P83" s="40">
        <v>0</v>
      </c>
      <c r="Q83" s="40">
        <v>0</v>
      </c>
      <c r="R83" s="54">
        <v>1</v>
      </c>
      <c r="S83" s="56">
        <v>0</v>
      </c>
      <c r="T83" s="51">
        <v>0</v>
      </c>
      <c r="U83" s="51">
        <v>1</v>
      </c>
      <c r="V83" s="56">
        <v>0</v>
      </c>
      <c r="W83" s="56">
        <v>0</v>
      </c>
      <c r="X83" s="57">
        <v>0</v>
      </c>
      <c r="Y83" s="57">
        <v>0</v>
      </c>
    </row>
    <row r="84" spans="1:25" s="12" customFormat="1" ht="15.75" customHeight="1">
      <c r="A84" s="49" t="s">
        <v>87</v>
      </c>
      <c r="B84" s="50"/>
      <c r="C84" s="39">
        <f>D84+E84</f>
        <v>50</v>
      </c>
      <c r="D84" s="39">
        <f>F84+I84+N84+P84+V84+H84+K84+T84</f>
        <v>33</v>
      </c>
      <c r="E84" s="39">
        <f>G84+J84+O84+R84+S84+U84+W84+L84+Q84</f>
        <v>17</v>
      </c>
      <c r="F84" s="51">
        <v>4</v>
      </c>
      <c r="G84" s="51">
        <v>0</v>
      </c>
      <c r="H84" s="40">
        <v>0</v>
      </c>
      <c r="I84" s="51">
        <v>4</v>
      </c>
      <c r="J84" s="51">
        <v>0</v>
      </c>
      <c r="K84" s="40">
        <v>1</v>
      </c>
      <c r="L84" s="40">
        <v>0</v>
      </c>
      <c r="M84" s="57">
        <v>0</v>
      </c>
      <c r="N84" s="51">
        <v>23</v>
      </c>
      <c r="O84" s="51">
        <v>13</v>
      </c>
      <c r="P84" s="40">
        <v>0</v>
      </c>
      <c r="Q84" s="40">
        <v>0</v>
      </c>
      <c r="R84" s="54">
        <v>4</v>
      </c>
      <c r="S84" s="56">
        <v>0</v>
      </c>
      <c r="T84" s="51">
        <v>1</v>
      </c>
      <c r="U84" s="51">
        <v>0</v>
      </c>
      <c r="V84" s="56">
        <v>0</v>
      </c>
      <c r="W84" s="56">
        <v>0</v>
      </c>
      <c r="X84" s="57">
        <v>0</v>
      </c>
      <c r="Y84" s="57">
        <v>0</v>
      </c>
    </row>
    <row r="85" spans="1:25" s="12" customFormat="1" ht="15.75" customHeight="1">
      <c r="A85" s="49" t="s">
        <v>88</v>
      </c>
      <c r="B85" s="50"/>
      <c r="C85" s="39">
        <f>D85+E85</f>
        <v>12</v>
      </c>
      <c r="D85" s="39">
        <f>F85+I85+N85+P85+V85+H85+K85+T85</f>
        <v>8</v>
      </c>
      <c r="E85" s="39">
        <f>G85+J85+O85+R85+S85+U85+W85+L85+Q85</f>
        <v>4</v>
      </c>
      <c r="F85" s="51">
        <v>1</v>
      </c>
      <c r="G85" s="51">
        <v>0</v>
      </c>
      <c r="H85" s="40">
        <v>0</v>
      </c>
      <c r="I85" s="51">
        <v>1</v>
      </c>
      <c r="J85" s="51">
        <v>0</v>
      </c>
      <c r="K85" s="40">
        <v>0</v>
      </c>
      <c r="L85" s="40">
        <v>0</v>
      </c>
      <c r="M85" s="57">
        <v>0</v>
      </c>
      <c r="N85" s="51">
        <v>6</v>
      </c>
      <c r="O85" s="51">
        <v>3</v>
      </c>
      <c r="P85" s="40">
        <v>0</v>
      </c>
      <c r="Q85" s="40">
        <v>0</v>
      </c>
      <c r="R85" s="54">
        <v>1</v>
      </c>
      <c r="S85" s="56">
        <v>0</v>
      </c>
      <c r="T85" s="51">
        <v>0</v>
      </c>
      <c r="U85" s="51">
        <v>0</v>
      </c>
      <c r="V85" s="56">
        <v>0</v>
      </c>
      <c r="W85" s="56">
        <v>0</v>
      </c>
      <c r="X85" s="57">
        <v>0</v>
      </c>
      <c r="Y85" s="57">
        <v>0</v>
      </c>
    </row>
    <row r="86" spans="1:25" s="12" customFormat="1" ht="24" customHeight="1">
      <c r="A86" s="77" t="s">
        <v>89</v>
      </c>
      <c r="B86" s="50"/>
      <c r="C86" s="76"/>
      <c r="D86" s="76"/>
      <c r="E86" s="39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1:25" s="12" customFormat="1" ht="15.75" customHeight="1">
      <c r="A87" s="49" t="s">
        <v>90</v>
      </c>
      <c r="B87" s="50"/>
      <c r="C87" s="39">
        <f>D87+E87</f>
        <v>23</v>
      </c>
      <c r="D87" s="39">
        <f>F87+I87+N87+P87+V87+H87+K87+T87</f>
        <v>12</v>
      </c>
      <c r="E87" s="39">
        <f>G87+J87+O87+R87+S87+U87+W87+L87+Q87</f>
        <v>11</v>
      </c>
      <c r="F87" s="51">
        <v>1</v>
      </c>
      <c r="G87" s="51">
        <v>0</v>
      </c>
      <c r="H87" s="40">
        <v>0</v>
      </c>
      <c r="I87" s="51">
        <v>1</v>
      </c>
      <c r="J87" s="51">
        <v>0</v>
      </c>
      <c r="K87" s="40">
        <v>1</v>
      </c>
      <c r="L87" s="40">
        <v>0</v>
      </c>
      <c r="M87" s="57">
        <v>0</v>
      </c>
      <c r="N87" s="51">
        <v>9</v>
      </c>
      <c r="O87" s="51">
        <v>9</v>
      </c>
      <c r="P87" s="40">
        <v>0</v>
      </c>
      <c r="Q87" s="40">
        <v>0</v>
      </c>
      <c r="R87" s="40">
        <v>1</v>
      </c>
      <c r="S87" s="56">
        <v>0</v>
      </c>
      <c r="T87" s="51">
        <v>0</v>
      </c>
      <c r="U87" s="51">
        <v>1</v>
      </c>
      <c r="V87" s="56">
        <v>0</v>
      </c>
      <c r="W87" s="56">
        <v>0</v>
      </c>
      <c r="X87" s="57">
        <v>0</v>
      </c>
      <c r="Y87" s="57">
        <v>0</v>
      </c>
    </row>
    <row r="88" spans="1:25" s="12" customFormat="1" ht="15.75" customHeight="1">
      <c r="A88" s="49" t="s">
        <v>91</v>
      </c>
      <c r="B88" s="50"/>
      <c r="C88" s="39">
        <f>D88+E88</f>
        <v>26</v>
      </c>
      <c r="D88" s="39">
        <f>F88+I88+N88+P88+V88+H88+K88+T88</f>
        <v>19</v>
      </c>
      <c r="E88" s="39">
        <f>G88+J88+O88+R88+S88+U88+W88+L88+Q88</f>
        <v>7</v>
      </c>
      <c r="F88" s="51">
        <v>1</v>
      </c>
      <c r="G88" s="51">
        <v>0</v>
      </c>
      <c r="H88" s="40">
        <v>0</v>
      </c>
      <c r="I88" s="51">
        <v>1</v>
      </c>
      <c r="J88" s="51">
        <v>0</v>
      </c>
      <c r="K88" s="40">
        <v>1</v>
      </c>
      <c r="L88" s="40">
        <v>0</v>
      </c>
      <c r="M88" s="57">
        <v>0</v>
      </c>
      <c r="N88" s="51">
        <v>16</v>
      </c>
      <c r="O88" s="51">
        <v>5</v>
      </c>
      <c r="P88" s="40">
        <v>0</v>
      </c>
      <c r="Q88" s="40">
        <v>0</v>
      </c>
      <c r="R88" s="54">
        <v>1</v>
      </c>
      <c r="S88" s="56">
        <v>0</v>
      </c>
      <c r="T88" s="51">
        <v>0</v>
      </c>
      <c r="U88" s="51">
        <v>1</v>
      </c>
      <c r="V88" s="56">
        <v>0</v>
      </c>
      <c r="W88" s="56">
        <v>0</v>
      </c>
      <c r="X88" s="57">
        <v>0</v>
      </c>
      <c r="Y88" s="57">
        <v>0</v>
      </c>
    </row>
    <row r="89" spans="1:25" s="12" customFormat="1" ht="15.75" customHeight="1">
      <c r="A89" s="49" t="s">
        <v>92</v>
      </c>
      <c r="B89" s="50"/>
      <c r="C89" s="39">
        <f>D89+E89</f>
        <v>63</v>
      </c>
      <c r="D89" s="39">
        <f>F89+I89+N89+P89+V89+H89+K89+T89</f>
        <v>31</v>
      </c>
      <c r="E89" s="39">
        <f>G89+J89+O89+R89+S89+U89+W89+L89+Q89</f>
        <v>32</v>
      </c>
      <c r="F89" s="51">
        <v>2</v>
      </c>
      <c r="G89" s="51">
        <v>0</v>
      </c>
      <c r="H89" s="40">
        <v>0</v>
      </c>
      <c r="I89" s="51">
        <v>2</v>
      </c>
      <c r="J89" s="51">
        <v>0</v>
      </c>
      <c r="K89" s="40">
        <v>2</v>
      </c>
      <c r="L89" s="40">
        <v>0</v>
      </c>
      <c r="M89" s="57">
        <v>0</v>
      </c>
      <c r="N89" s="51">
        <v>25</v>
      </c>
      <c r="O89" s="51">
        <v>30</v>
      </c>
      <c r="P89" s="40">
        <v>0</v>
      </c>
      <c r="Q89" s="40">
        <v>0</v>
      </c>
      <c r="R89" s="54">
        <v>2</v>
      </c>
      <c r="S89" s="56">
        <v>0</v>
      </c>
      <c r="T89" s="51">
        <v>0</v>
      </c>
      <c r="U89" s="51">
        <v>0</v>
      </c>
      <c r="V89" s="56">
        <v>0</v>
      </c>
      <c r="W89" s="56">
        <v>0</v>
      </c>
      <c r="X89" s="57">
        <v>0</v>
      </c>
      <c r="Y89" s="57">
        <v>0</v>
      </c>
    </row>
    <row r="90" spans="1:25" s="12" customFormat="1" ht="24" customHeight="1">
      <c r="A90" s="77" t="s">
        <v>93</v>
      </c>
      <c r="B90" s="50"/>
      <c r="C90" s="39"/>
      <c r="D90" s="39"/>
      <c r="E90" s="39"/>
      <c r="F90" s="51"/>
      <c r="G90" s="51"/>
      <c r="H90" s="40"/>
      <c r="I90" s="51"/>
      <c r="J90" s="51"/>
      <c r="K90" s="40"/>
      <c r="L90" s="40"/>
      <c r="M90" s="76"/>
      <c r="N90" s="51"/>
      <c r="O90" s="51"/>
      <c r="P90" s="40"/>
      <c r="Q90" s="40"/>
      <c r="R90" s="54"/>
      <c r="S90" s="56"/>
      <c r="T90" s="51"/>
      <c r="U90" s="51"/>
      <c r="V90" s="56"/>
      <c r="W90" s="56"/>
      <c r="X90" s="76"/>
      <c r="Y90" s="76"/>
    </row>
    <row r="91" spans="1:25" s="12" customFormat="1" ht="15.75" customHeight="1">
      <c r="A91" s="49" t="s">
        <v>94</v>
      </c>
      <c r="B91" s="50"/>
      <c r="C91" s="39">
        <f>D91+E91</f>
        <v>69</v>
      </c>
      <c r="D91" s="39">
        <f>F91+I91+N91+P91+V91+H91+K91+T91</f>
        <v>40</v>
      </c>
      <c r="E91" s="39">
        <f>G91+J91+O91+R91+S91+U91+W91+L91+Q91</f>
        <v>29</v>
      </c>
      <c r="F91" s="51">
        <v>3</v>
      </c>
      <c r="G91" s="51">
        <v>0</v>
      </c>
      <c r="H91" s="40">
        <v>0</v>
      </c>
      <c r="I91" s="51">
        <v>3</v>
      </c>
      <c r="J91" s="51">
        <v>0</v>
      </c>
      <c r="K91" s="40">
        <v>1</v>
      </c>
      <c r="L91" s="40">
        <v>0</v>
      </c>
      <c r="M91" s="57">
        <v>0</v>
      </c>
      <c r="N91" s="51">
        <v>33</v>
      </c>
      <c r="O91" s="51">
        <v>25</v>
      </c>
      <c r="P91" s="40">
        <v>0</v>
      </c>
      <c r="Q91" s="40">
        <v>0</v>
      </c>
      <c r="R91" s="54">
        <v>4</v>
      </c>
      <c r="S91" s="56">
        <v>0</v>
      </c>
      <c r="T91" s="51">
        <v>0</v>
      </c>
      <c r="U91" s="51">
        <v>0</v>
      </c>
      <c r="V91" s="56">
        <v>0</v>
      </c>
      <c r="W91" s="56">
        <v>0</v>
      </c>
      <c r="X91" s="57">
        <v>0</v>
      </c>
      <c r="Y91" s="57">
        <v>0</v>
      </c>
    </row>
    <row r="92" spans="1:25" s="12" customFormat="1" ht="24" customHeight="1">
      <c r="A92" s="77" t="s">
        <v>95</v>
      </c>
      <c r="B92" s="50"/>
      <c r="C92" s="39"/>
      <c r="D92" s="39"/>
      <c r="E92" s="39"/>
      <c r="F92" s="51"/>
      <c r="G92" s="51"/>
      <c r="H92" s="40"/>
      <c r="I92" s="51"/>
      <c r="J92" s="51"/>
      <c r="K92" s="40" t="s">
        <v>115</v>
      </c>
      <c r="L92" s="40" t="s">
        <v>115</v>
      </c>
      <c r="M92" s="76"/>
      <c r="N92" s="51"/>
      <c r="O92" s="51"/>
      <c r="P92" s="40"/>
      <c r="Q92" s="40"/>
      <c r="R92" s="54"/>
      <c r="S92" s="56"/>
      <c r="T92" s="51"/>
      <c r="U92" s="51"/>
      <c r="V92" s="56"/>
      <c r="W92" s="56"/>
      <c r="X92" s="76"/>
      <c r="Y92" s="76"/>
    </row>
    <row r="93" spans="1:25" s="12" customFormat="1" ht="15.75" customHeight="1">
      <c r="A93" s="49" t="s">
        <v>96</v>
      </c>
      <c r="B93" s="50"/>
      <c r="C93" s="39">
        <f>D93+E93</f>
        <v>54</v>
      </c>
      <c r="D93" s="39">
        <f>F93+I93+N93+P93+V93+H93+K93+T93</f>
        <v>28</v>
      </c>
      <c r="E93" s="39">
        <f>G93+J93+O93+R93+S93+U93+W93+L93+Q93</f>
        <v>26</v>
      </c>
      <c r="F93" s="51">
        <v>3</v>
      </c>
      <c r="G93" s="51">
        <v>0</v>
      </c>
      <c r="H93" s="40">
        <v>0</v>
      </c>
      <c r="I93" s="51">
        <v>3</v>
      </c>
      <c r="J93" s="51">
        <v>0</v>
      </c>
      <c r="K93" s="40">
        <v>2</v>
      </c>
      <c r="L93" s="40">
        <v>0</v>
      </c>
      <c r="M93" s="57">
        <v>0</v>
      </c>
      <c r="N93" s="51">
        <v>20</v>
      </c>
      <c r="O93" s="51">
        <v>23</v>
      </c>
      <c r="P93" s="40">
        <v>0</v>
      </c>
      <c r="Q93" s="40">
        <v>0</v>
      </c>
      <c r="R93" s="54">
        <v>3</v>
      </c>
      <c r="S93" s="56">
        <v>0</v>
      </c>
      <c r="T93" s="51">
        <v>0</v>
      </c>
      <c r="U93" s="51">
        <v>0</v>
      </c>
      <c r="V93" s="56">
        <v>0</v>
      </c>
      <c r="W93" s="56">
        <v>0</v>
      </c>
      <c r="X93" s="57">
        <v>0</v>
      </c>
      <c r="Y93" s="57">
        <v>0</v>
      </c>
    </row>
    <row r="94" spans="1:25" s="12" customFormat="1" ht="24" customHeight="1">
      <c r="A94" s="77" t="s">
        <v>97</v>
      </c>
      <c r="B94" s="50"/>
      <c r="C94" s="39"/>
      <c r="D94" s="39"/>
      <c r="E94" s="39"/>
      <c r="F94" s="51"/>
      <c r="G94" s="51"/>
      <c r="H94" s="40"/>
      <c r="I94" s="51"/>
      <c r="J94" s="51"/>
      <c r="K94" s="40"/>
      <c r="L94" s="40"/>
      <c r="M94" s="76"/>
      <c r="N94" s="51"/>
      <c r="O94" s="51"/>
      <c r="P94" s="40"/>
      <c r="Q94" s="40"/>
      <c r="R94" s="54"/>
      <c r="S94" s="56"/>
      <c r="T94" s="56"/>
      <c r="U94" s="56"/>
      <c r="V94" s="56"/>
      <c r="W94" s="56"/>
      <c r="X94" s="76"/>
      <c r="Y94" s="76"/>
    </row>
    <row r="95" spans="1:25" s="12" customFormat="1" ht="15.75" customHeight="1">
      <c r="A95" s="49" t="s">
        <v>98</v>
      </c>
      <c r="B95" s="50"/>
      <c r="C95" s="39">
        <f>D95+E95</f>
        <v>97</v>
      </c>
      <c r="D95" s="39">
        <f>F95+I95+N95+P95+V95+H95+K95+T95</f>
        <v>60</v>
      </c>
      <c r="E95" s="39">
        <f>G95+J95+O95+R95+S95+U95+W95+L95+Q95</f>
        <v>37</v>
      </c>
      <c r="F95" s="51">
        <v>3</v>
      </c>
      <c r="G95" s="51">
        <v>0</v>
      </c>
      <c r="H95" s="40">
        <v>1</v>
      </c>
      <c r="I95" s="51">
        <v>4</v>
      </c>
      <c r="J95" s="51">
        <v>0</v>
      </c>
      <c r="K95" s="40">
        <v>2</v>
      </c>
      <c r="L95" s="40">
        <v>0</v>
      </c>
      <c r="M95" s="57">
        <v>0</v>
      </c>
      <c r="N95" s="51">
        <v>45</v>
      </c>
      <c r="O95" s="51">
        <v>31</v>
      </c>
      <c r="P95" s="40">
        <v>0</v>
      </c>
      <c r="Q95" s="40">
        <v>0</v>
      </c>
      <c r="R95" s="54">
        <v>4</v>
      </c>
      <c r="S95" s="56">
        <v>0</v>
      </c>
      <c r="T95" s="51">
        <v>0</v>
      </c>
      <c r="U95" s="51">
        <v>0</v>
      </c>
      <c r="V95" s="56">
        <v>5</v>
      </c>
      <c r="W95" s="56">
        <v>2</v>
      </c>
      <c r="X95" s="57">
        <v>0</v>
      </c>
      <c r="Y95" s="57">
        <v>0</v>
      </c>
    </row>
    <row r="96" spans="1:25" s="12" customFormat="1" ht="15.75" customHeight="1">
      <c r="A96" s="49" t="s">
        <v>99</v>
      </c>
      <c r="B96" s="50"/>
      <c r="C96" s="39">
        <f>D96+E96</f>
        <v>60</v>
      </c>
      <c r="D96" s="39">
        <f>F96+I96+N96+P96+V96+H96+K96+T96</f>
        <v>41</v>
      </c>
      <c r="E96" s="39">
        <f>G96+J96+O96+R96+S96+U96+W96+L96+Q96</f>
        <v>19</v>
      </c>
      <c r="F96" s="51">
        <v>2</v>
      </c>
      <c r="G96" s="51">
        <v>0</v>
      </c>
      <c r="H96" s="40">
        <v>0</v>
      </c>
      <c r="I96" s="51">
        <v>2</v>
      </c>
      <c r="J96" s="51">
        <v>0</v>
      </c>
      <c r="K96" s="40">
        <v>1</v>
      </c>
      <c r="L96" s="40">
        <v>0</v>
      </c>
      <c r="M96" s="57">
        <v>0</v>
      </c>
      <c r="N96" s="51">
        <v>36</v>
      </c>
      <c r="O96" s="51">
        <v>17</v>
      </c>
      <c r="P96" s="40">
        <v>0</v>
      </c>
      <c r="Q96" s="40">
        <v>0</v>
      </c>
      <c r="R96" s="54">
        <v>2</v>
      </c>
      <c r="S96" s="56">
        <v>0</v>
      </c>
      <c r="T96" s="51">
        <v>0</v>
      </c>
      <c r="U96" s="51">
        <v>0</v>
      </c>
      <c r="V96" s="56">
        <v>0</v>
      </c>
      <c r="W96" s="56">
        <v>0</v>
      </c>
      <c r="X96" s="57">
        <v>0</v>
      </c>
      <c r="Y96" s="57">
        <v>0</v>
      </c>
    </row>
    <row r="97" spans="1:25" s="11" customFormat="1" ht="6" customHeight="1">
      <c r="A97" s="5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1"/>
      <c r="Q97" s="61"/>
      <c r="R97" s="62"/>
      <c r="S97" s="61"/>
      <c r="T97" s="61"/>
      <c r="U97" s="60"/>
      <c r="V97" s="61"/>
      <c r="W97" s="61"/>
      <c r="X97" s="79"/>
      <c r="Y97" s="79"/>
    </row>
    <row r="98" spans="1:25" s="14" customFormat="1" ht="27" customHeight="1">
      <c r="A98" s="77" t="s">
        <v>22</v>
      </c>
      <c r="B98" s="80"/>
      <c r="C98" s="81"/>
      <c r="D98" s="81"/>
      <c r="E98" s="81"/>
      <c r="F98" s="81"/>
      <c r="G98" s="81"/>
      <c r="H98" s="81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66"/>
      <c r="X98" s="66"/>
      <c r="Y98" s="66"/>
    </row>
    <row r="99" spans="1:31" s="17" customFormat="1" ht="24" customHeight="1">
      <c r="A99" s="82" t="s">
        <v>17</v>
      </c>
      <c r="B99" s="83"/>
      <c r="C99" s="84"/>
      <c r="D99" s="83"/>
      <c r="E99" s="83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16"/>
      <c r="AA99" s="16"/>
      <c r="AB99" s="16"/>
      <c r="AC99" s="16"/>
      <c r="AD99" s="16"/>
      <c r="AE99" s="16"/>
    </row>
    <row r="100" spans="1:31" s="19" customFormat="1" ht="15" customHeight="1">
      <c r="A100" s="52" t="s">
        <v>19</v>
      </c>
      <c r="B100" s="86"/>
      <c r="C100" s="39">
        <f>D100+E100</f>
        <v>27</v>
      </c>
      <c r="D100" s="39">
        <f>F100+I100+N100+P100+V100+H100+K100+T100</f>
        <v>21</v>
      </c>
      <c r="E100" s="39">
        <f>G100+J100+O100+R100+S100+U100+W100</f>
        <v>6</v>
      </c>
      <c r="F100" s="55">
        <v>0</v>
      </c>
      <c r="G100" s="55">
        <v>0</v>
      </c>
      <c r="H100" s="55">
        <v>1</v>
      </c>
      <c r="I100" s="55">
        <v>0</v>
      </c>
      <c r="J100" s="55">
        <v>0</v>
      </c>
      <c r="K100" s="55">
        <v>1</v>
      </c>
      <c r="L100" s="55">
        <v>0</v>
      </c>
      <c r="M100" s="55">
        <v>0</v>
      </c>
      <c r="N100" s="55">
        <v>19</v>
      </c>
      <c r="O100" s="55">
        <v>5</v>
      </c>
      <c r="P100" s="55">
        <v>0</v>
      </c>
      <c r="Q100" s="55">
        <v>0</v>
      </c>
      <c r="R100" s="55">
        <v>1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87">
        <v>0</v>
      </c>
      <c r="Y100" s="87">
        <v>0</v>
      </c>
      <c r="Z100" s="8"/>
      <c r="AA100" s="18"/>
      <c r="AB100" s="18"/>
      <c r="AC100" s="18"/>
      <c r="AD100" s="18"/>
      <c r="AE100" s="18"/>
    </row>
    <row r="101" spans="1:31" s="20" customFormat="1" ht="24" customHeight="1">
      <c r="A101" s="88" t="s">
        <v>18</v>
      </c>
      <c r="B101" s="89"/>
      <c r="C101" s="90"/>
      <c r="D101" s="89"/>
      <c r="E101" s="89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9"/>
      <c r="AA101" s="9"/>
      <c r="AB101" s="9"/>
      <c r="AC101" s="9"/>
      <c r="AD101" s="9"/>
      <c r="AE101" s="9"/>
    </row>
    <row r="102" spans="1:31" s="19" customFormat="1" ht="15" customHeight="1">
      <c r="A102" s="91" t="s">
        <v>19</v>
      </c>
      <c r="B102" s="86"/>
      <c r="C102" s="39">
        <f>D102+E102</f>
        <v>219</v>
      </c>
      <c r="D102" s="39">
        <f>F102+I102+N102+P102+V102+H102+K102+T102+M102</f>
        <v>152</v>
      </c>
      <c r="E102" s="39">
        <f aca="true" t="shared" si="11" ref="E102:E114">G102+J102+O102+R102+S102+U102+W102</f>
        <v>67</v>
      </c>
      <c r="F102" s="51">
        <v>1</v>
      </c>
      <c r="G102" s="51">
        <v>0</v>
      </c>
      <c r="H102" s="56">
        <v>2</v>
      </c>
      <c r="I102" s="51">
        <v>5</v>
      </c>
      <c r="J102" s="51">
        <v>2</v>
      </c>
      <c r="K102" s="56">
        <v>2</v>
      </c>
      <c r="L102" s="56">
        <v>0</v>
      </c>
      <c r="M102" s="51">
        <v>0</v>
      </c>
      <c r="N102" s="51">
        <v>131</v>
      </c>
      <c r="O102" s="51">
        <v>51</v>
      </c>
      <c r="P102" s="40">
        <v>0</v>
      </c>
      <c r="Q102" s="56">
        <v>0</v>
      </c>
      <c r="R102" s="54">
        <v>5</v>
      </c>
      <c r="S102" s="56">
        <v>0</v>
      </c>
      <c r="T102" s="51">
        <v>0</v>
      </c>
      <c r="U102" s="51">
        <v>0</v>
      </c>
      <c r="V102" s="56">
        <v>11</v>
      </c>
      <c r="W102" s="56">
        <v>9</v>
      </c>
      <c r="X102" s="87">
        <v>0</v>
      </c>
      <c r="Y102" s="87">
        <v>0</v>
      </c>
      <c r="Z102" s="8"/>
      <c r="AA102" s="18"/>
      <c r="AB102" s="18"/>
      <c r="AC102" s="18"/>
      <c r="AD102" s="18"/>
      <c r="AE102" s="18"/>
    </row>
    <row r="103" spans="1:31" s="19" customFormat="1" ht="15" customHeight="1">
      <c r="A103" s="89" t="s">
        <v>106</v>
      </c>
      <c r="B103" s="86"/>
      <c r="C103" s="39">
        <f aca="true" t="shared" si="12" ref="C103:C118">D103+E103</f>
        <v>102</v>
      </c>
      <c r="D103" s="39">
        <f>F103+I103+N103+P103+V103+H103+K103+T103+M103</f>
        <v>80</v>
      </c>
      <c r="E103" s="39">
        <f>G103+J103+O103+R103+S103+U103+W103</f>
        <v>22</v>
      </c>
      <c r="F103" s="51">
        <v>0</v>
      </c>
      <c r="G103" s="51">
        <v>0</v>
      </c>
      <c r="H103" s="56">
        <v>1</v>
      </c>
      <c r="I103" s="51">
        <v>3</v>
      </c>
      <c r="J103" s="51">
        <v>0</v>
      </c>
      <c r="K103" s="56">
        <v>0</v>
      </c>
      <c r="L103" s="56">
        <v>0</v>
      </c>
      <c r="M103" s="51">
        <v>0</v>
      </c>
      <c r="N103" s="51">
        <v>61</v>
      </c>
      <c r="O103" s="51">
        <v>16</v>
      </c>
      <c r="P103" s="40">
        <v>0</v>
      </c>
      <c r="Q103" s="56">
        <v>0</v>
      </c>
      <c r="R103" s="54">
        <v>2</v>
      </c>
      <c r="S103" s="56">
        <v>0</v>
      </c>
      <c r="T103" s="51">
        <v>0</v>
      </c>
      <c r="U103" s="51">
        <v>0</v>
      </c>
      <c r="V103" s="56">
        <v>15</v>
      </c>
      <c r="W103" s="56">
        <v>4</v>
      </c>
      <c r="X103" s="87">
        <v>0</v>
      </c>
      <c r="Y103" s="87">
        <v>0</v>
      </c>
      <c r="Z103" s="8"/>
      <c r="AA103" s="18"/>
      <c r="AB103" s="18"/>
      <c r="AC103" s="18"/>
      <c r="AD103" s="18"/>
      <c r="AE103" s="18"/>
    </row>
    <row r="104" spans="1:31" s="19" customFormat="1" ht="15" customHeight="1">
      <c r="A104" s="89" t="s">
        <v>107</v>
      </c>
      <c r="B104" s="86"/>
      <c r="C104" s="39">
        <f t="shared" si="12"/>
        <v>28</v>
      </c>
      <c r="D104" s="39">
        <f aca="true" t="shared" si="13" ref="D104:D118">F104+I104+N104+P104+V104+H104+K104+T104+M104</f>
        <v>20</v>
      </c>
      <c r="E104" s="39">
        <f t="shared" si="11"/>
        <v>8</v>
      </c>
      <c r="F104" s="51">
        <v>1</v>
      </c>
      <c r="G104" s="51">
        <v>0</v>
      </c>
      <c r="H104" s="56">
        <v>0</v>
      </c>
      <c r="I104" s="51">
        <v>2</v>
      </c>
      <c r="J104" s="51">
        <v>0</v>
      </c>
      <c r="K104" s="56">
        <v>0</v>
      </c>
      <c r="L104" s="56">
        <v>0</v>
      </c>
      <c r="M104" s="51">
        <v>0</v>
      </c>
      <c r="N104" s="51">
        <v>13</v>
      </c>
      <c r="O104" s="51">
        <v>8</v>
      </c>
      <c r="P104" s="40">
        <v>1</v>
      </c>
      <c r="Q104" s="56">
        <v>0</v>
      </c>
      <c r="R104" s="56">
        <v>0</v>
      </c>
      <c r="S104" s="56">
        <v>0</v>
      </c>
      <c r="T104" s="51">
        <v>0</v>
      </c>
      <c r="U104" s="51">
        <v>0</v>
      </c>
      <c r="V104" s="56">
        <v>3</v>
      </c>
      <c r="W104" s="87">
        <v>0</v>
      </c>
      <c r="X104" s="87">
        <v>0</v>
      </c>
      <c r="Y104" s="87">
        <v>0</v>
      </c>
      <c r="Z104" s="8"/>
      <c r="AA104" s="18"/>
      <c r="AB104" s="18"/>
      <c r="AC104" s="18"/>
      <c r="AD104" s="18"/>
      <c r="AE104" s="18"/>
    </row>
    <row r="105" spans="1:31" s="19" customFormat="1" ht="15" customHeight="1">
      <c r="A105" s="89" t="s">
        <v>119</v>
      </c>
      <c r="B105" s="86"/>
      <c r="C105" s="39">
        <f t="shared" si="12"/>
        <v>19</v>
      </c>
      <c r="D105" s="39">
        <f t="shared" si="13"/>
        <v>16</v>
      </c>
      <c r="E105" s="39">
        <f t="shared" si="11"/>
        <v>3</v>
      </c>
      <c r="F105" s="51">
        <v>0</v>
      </c>
      <c r="G105" s="51">
        <v>0</v>
      </c>
      <c r="H105" s="56">
        <v>0</v>
      </c>
      <c r="I105" s="51">
        <v>0</v>
      </c>
      <c r="J105" s="51">
        <v>0</v>
      </c>
      <c r="K105" s="56">
        <v>0</v>
      </c>
      <c r="L105" s="56">
        <v>0</v>
      </c>
      <c r="M105" s="51">
        <v>1</v>
      </c>
      <c r="N105" s="51">
        <v>10</v>
      </c>
      <c r="O105" s="51">
        <v>3</v>
      </c>
      <c r="P105" s="40">
        <v>0</v>
      </c>
      <c r="Q105" s="56">
        <v>0</v>
      </c>
      <c r="R105" s="56">
        <v>0</v>
      </c>
      <c r="S105" s="56">
        <v>0</v>
      </c>
      <c r="T105" s="51">
        <v>0</v>
      </c>
      <c r="U105" s="51">
        <v>0</v>
      </c>
      <c r="V105" s="56">
        <v>5</v>
      </c>
      <c r="W105" s="56">
        <v>0</v>
      </c>
      <c r="X105" s="87">
        <v>0</v>
      </c>
      <c r="Y105" s="87">
        <v>0</v>
      </c>
      <c r="Z105" s="8"/>
      <c r="AA105" s="18"/>
      <c r="AB105" s="18"/>
      <c r="AC105" s="18"/>
      <c r="AD105" s="18"/>
      <c r="AE105" s="18"/>
    </row>
    <row r="106" spans="1:31" s="19" customFormat="1" ht="15" customHeight="1">
      <c r="A106" s="89" t="s">
        <v>41</v>
      </c>
      <c r="B106" s="86"/>
      <c r="C106" s="39">
        <f>D106+E106</f>
        <v>27</v>
      </c>
      <c r="D106" s="39">
        <f>F106+I106+N106+P106+V106+H106+K106+T106+M106</f>
        <v>15</v>
      </c>
      <c r="E106" s="39">
        <f>G106+J106+O106+R106+S106+U106+W106</f>
        <v>12</v>
      </c>
      <c r="F106" s="51">
        <v>0</v>
      </c>
      <c r="G106" s="51">
        <v>0</v>
      </c>
      <c r="H106" s="56">
        <v>0</v>
      </c>
      <c r="I106" s="51">
        <v>1</v>
      </c>
      <c r="J106" s="51">
        <v>0</v>
      </c>
      <c r="K106" s="56">
        <v>1</v>
      </c>
      <c r="L106" s="56">
        <v>0</v>
      </c>
      <c r="M106" s="51">
        <v>0</v>
      </c>
      <c r="N106" s="51">
        <v>10</v>
      </c>
      <c r="O106" s="51">
        <v>11</v>
      </c>
      <c r="P106" s="40">
        <v>0</v>
      </c>
      <c r="Q106" s="56">
        <v>0</v>
      </c>
      <c r="R106" s="56">
        <v>1</v>
      </c>
      <c r="S106" s="56">
        <v>0</v>
      </c>
      <c r="T106" s="51">
        <v>0</v>
      </c>
      <c r="U106" s="51">
        <v>0</v>
      </c>
      <c r="V106" s="56">
        <v>3</v>
      </c>
      <c r="W106" s="56">
        <v>0</v>
      </c>
      <c r="X106" s="87">
        <v>0</v>
      </c>
      <c r="Y106" s="87">
        <v>0</v>
      </c>
      <c r="Z106" s="8"/>
      <c r="AA106" s="18"/>
      <c r="AB106" s="18"/>
      <c r="AC106" s="18"/>
      <c r="AD106" s="18"/>
      <c r="AE106" s="18"/>
    </row>
    <row r="107" spans="1:31" s="19" customFormat="1" ht="15" customHeight="1">
      <c r="A107" s="89" t="s">
        <v>42</v>
      </c>
      <c r="B107" s="86"/>
      <c r="C107" s="39">
        <f t="shared" si="12"/>
        <v>17</v>
      </c>
      <c r="D107" s="39">
        <f>F107+I107+N107+P107+V107+H107+K107+T107+M107</f>
        <v>12</v>
      </c>
      <c r="E107" s="39">
        <f t="shared" si="11"/>
        <v>5</v>
      </c>
      <c r="F107" s="51">
        <v>0</v>
      </c>
      <c r="G107" s="51">
        <v>0</v>
      </c>
      <c r="H107" s="56">
        <v>0</v>
      </c>
      <c r="I107" s="51">
        <v>1</v>
      </c>
      <c r="J107" s="51">
        <v>0</v>
      </c>
      <c r="K107" s="56">
        <v>0</v>
      </c>
      <c r="L107" s="56">
        <v>0</v>
      </c>
      <c r="M107" s="51">
        <v>0</v>
      </c>
      <c r="N107" s="51">
        <v>11</v>
      </c>
      <c r="O107" s="51">
        <v>4</v>
      </c>
      <c r="P107" s="40">
        <v>0</v>
      </c>
      <c r="Q107" s="56">
        <v>0</v>
      </c>
      <c r="R107" s="54">
        <v>1</v>
      </c>
      <c r="S107" s="56">
        <v>0</v>
      </c>
      <c r="T107" s="51">
        <v>0</v>
      </c>
      <c r="U107" s="51">
        <v>0</v>
      </c>
      <c r="V107" s="56">
        <v>0</v>
      </c>
      <c r="W107" s="56">
        <v>0</v>
      </c>
      <c r="X107" s="87">
        <v>0</v>
      </c>
      <c r="Y107" s="87">
        <v>0</v>
      </c>
      <c r="Z107" s="8"/>
      <c r="AA107" s="18"/>
      <c r="AB107" s="18"/>
      <c r="AC107" s="18"/>
      <c r="AD107" s="18"/>
      <c r="AE107" s="18"/>
    </row>
    <row r="108" spans="1:31" s="19" customFormat="1" ht="15" customHeight="1">
      <c r="A108" s="89" t="s">
        <v>20</v>
      </c>
      <c r="B108" s="86"/>
      <c r="C108" s="39">
        <f t="shared" si="12"/>
        <v>22</v>
      </c>
      <c r="D108" s="39">
        <f>F108+I108+N108+P108+V108+H108+K108+T108+M108</f>
        <v>15</v>
      </c>
      <c r="E108" s="39">
        <f t="shared" si="11"/>
        <v>7</v>
      </c>
      <c r="F108" s="51">
        <v>0</v>
      </c>
      <c r="G108" s="51">
        <v>0</v>
      </c>
      <c r="H108" s="56">
        <v>0</v>
      </c>
      <c r="I108" s="51">
        <v>1</v>
      </c>
      <c r="J108" s="51">
        <v>0</v>
      </c>
      <c r="K108" s="56">
        <v>0</v>
      </c>
      <c r="L108" s="56">
        <v>0</v>
      </c>
      <c r="M108" s="51">
        <v>0</v>
      </c>
      <c r="N108" s="51">
        <v>14</v>
      </c>
      <c r="O108" s="51">
        <v>6</v>
      </c>
      <c r="P108" s="40">
        <v>0</v>
      </c>
      <c r="Q108" s="56">
        <v>0</v>
      </c>
      <c r="R108" s="56">
        <v>1</v>
      </c>
      <c r="S108" s="56">
        <v>0</v>
      </c>
      <c r="T108" s="51">
        <v>0</v>
      </c>
      <c r="U108" s="51">
        <v>0</v>
      </c>
      <c r="V108" s="56">
        <v>0</v>
      </c>
      <c r="W108" s="56">
        <v>0</v>
      </c>
      <c r="X108" s="87">
        <v>0</v>
      </c>
      <c r="Y108" s="87">
        <v>0</v>
      </c>
      <c r="Z108" s="8"/>
      <c r="AA108" s="18"/>
      <c r="AB108" s="18"/>
      <c r="AC108" s="18"/>
      <c r="AD108" s="18"/>
      <c r="AE108" s="18"/>
    </row>
    <row r="109" spans="1:31" s="19" customFormat="1" ht="15" customHeight="1">
      <c r="A109" s="89" t="s">
        <v>108</v>
      </c>
      <c r="B109" s="86"/>
      <c r="C109" s="39">
        <f t="shared" si="12"/>
        <v>35</v>
      </c>
      <c r="D109" s="39">
        <f t="shared" si="13"/>
        <v>22</v>
      </c>
      <c r="E109" s="39">
        <f t="shared" si="11"/>
        <v>13</v>
      </c>
      <c r="F109" s="51">
        <v>0</v>
      </c>
      <c r="G109" s="51">
        <v>0</v>
      </c>
      <c r="H109" s="56">
        <v>0</v>
      </c>
      <c r="I109" s="51">
        <v>1</v>
      </c>
      <c r="J109" s="51">
        <v>0</v>
      </c>
      <c r="K109" s="56">
        <v>2</v>
      </c>
      <c r="L109" s="56">
        <v>0</v>
      </c>
      <c r="M109" s="51">
        <v>0</v>
      </c>
      <c r="N109" s="51">
        <v>15</v>
      </c>
      <c r="O109" s="51">
        <v>11</v>
      </c>
      <c r="P109" s="40">
        <v>0</v>
      </c>
      <c r="Q109" s="56">
        <v>0</v>
      </c>
      <c r="R109" s="54">
        <v>1</v>
      </c>
      <c r="S109" s="56">
        <v>0</v>
      </c>
      <c r="T109" s="51">
        <v>0</v>
      </c>
      <c r="U109" s="51">
        <v>0</v>
      </c>
      <c r="V109" s="56">
        <v>4</v>
      </c>
      <c r="W109" s="56">
        <v>1</v>
      </c>
      <c r="X109" s="87">
        <v>0</v>
      </c>
      <c r="Y109" s="87">
        <v>0</v>
      </c>
      <c r="Z109" s="8"/>
      <c r="AA109" s="18"/>
      <c r="AB109" s="18"/>
      <c r="AC109" s="18"/>
      <c r="AD109" s="18"/>
      <c r="AE109" s="18"/>
    </row>
    <row r="110" spans="1:31" s="19" customFormat="1" ht="15" customHeight="1">
      <c r="A110" s="89" t="s">
        <v>46</v>
      </c>
      <c r="B110" s="86"/>
      <c r="C110" s="39">
        <f>D110+E110</f>
        <v>6</v>
      </c>
      <c r="D110" s="39">
        <f>F110+I110+N110+P110+V110+H110+K110+T110+M110</f>
        <v>4</v>
      </c>
      <c r="E110" s="39">
        <f>G110+J110+O110+R110+S110+U110+W110</f>
        <v>2</v>
      </c>
      <c r="F110" s="51">
        <v>0</v>
      </c>
      <c r="G110" s="51">
        <v>0</v>
      </c>
      <c r="H110" s="56">
        <v>0</v>
      </c>
      <c r="I110" s="51">
        <v>1</v>
      </c>
      <c r="J110" s="51">
        <v>0</v>
      </c>
      <c r="K110" s="51">
        <v>0</v>
      </c>
      <c r="L110" s="56">
        <v>0</v>
      </c>
      <c r="M110" s="51">
        <v>0</v>
      </c>
      <c r="N110" s="51">
        <v>3</v>
      </c>
      <c r="O110" s="51">
        <v>2</v>
      </c>
      <c r="P110" s="40">
        <v>0</v>
      </c>
      <c r="Q110" s="56">
        <v>0</v>
      </c>
      <c r="R110" s="56">
        <v>0</v>
      </c>
      <c r="S110" s="56">
        <v>0</v>
      </c>
      <c r="T110" s="51">
        <v>0</v>
      </c>
      <c r="U110" s="51">
        <v>0</v>
      </c>
      <c r="V110" s="56">
        <v>0</v>
      </c>
      <c r="W110" s="56">
        <v>0</v>
      </c>
      <c r="X110" s="87">
        <v>0</v>
      </c>
      <c r="Y110" s="87">
        <v>0</v>
      </c>
      <c r="Z110" s="8"/>
      <c r="AA110" s="18"/>
      <c r="AB110" s="18"/>
      <c r="AC110" s="18"/>
      <c r="AD110" s="18"/>
      <c r="AE110" s="18"/>
    </row>
    <row r="111" spans="1:31" s="19" customFormat="1" ht="15" customHeight="1">
      <c r="A111" s="89" t="s">
        <v>109</v>
      </c>
      <c r="B111" s="86"/>
      <c r="C111" s="39">
        <f t="shared" si="12"/>
        <v>22</v>
      </c>
      <c r="D111" s="39">
        <f t="shared" si="13"/>
        <v>16</v>
      </c>
      <c r="E111" s="39">
        <f t="shared" si="11"/>
        <v>6</v>
      </c>
      <c r="F111" s="51">
        <v>0</v>
      </c>
      <c r="G111" s="51">
        <v>0</v>
      </c>
      <c r="H111" s="56">
        <v>0</v>
      </c>
      <c r="I111" s="51">
        <v>0</v>
      </c>
      <c r="J111" s="51">
        <v>0</v>
      </c>
      <c r="K111" s="56">
        <v>0</v>
      </c>
      <c r="L111" s="56">
        <v>0</v>
      </c>
      <c r="M111" s="51">
        <v>0</v>
      </c>
      <c r="N111" s="51">
        <v>15</v>
      </c>
      <c r="O111" s="51">
        <v>6</v>
      </c>
      <c r="P111" s="40">
        <v>0</v>
      </c>
      <c r="Q111" s="56">
        <v>0</v>
      </c>
      <c r="R111" s="56">
        <v>0</v>
      </c>
      <c r="S111" s="56">
        <v>0</v>
      </c>
      <c r="T111" s="51">
        <v>0</v>
      </c>
      <c r="U111" s="51">
        <v>0</v>
      </c>
      <c r="V111" s="56">
        <v>1</v>
      </c>
      <c r="W111" s="56">
        <v>0</v>
      </c>
      <c r="X111" s="87">
        <v>0</v>
      </c>
      <c r="Y111" s="87">
        <v>0</v>
      </c>
      <c r="Z111" s="8"/>
      <c r="AA111" s="18"/>
      <c r="AB111" s="18"/>
      <c r="AC111" s="18"/>
      <c r="AD111" s="18"/>
      <c r="AE111" s="18"/>
    </row>
    <row r="112" spans="1:31" s="19" customFormat="1" ht="15" customHeight="1">
      <c r="A112" s="89" t="s">
        <v>123</v>
      </c>
      <c r="B112" s="86"/>
      <c r="C112" s="39">
        <f>D112+E112</f>
        <v>8</v>
      </c>
      <c r="D112" s="39">
        <f>F112+I112+N112+P112+V112+H112+K112+T112+M112</f>
        <v>5</v>
      </c>
      <c r="E112" s="39">
        <f>G112+J112+O112+R112+S112+U112+W112</f>
        <v>3</v>
      </c>
      <c r="F112" s="51">
        <v>0</v>
      </c>
      <c r="G112" s="51">
        <v>0</v>
      </c>
      <c r="H112" s="56">
        <v>0</v>
      </c>
      <c r="I112" s="51">
        <v>1</v>
      </c>
      <c r="J112" s="51">
        <v>0</v>
      </c>
      <c r="K112" s="51">
        <v>0</v>
      </c>
      <c r="L112" s="56">
        <v>0</v>
      </c>
      <c r="M112" s="51">
        <v>0</v>
      </c>
      <c r="N112" s="51">
        <v>4</v>
      </c>
      <c r="O112" s="51">
        <v>3</v>
      </c>
      <c r="P112" s="40">
        <v>0</v>
      </c>
      <c r="Q112" s="56">
        <v>0</v>
      </c>
      <c r="R112" s="56">
        <v>0</v>
      </c>
      <c r="S112" s="56">
        <v>0</v>
      </c>
      <c r="T112" s="51">
        <v>0</v>
      </c>
      <c r="U112" s="51">
        <v>0</v>
      </c>
      <c r="V112" s="56">
        <v>0</v>
      </c>
      <c r="W112" s="56">
        <v>0</v>
      </c>
      <c r="X112" s="87">
        <v>0</v>
      </c>
      <c r="Y112" s="87">
        <v>0</v>
      </c>
      <c r="Z112" s="8"/>
      <c r="AA112" s="18"/>
      <c r="AB112" s="18"/>
      <c r="AC112" s="18"/>
      <c r="AD112" s="18"/>
      <c r="AE112" s="18"/>
    </row>
    <row r="113" spans="1:31" s="19" customFormat="1" ht="15" customHeight="1">
      <c r="A113" s="89" t="s">
        <v>52</v>
      </c>
      <c r="B113" s="86"/>
      <c r="C113" s="39">
        <f>D113+E113</f>
        <v>9</v>
      </c>
      <c r="D113" s="39">
        <f>F113+I113+N113+P113+V113+H113+K113+T113+M113</f>
        <v>7</v>
      </c>
      <c r="E113" s="39">
        <f>G113+J113+O113+R113+S113+U113+W113</f>
        <v>2</v>
      </c>
      <c r="F113" s="51">
        <v>0</v>
      </c>
      <c r="G113" s="51">
        <v>0</v>
      </c>
      <c r="H113" s="56">
        <v>0</v>
      </c>
      <c r="I113" s="51">
        <v>1</v>
      </c>
      <c r="J113" s="51">
        <v>0</v>
      </c>
      <c r="K113" s="51">
        <v>0</v>
      </c>
      <c r="L113" s="56">
        <v>0</v>
      </c>
      <c r="M113" s="51">
        <v>0</v>
      </c>
      <c r="N113" s="51">
        <v>2</v>
      </c>
      <c r="O113" s="40">
        <v>1</v>
      </c>
      <c r="P113" s="40">
        <v>0</v>
      </c>
      <c r="Q113" s="56">
        <v>0</v>
      </c>
      <c r="R113" s="40">
        <v>0</v>
      </c>
      <c r="S113" s="56">
        <v>0</v>
      </c>
      <c r="T113" s="51">
        <v>0</v>
      </c>
      <c r="U113" s="51">
        <v>0</v>
      </c>
      <c r="V113" s="40">
        <v>4</v>
      </c>
      <c r="W113" s="40">
        <v>1</v>
      </c>
      <c r="X113" s="87">
        <v>0</v>
      </c>
      <c r="Y113" s="87">
        <v>0</v>
      </c>
      <c r="Z113" s="8"/>
      <c r="AA113" s="18"/>
      <c r="AB113" s="18"/>
      <c r="AC113" s="18"/>
      <c r="AD113" s="18"/>
      <c r="AE113" s="18"/>
    </row>
    <row r="114" spans="1:31" s="19" customFormat="1" ht="15" customHeight="1">
      <c r="A114" s="89" t="s">
        <v>110</v>
      </c>
      <c r="B114" s="86"/>
      <c r="C114" s="39">
        <f t="shared" si="12"/>
        <v>43</v>
      </c>
      <c r="D114" s="39">
        <f t="shared" si="13"/>
        <v>31</v>
      </c>
      <c r="E114" s="39">
        <f t="shared" si="11"/>
        <v>12</v>
      </c>
      <c r="F114" s="51">
        <v>0</v>
      </c>
      <c r="G114" s="51">
        <v>0</v>
      </c>
      <c r="H114" s="56">
        <v>0</v>
      </c>
      <c r="I114" s="51">
        <v>1</v>
      </c>
      <c r="J114" s="51">
        <v>0</v>
      </c>
      <c r="K114" s="56">
        <v>0</v>
      </c>
      <c r="L114" s="56">
        <v>0</v>
      </c>
      <c r="M114" s="51">
        <v>0</v>
      </c>
      <c r="N114" s="51">
        <v>30</v>
      </c>
      <c r="O114" s="51">
        <v>11</v>
      </c>
      <c r="P114" s="40">
        <v>0</v>
      </c>
      <c r="Q114" s="56">
        <v>0</v>
      </c>
      <c r="R114" s="56">
        <v>0</v>
      </c>
      <c r="S114" s="56">
        <v>0</v>
      </c>
      <c r="T114" s="51">
        <v>0</v>
      </c>
      <c r="U114" s="51">
        <v>0</v>
      </c>
      <c r="V114" s="56">
        <v>0</v>
      </c>
      <c r="W114" s="56">
        <v>1</v>
      </c>
      <c r="X114" s="87">
        <v>0</v>
      </c>
      <c r="Y114" s="87">
        <v>0</v>
      </c>
      <c r="Z114" s="92"/>
      <c r="AA114" s="18"/>
      <c r="AB114" s="18"/>
      <c r="AC114" s="18"/>
      <c r="AD114" s="18"/>
      <c r="AE114" s="18"/>
    </row>
    <row r="115" spans="1:31" s="19" customFormat="1" ht="15" customHeight="1">
      <c r="A115" s="89" t="s">
        <v>122</v>
      </c>
      <c r="B115" s="86"/>
      <c r="C115" s="39">
        <f>D115+E115</f>
        <v>8</v>
      </c>
      <c r="D115" s="39">
        <f>F115+I115+N115+P115+V115+H115+K115+T115+M115</f>
        <v>5</v>
      </c>
      <c r="E115" s="39">
        <f>G115+J115+O115+R115+S115+U115+W115</f>
        <v>3</v>
      </c>
      <c r="F115" s="51">
        <v>1</v>
      </c>
      <c r="G115" s="51">
        <v>0</v>
      </c>
      <c r="H115" s="56">
        <v>0</v>
      </c>
      <c r="I115" s="51">
        <v>1</v>
      </c>
      <c r="J115" s="51">
        <v>0</v>
      </c>
      <c r="K115" s="56">
        <v>0</v>
      </c>
      <c r="L115" s="56">
        <v>0</v>
      </c>
      <c r="M115" s="51">
        <v>0</v>
      </c>
      <c r="N115" s="51">
        <v>3</v>
      </c>
      <c r="O115" s="51">
        <v>3</v>
      </c>
      <c r="P115" s="40">
        <v>0</v>
      </c>
      <c r="Q115" s="56">
        <v>0</v>
      </c>
      <c r="R115" s="56">
        <v>0</v>
      </c>
      <c r="S115" s="56">
        <v>0</v>
      </c>
      <c r="T115" s="51">
        <v>0</v>
      </c>
      <c r="U115" s="51">
        <v>0</v>
      </c>
      <c r="V115" s="56">
        <v>0</v>
      </c>
      <c r="W115" s="56">
        <v>0</v>
      </c>
      <c r="X115" s="87">
        <v>0</v>
      </c>
      <c r="Y115" s="87">
        <v>0</v>
      </c>
      <c r="Z115" s="92"/>
      <c r="AA115" s="18"/>
      <c r="AB115" s="18"/>
      <c r="AC115" s="18"/>
      <c r="AD115" s="18"/>
      <c r="AE115" s="18"/>
    </row>
    <row r="116" spans="1:31" s="19" customFormat="1" ht="15" customHeight="1">
      <c r="A116" s="89" t="s">
        <v>21</v>
      </c>
      <c r="B116" s="86"/>
      <c r="C116" s="39">
        <f t="shared" si="12"/>
        <v>15</v>
      </c>
      <c r="D116" s="39">
        <f t="shared" si="13"/>
        <v>10</v>
      </c>
      <c r="E116" s="39">
        <f>G116+J116+O116+R116+S116+U116+W116</f>
        <v>5</v>
      </c>
      <c r="F116" s="51">
        <v>0</v>
      </c>
      <c r="G116" s="51">
        <v>0</v>
      </c>
      <c r="H116" s="56">
        <v>1</v>
      </c>
      <c r="I116" s="51">
        <v>1</v>
      </c>
      <c r="J116" s="51">
        <v>0</v>
      </c>
      <c r="K116" s="56">
        <v>0</v>
      </c>
      <c r="L116" s="56">
        <v>0</v>
      </c>
      <c r="M116" s="51">
        <v>0</v>
      </c>
      <c r="N116" s="51">
        <v>8</v>
      </c>
      <c r="O116" s="51">
        <v>4</v>
      </c>
      <c r="P116" s="40">
        <v>0</v>
      </c>
      <c r="Q116" s="56">
        <v>0</v>
      </c>
      <c r="R116" s="54">
        <v>1</v>
      </c>
      <c r="S116" s="56">
        <v>0</v>
      </c>
      <c r="T116" s="51">
        <v>0</v>
      </c>
      <c r="U116" s="51">
        <v>0</v>
      </c>
      <c r="V116" s="56">
        <v>0</v>
      </c>
      <c r="W116" s="56">
        <v>0</v>
      </c>
      <c r="X116" s="87">
        <v>0</v>
      </c>
      <c r="Y116" s="87">
        <v>0</v>
      </c>
      <c r="Z116" s="8"/>
      <c r="AA116" s="18"/>
      <c r="AB116" s="18"/>
      <c r="AC116" s="18"/>
      <c r="AD116" s="18"/>
      <c r="AE116" s="18"/>
    </row>
    <row r="117" spans="1:31" s="19" customFormat="1" ht="15" customHeight="1">
      <c r="A117" s="89" t="s">
        <v>111</v>
      </c>
      <c r="B117" s="86"/>
      <c r="C117" s="39">
        <f t="shared" si="12"/>
        <v>14</v>
      </c>
      <c r="D117" s="39">
        <f t="shared" si="13"/>
        <v>6</v>
      </c>
      <c r="E117" s="39">
        <f>G117+J117+O117+R117+S117+U117+W117+L117</f>
        <v>8</v>
      </c>
      <c r="F117" s="51">
        <v>0</v>
      </c>
      <c r="G117" s="51">
        <v>0</v>
      </c>
      <c r="H117" s="53">
        <v>0</v>
      </c>
      <c r="I117" s="53">
        <v>0</v>
      </c>
      <c r="J117" s="51">
        <v>0</v>
      </c>
      <c r="K117" s="53">
        <v>1</v>
      </c>
      <c r="L117" s="51">
        <v>0</v>
      </c>
      <c r="M117" s="51">
        <v>0</v>
      </c>
      <c r="N117" s="51">
        <v>5</v>
      </c>
      <c r="O117" s="51">
        <v>8</v>
      </c>
      <c r="P117" s="40">
        <v>0</v>
      </c>
      <c r="Q117" s="53">
        <v>0</v>
      </c>
      <c r="R117" s="53">
        <v>0</v>
      </c>
      <c r="S117" s="53">
        <v>0</v>
      </c>
      <c r="T117" s="51">
        <v>0</v>
      </c>
      <c r="U117" s="51">
        <v>0</v>
      </c>
      <c r="V117" s="53">
        <v>0</v>
      </c>
      <c r="W117" s="53">
        <v>0</v>
      </c>
      <c r="X117" s="87">
        <v>0</v>
      </c>
      <c r="Y117" s="87">
        <v>0</v>
      </c>
      <c r="Z117" s="8"/>
      <c r="AA117" s="18"/>
      <c r="AB117" s="18"/>
      <c r="AC117" s="18"/>
      <c r="AD117" s="18"/>
      <c r="AE117" s="18"/>
    </row>
    <row r="118" spans="1:31" s="23" customFormat="1" ht="15" customHeight="1">
      <c r="A118" s="93" t="s">
        <v>117</v>
      </c>
      <c r="B118" s="94"/>
      <c r="C118" s="95">
        <f t="shared" si="12"/>
        <v>14</v>
      </c>
      <c r="D118" s="96">
        <f t="shared" si="13"/>
        <v>11</v>
      </c>
      <c r="E118" s="96">
        <f>G118+J118+O118+R118+S118+U118+W118</f>
        <v>3</v>
      </c>
      <c r="F118" s="97">
        <v>0</v>
      </c>
      <c r="G118" s="97">
        <v>0</v>
      </c>
      <c r="H118" s="98">
        <v>1</v>
      </c>
      <c r="I118" s="97">
        <v>1</v>
      </c>
      <c r="J118" s="97">
        <v>0</v>
      </c>
      <c r="K118" s="98">
        <v>0</v>
      </c>
      <c r="L118" s="98">
        <v>0</v>
      </c>
      <c r="M118" s="97">
        <v>0</v>
      </c>
      <c r="N118" s="97">
        <v>4</v>
      </c>
      <c r="O118" s="97">
        <v>1</v>
      </c>
      <c r="P118" s="99">
        <v>0</v>
      </c>
      <c r="Q118" s="98">
        <v>0</v>
      </c>
      <c r="R118" s="98">
        <v>0</v>
      </c>
      <c r="S118" s="98">
        <v>0</v>
      </c>
      <c r="T118" s="97">
        <v>0</v>
      </c>
      <c r="U118" s="97">
        <v>0</v>
      </c>
      <c r="V118" s="98">
        <v>5</v>
      </c>
      <c r="W118" s="98">
        <v>2</v>
      </c>
      <c r="X118" s="100">
        <v>0</v>
      </c>
      <c r="Y118" s="100">
        <v>0</v>
      </c>
      <c r="Z118" s="21"/>
      <c r="AA118" s="22"/>
      <c r="AB118" s="22"/>
      <c r="AC118" s="22"/>
      <c r="AD118" s="22"/>
      <c r="AE118" s="22"/>
    </row>
    <row r="119" spans="1:31" s="19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8"/>
      <c r="AA119" s="18"/>
      <c r="AB119" s="18"/>
      <c r="AC119" s="18"/>
      <c r="AD119" s="18"/>
      <c r="AE119" s="18"/>
    </row>
    <row r="120" spans="1:8" ht="13.5">
      <c r="A120" s="3"/>
      <c r="B120" s="3"/>
      <c r="C120" s="4"/>
      <c r="D120" s="4"/>
      <c r="E120" s="4"/>
      <c r="F120" s="4"/>
      <c r="G120" s="4"/>
      <c r="H120" s="4"/>
    </row>
  </sheetData>
  <sheetProtection sheet="1"/>
  <mergeCells count="21">
    <mergeCell ref="A5:B5"/>
    <mergeCell ref="P3:Q3"/>
    <mergeCell ref="P59:Q59"/>
    <mergeCell ref="A3:B4"/>
    <mergeCell ref="A59:B60"/>
    <mergeCell ref="C3:E3"/>
    <mergeCell ref="C59:E59"/>
    <mergeCell ref="F3:G3"/>
    <mergeCell ref="I3:J3"/>
    <mergeCell ref="F59:G59"/>
    <mergeCell ref="I59:J59"/>
    <mergeCell ref="A6:B6"/>
    <mergeCell ref="N2:X2"/>
    <mergeCell ref="N59:O59"/>
    <mergeCell ref="X3:Y3"/>
    <mergeCell ref="X59:Y59"/>
    <mergeCell ref="K3:L3"/>
    <mergeCell ref="K59:L59"/>
    <mergeCell ref="N3:O3"/>
    <mergeCell ref="T3:U3"/>
    <mergeCell ref="T59:U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scaleWithDoc="0" alignWithMargins="0">
    <oddFooter>&amp;C&amp;10- &amp;P+65 -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2013-10-07T01:36:08Z</cp:lastPrinted>
  <dcterms:created xsi:type="dcterms:W3CDTF">1999-09-28T02:00:03Z</dcterms:created>
  <dcterms:modified xsi:type="dcterms:W3CDTF">2014-11-28T00:26:09Z</dcterms:modified>
  <cp:category/>
  <cp:version/>
  <cp:contentType/>
  <cp:contentStatus/>
</cp:coreProperties>
</file>