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activeTab="0"/>
  </bookViews>
  <sheets>
    <sheet name="様式第7号" sheetId="1" r:id="rId1"/>
    <sheet name="別紙1" sheetId="2" r:id="rId2"/>
    <sheet name="別紙2(1)" sheetId="3" r:id="rId3"/>
    <sheet name="別紙2(2)" sheetId="4" r:id="rId4"/>
    <sheet name="別紙2(3)" sheetId="5" r:id="rId5"/>
  </sheets>
  <definedNames>
    <definedName name="_xlnm.Print_Area" localSheetId="1">'別紙1'!$A$1:$L$50</definedName>
    <definedName name="_xlnm.Print_Area" localSheetId="2">'別紙2(1)'!$A$1:$M$46</definedName>
    <definedName name="_xlnm.Print_Area" localSheetId="3">'別紙2(2)'!$A$1:$M$37</definedName>
    <definedName name="_xlnm.Print_Area" localSheetId="4">'別紙2(3)'!$A$1:$G$17</definedName>
    <definedName name="_xlnm.Print_Area" localSheetId="0">'様式第7号'!$A$1:$P$57</definedName>
  </definedNames>
  <calcPr fullCalcOnLoad="1"/>
</workbook>
</file>

<file path=xl/sharedStrings.xml><?xml version="1.0" encoding="utf-8"?>
<sst xmlns="http://schemas.openxmlformats.org/spreadsheetml/2006/main" count="358" uniqueCount="193">
  <si>
    <t>工事種別</t>
  </si>
  <si>
    <t>建築物の用途</t>
  </si>
  <si>
    <t>敷地の所在地</t>
  </si>
  <si>
    <t>緑化完了予定日</t>
  </si>
  <si>
    <t>用途地域等</t>
  </si>
  <si>
    <t>建蔽率</t>
  </si>
  <si>
    <t>（</t>
  </si>
  <si>
    <t>）</t>
  </si>
  <si>
    <t>その他の区域</t>
  </si>
  <si>
    <t>あり</t>
  </si>
  <si>
    <t>％）</t>
  </si>
  <si>
    <t>なし</t>
  </si>
  <si>
    <t>敷地面積(全体)</t>
  </si>
  <si>
    <t>接道部の長さ</t>
  </si>
  <si>
    <t>ｍ</t>
  </si>
  <si>
    <t>㎡</t>
  </si>
  <si>
    <t>基準</t>
  </si>
  <si>
    <t>計画</t>
  </si>
  <si>
    <t>緑化を要する面積</t>
  </si>
  <si>
    <t>緑化を要する接道部の長さ</t>
  </si>
  <si>
    <t>高木となる樹木の植栽本数</t>
  </si>
  <si>
    <t>本</t>
  </si>
  <si>
    <t>ａ</t>
  </si>
  <si>
    <t>ℓ</t>
  </si>
  <si>
    <t>緑化面積（Ａ１＋Ａ２）</t>
  </si>
  <si>
    <t>ｔ</t>
  </si>
  <si>
    <t>Ｔ</t>
  </si>
  <si>
    <t>Ａ</t>
  </si>
  <si>
    <t>緑化計画届出書</t>
  </si>
  <si>
    <t>（宛先）</t>
  </si>
  <si>
    <t>　　　　　　埼玉県知事</t>
  </si>
  <si>
    <t>電話番号</t>
  </si>
  <si>
    <t>敷地</t>
  </si>
  <si>
    <t>その他</t>
  </si>
  <si>
    <t>既存</t>
  </si>
  <si>
    <t>Ｂ</t>
  </si>
  <si>
    <t>新規</t>
  </si>
  <si>
    <t>４．０ｍ以上</t>
  </si>
  <si>
    <t>Ｃ</t>
  </si>
  <si>
    <t>Ｄ</t>
  </si>
  <si>
    <t>Ｅ</t>
  </si>
  <si>
    <t>４．０ｍ未満
２．５ｍ以上</t>
  </si>
  <si>
    <t>１．０ｍ未満</t>
  </si>
  <si>
    <t>２．５ｍ未満
１．０ｍ以上</t>
  </si>
  <si>
    <t>樹木本数計</t>
  </si>
  <si>
    <t>（Ｂ＋Ｃ＋Ｄ＋Ｅ）の合計本数</t>
  </si>
  <si>
    <t>うち成木時の高さ２．５ｍ以上の樹木本数
（別紙２の緑化面積等計算表（Ｔ））</t>
  </si>
  <si>
    <t>㎡</t>
  </si>
  <si>
    <t>（別紙２の緑化面積等計算表の①と一致）</t>
  </si>
  <si>
    <t>樹木</t>
  </si>
  <si>
    <t>※植栽時の樹高で分類</t>
  </si>
  <si>
    <t>植物名</t>
  </si>
  <si>
    <t>植栽本数</t>
  </si>
  <si>
    <t>高さ(植栽時)</t>
  </si>
  <si>
    <t>合計</t>
  </si>
  <si>
    <t>緑化計画内容一覧表</t>
  </si>
  <si>
    <t>計算式</t>
  </si>
  <si>
    <t>実面積
（㎡）</t>
  </si>
  <si>
    <t>植栽区画面積</t>
  </si>
  <si>
    <t>番号</t>
  </si>
  <si>
    <t>植栽本数
（本）</t>
  </si>
  <si>
    <t>１８Ｂ＋
１０Ｃ＋
４Ｄ＋Ｅ
の値（㎡）</t>
  </si>
  <si>
    <t>緑化面積
（㎡）</t>
  </si>
  <si>
    <t>備考</t>
  </si>
  <si>
    <t>①</t>
  </si>
  <si>
    <t>②</t>
  </si>
  <si>
    <t>③</t>
  </si>
  <si>
    <t>④</t>
  </si>
  <si>
    <t>⑥</t>
  </si>
  <si>
    <t>⑦</t>
  </si>
  <si>
    <t>⑧</t>
  </si>
  <si>
    <t>⑨</t>
  </si>
  <si>
    <t>⑪</t>
  </si>
  <si>
    <t>⑬</t>
  </si>
  <si>
    <t>⑭</t>
  </si>
  <si>
    <t>計</t>
  </si>
  <si>
    <t>（イ）</t>
  </si>
  <si>
    <t>敷地計（㎡）　Ａ１</t>
  </si>
  <si>
    <t>別紙２</t>
  </si>
  <si>
    <t>緑化面積等計算表</t>
  </si>
  <si>
    <t>■敷地</t>
  </si>
  <si>
    <t>【樹木】（植栽本数欄は植栽時（既存樹木は計画書作成時）の樹高で分類）</t>
  </si>
  <si>
    <t>【その他】</t>
  </si>
  <si>
    <t>※1</t>
  </si>
  <si>
    <t>Ｂは４ｍ以上、Ｃは２．５ｍ以上４ｍ未満、Ｄは１ｍ以上２．５ｍ未満、Ｅは１ｍ未満</t>
  </si>
  <si>
    <t>■建築物上</t>
  </si>
  <si>
    <t>植栽面積（㎡）
（ア）</t>
  </si>
  <si>
    <t>緑化面積（㎡）
（ア×イ）</t>
  </si>
  <si>
    <t>注</t>
  </si>
  <si>
    <t>ＣＡＤによる面積算出の場合には、計算式欄に「ＣＡＤ算出」と記入し、面積算出を図面に示している場合は計算式欄に「別添図面のとおり」などと示すこと。</t>
  </si>
  <si>
    <t>⑫</t>
  </si>
  <si>
    <t>用途地域等（</t>
  </si>
  <si>
    <t>年</t>
  </si>
  <si>
    <t>月</t>
  </si>
  <si>
    <t>日</t>
  </si>
  <si>
    <t>緑化面積（㎡）</t>
  </si>
  <si>
    <t>成木時の高さが２．５ｍ以上となる樹木の本数（本）</t>
  </si>
  <si>
    <t>※ 1</t>
  </si>
  <si>
    <t>成木時の高さが２．５ｍ以上
となる樹木の植物名</t>
  </si>
  <si>
    <t>住　　　所</t>
  </si>
  <si>
    <t>氏　　　名</t>
  </si>
  <si>
    <t>（別紙１の緑化計画内容一覧表の敷地の緑化面積「Ａ１」＋建築物上の緑化面積「Ａ２」）</t>
  </si>
  <si>
    <t>建築物上計（㎡）　Ａ２</t>
  </si>
  <si>
    <t>□</t>
  </si>
  <si>
    <t>☑</t>
  </si>
  <si>
    <t>Ｌ1</t>
  </si>
  <si>
    <t>様式第7号（第26条関係）</t>
  </si>
  <si>
    <t>緑化着工予定日</t>
  </si>
  <si>
    <t>代理人</t>
  </si>
  <si>
    <t>月</t>
  </si>
  <si>
    <t>日</t>
  </si>
  <si>
    <t>Ｓ</t>
  </si>
  <si>
    <t>㎡</t>
  </si>
  <si>
    <t>Ｌ</t>
  </si>
  <si>
    <t>ｍ</t>
  </si>
  <si>
    <t>Ｓ’</t>
  </si>
  <si>
    <t>Ｌ’1</t>
  </si>
  <si>
    <t>Ｔ’</t>
  </si>
  <si>
    <t>Ｌ’2</t>
  </si>
  <si>
    <t>　位置図（行為地又は建築物等の位置図及び方位を示すもの）、緑化計画平面図（建築物上の緑化計画に係る平面図も含む。）、緑化計画断面図（壁面の緑化や駐車場の緑化を行う場合に限る。）及び建築物立面図（２面以上の緑化を行う場合）を添付すること。</t>
  </si>
  <si>
    <t>　消防法その他の法令により緑化を行うことができない区域の面積（Ｓ’）又は接道部における消防法その他の法令により緑化を行うことができない部分の長さ（Ｌ’１）が存する場合には、緑化計画平面図に明示するとともに緑化を行うことができない理由及び根拠法令を示すこと。</t>
  </si>
  <si>
    <t>　接道部の長さ、出入口の部分に係る長さ及び接道部の緑化を行う部分の長さについては、平面図に明示すること。</t>
  </si>
  <si>
    <t>　高木となる樹木とは、成木の高さが通常２．５ｍ以上となる樹木をいう。</t>
  </si>
  <si>
    <t>建築物上</t>
  </si>
  <si>
    <t>←異なる建蔽率の土地にまたがり建築する場合などは、直接入力してください。
　緑化を要する接道部の長さ欄はL'1とL'2が重複する部分があるなどの場合、直接入力してください。</t>
  </si>
  <si>
    <t>⑤</t>
  </si>
  <si>
    <t>⑥</t>
  </si>
  <si>
    <t>※</t>
  </si>
  <si>
    <t>４ｍ以上の樹木</t>
  </si>
  <si>
    <t>②</t>
  </si>
  <si>
    <t>③</t>
  </si>
  <si>
    <t>緑化面積（㎡）</t>
  </si>
  <si>
    <t>樹高（ｍ）
（ア）</t>
  </si>
  <si>
    <t>本数（イ）</t>
  </si>
  <si>
    <t>緑化面積</t>
  </si>
  <si>
    <t>（別紙２の緑化面積等計算表の⑤と一致）</t>
  </si>
  <si>
    <t>（別紙２の緑化面積等計算表の⑥と一致）</t>
  </si>
  <si>
    <t>■緑化面積の合計（Ａ１＋Ａ２）</t>
  </si>
  <si>
    <t>（別紙２の緑化面積等計算表の②＋③と一致）</t>
  </si>
  <si>
    <t>別紙１</t>
  </si>
  <si>
    <t>　樹木の植栽による緑化を行う敷地における緑化面積のうち、成木時の高さが２．５ｍ以上となる樹木の本数</t>
  </si>
  <si>
    <t>　接道部における緑化の長さ</t>
  </si>
  <si>
    <t>　緑化面積</t>
  </si>
  <si>
    <t>④</t>
  </si>
  <si>
    <t>法令により緑化を行うことができない部分の長さ</t>
  </si>
  <si>
    <t>　</t>
  </si>
  <si>
    <t>（高木植栽本数の基準算定式）
　ｔ＝Ｔ’／２０㎡</t>
  </si>
  <si>
    <t>（接道部緑化の基準算定式）
　ℓ=((L-L'1)×0.5)又は(L-(L'1+L'2))
　いずれか小さい値</t>
  </si>
  <si>
    <t>◎A≧ａ、Ｌ１≧ℓ、Ｔ≧ｔとなるようにすること。</t>
  </si>
  <si>
    <t>生け垣・
４ｍ以上の樹木</t>
  </si>
  <si>
    <t>生け垣</t>
  </si>
  <si>
    <t>別紙２の緑化面積等計算表のＡ１</t>
  </si>
  <si>
    <t>別紙２の緑化面積等計算表のＡ２</t>
  </si>
  <si>
    <t>※面積については、小数点以下第２位（第３位切捨て）までを記入すること。</t>
  </si>
  <si>
    <t>生け垣の長さ（ｍ）
（ア）</t>
  </si>
  <si>
    <t>生け垣の高さ（ｍ）
（イ）</t>
  </si>
  <si>
    <t>生け垣で加算した面積に係る樹木は除く。</t>
  </si>
  <si>
    <t>緑化面積の算定方法は、次のとおりとする。</t>
  </si>
  <si>
    <t>緑化面積＝（ア×０．６×０．５）×（ア×０．６×０．５）×３．１４×イ</t>
  </si>
  <si>
    <t>備考</t>
  </si>
  <si>
    <t>Ｌ１</t>
  </si>
  <si>
    <t>接道部における緑化の長さ（ｍ）</t>
  </si>
  <si>
    <t>注</t>
  </si>
  <si>
    <t>実面積は図面と整合させ、小数点以下第2位（第3位切捨て）までを記入すること。</t>
  </si>
  <si>
    <t>敷地における樹木の植栽による緑化を行つた箇所で高木がない場合も、緑化面積部分は記入すること。</t>
  </si>
  <si>
    <t>　　法人にあつては、主たる事務所の所在地
　　及び名称並びに代表者の氏名</t>
  </si>
  <si>
    <t>樹木の植栽により緑化を行う敷地の区域の面積</t>
  </si>
  <si>
    <t>出入口の部分に係る長さ</t>
  </si>
  <si>
    <t>法令により緑化を行うことができない区域の面積</t>
  </si>
  <si>
    <t>（緑化面積の基準算定式）
1　用途地域内
　ａ＝(S-S')×(1-建蔽率）×0.5
2　その他の区域
　ａ＝(S-S')×0.25</t>
  </si>
  <si>
    <t>（別紙２の緑化面積等計算表の④と一致）</t>
  </si>
  <si>
    <t>【生け垣・４ｍ以上の樹木】</t>
  </si>
  <si>
    <t>生け垣の長さ及び高さは、小数点以下第1位（第2位切捨て）までを記入すること。</t>
  </si>
  <si>
    <t>４ｍ以上の樹木（樹高欄は植栽時（既存樹木は計画書作成時）の樹高で算定）</t>
  </si>
  <si>
    <t>樹高は、小数点以下第1位を切捨てで記入すること。</t>
  </si>
  <si>
    <t>接道部の緑化を行う部分の長さ</t>
  </si>
  <si>
    <t>担当者名</t>
  </si>
  <si>
    <r>
      <t xml:space="preserve">敷地地上部において樹木による緑化を行う面積
</t>
    </r>
    <r>
      <rPr>
        <sz val="8"/>
        <color indexed="8"/>
        <rFont val="ＭＳ Ｐ明朝"/>
        <family val="1"/>
      </rPr>
      <t>(別紙２の緑化面積等計算表の①)</t>
    </r>
  </si>
  <si>
    <t>①＋②＋③＋④</t>
  </si>
  <si>
    <t>⑤＋⑥</t>
  </si>
  <si>
    <t>花壇等の場合には、その緑化面積の合計が①の緑化面積の4分の1以内となつていることを確認すること。</t>
  </si>
  <si>
    <t>緑化面積は、「１　緑化面積」中の「■敷地【樹木】」と一致させること。</t>
  </si>
  <si>
    <t>　次のとおり緑化計画を作成したので、ふるさと埼玉の緑を守り育てる条例第26条第１項の規定により、届け出ます。</t>
  </si>
  <si>
    <t>緑化面積は、「植栽区画面積≦１８Ｂ＋１０Ｃ＋４Ｄ＋Ｅ」の式を満たすものであること（⑤において同じ。）。</t>
  </si>
  <si>
    <t>←都市計画法第12条の5第1項第2号の規定により地区計画が定められている区域は、用途地域等の項目で「①用途地域等」を選択してください。</t>
  </si>
  <si>
    <t>※面積は小数点以下第2位（第3位切捨て）まで、長さは小数点以下第1位（第2位切捨て）までを記入してください。</t>
  </si>
  <si>
    <t>※面積は小数点以下第2位（第3位切捨て）までを記入してください。</t>
  </si>
  <si>
    <t>←「実面積（㎡）」は、小数点以下第2位（第3位切捨て）までを記入すること。</t>
  </si>
  <si>
    <t>←「生け垣の長さ（ｍ）」及び「生け垣の高さ（ｍ）」は、小数点以下第1位（第2位切捨て）までを記入すること。</t>
  </si>
  <si>
    <t>←「樹高（ｍ）」は、小数点第1位を切捨てでを記入すること。</t>
  </si>
  <si>
    <t>←「植栽面積（㎡）」は、小数点以下第2位（第3位切捨て）までを記入すること。</t>
  </si>
  <si>
    <t>←「緑化面積（㎡）」は、小数点以下第2位（第3位切捨て）までを記入すること。</t>
  </si>
  <si>
    <t>←「接道部における緑化の長さ（ｍ）」は、小数点以下第1位（第2位切捨て）までを記入すること。</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</si>
</sst>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mp;&quot;付けで届け出た緑化計画について次のとおり変更したいので,ふるさと埼玉の緑を守り育てる条例第２６条第２項の規定により届け出ます。&quot;"/>
    <numFmt numFmtId="177" formatCode="[$-411]ggge&quot;年&quot;m&quot;月&quot;d&quot;日&quot;\&amp;&quot;付けで届け出た緑化計画について次のとおり変更したいので,ふるさと埼玉&quot;"/>
    <numFmt numFmtId="178" formatCode="[$-411]ggge&quot;年&quot;m&quot;月&quot;d&quot;日&quot;&quot;付けで届け出た緑化計画について次のとおり変更したいので,ふるさと埼玉&quot;"/>
    <numFmt numFmtId="179" formatCode="[$-411]ggge&quot;年&quot;m&quot;月&quot;d&quot;日&quot;&quot;付けで届け出た緑化計画について次のとおり変更したいので、ふるさと埼玉&quot;"/>
    <numFmt numFmtId="180" formatCode="&quot;㎡&quot;"/>
    <numFmt numFmtId="181" formatCode="#0.0&quot;本&quot;"/>
    <numFmt numFmtId="182" formatCode="#0.0&quot;m&quot;"/>
    <numFmt numFmtId="183" formatCode="#0.0&quot;㎡&quot;"/>
    <numFmt numFmtId="184" formatCode="#0&quot;本&quot;"/>
    <numFmt numFmtId="185" formatCode="0.0_ "/>
    <numFmt numFmtId="186" formatCode="0.00_ "/>
    <numFmt numFmtId="187" formatCode="#,##0.0;[Red]\-#,##0.0"/>
    <numFmt numFmtId="188" formatCode="#0.00&quot;m&quot;"/>
    <numFmt numFmtId="189" formatCode="#0.00&quot;㎡&quot;"/>
    <numFmt numFmtId="190" formatCode="0_);[Red]\(0\)"/>
    <numFmt numFmtId="191" formatCode="0.0_);[Red]\(0.0\)"/>
    <numFmt numFmtId="192" formatCode="0.00_);[Red]\(0.00\)"/>
    <numFmt numFmtId="193" formatCode="0.000_);[Red]\(0.000\)"/>
    <numFmt numFmtId="194" formatCode="0.0"/>
    <numFmt numFmtId="195" formatCode="0.000_ "/>
    <numFmt numFmtId="196" formatCode="#,##0.000;[Red]\-#,##0.000"/>
    <numFmt numFmtId="197" formatCode="0.0000"/>
    <numFmt numFmtId="198" formatCode="0.00000"/>
    <numFmt numFmtId="199" formatCode="0.000"/>
    <numFmt numFmtId="200" formatCode="#,##0.0"/>
  </numFmts>
  <fonts count="51">
    <font>
      <sz val="11"/>
      <color theme="1"/>
      <name val="Calibri"/>
      <family val="3"/>
    </font>
    <font>
      <sz val="11"/>
      <color indexed="8"/>
      <name val="ＭＳ Ｐゴシック"/>
      <family val="3"/>
    </font>
    <font>
      <sz val="6"/>
      <name val="ＭＳ Ｐゴシック"/>
      <family val="3"/>
    </font>
    <font>
      <sz val="11"/>
      <name val="ＭＳ Ｐ明朝"/>
      <family val="1"/>
    </font>
    <font>
      <sz val="8"/>
      <color indexed="8"/>
      <name val="ＭＳ Ｐ明朝"/>
      <family val="1"/>
    </font>
    <font>
      <b/>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0"/>
      <color indexed="8"/>
      <name val="ＭＳ Ｐ明朝"/>
      <family val="1"/>
    </font>
    <font>
      <sz val="12"/>
      <color indexed="8"/>
      <name val="ＭＳ Ｐ明朝"/>
      <family val="1"/>
    </font>
    <font>
      <sz val="6"/>
      <color indexed="8"/>
      <name val="ＭＳ Ｐ明朝"/>
      <family val="1"/>
    </font>
    <font>
      <sz val="7"/>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sz val="10"/>
      <color theme="1"/>
      <name val="ＭＳ Ｐ明朝"/>
      <family val="1"/>
    </font>
    <font>
      <sz val="8"/>
      <color theme="1"/>
      <name val="ＭＳ Ｐ明朝"/>
      <family val="1"/>
    </font>
    <font>
      <sz val="12"/>
      <color theme="1"/>
      <name val="ＭＳ Ｐ明朝"/>
      <family val="1"/>
    </font>
    <font>
      <sz val="7"/>
      <color theme="1"/>
      <name val="ＭＳ Ｐ明朝"/>
      <family val="1"/>
    </font>
    <font>
      <sz val="6"/>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style="thin"/>
      <top style="dashed"/>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medium"/>
      <bottom style="medium"/>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dashed"/>
    </border>
    <border>
      <left>
        <color indexed="63"/>
      </left>
      <right>
        <color indexed="63"/>
      </right>
      <top style="dashed"/>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thin"/>
      <right style="thin"/>
      <top style="thin"/>
      <bottom style="dashed"/>
    </border>
    <border>
      <left style="thin"/>
      <right>
        <color indexed="63"/>
      </right>
      <top>
        <color indexed="63"/>
      </top>
      <bottom style="thin"/>
    </border>
    <border>
      <left>
        <color indexed="63"/>
      </left>
      <right style="thin"/>
      <top>
        <color indexed="63"/>
      </top>
      <bottom>
        <color indexed="63"/>
      </bottom>
    </border>
    <border>
      <left style="thin"/>
      <right style="thin"/>
      <top style="dashed"/>
      <bottom style="thin"/>
    </border>
    <border>
      <left>
        <color indexed="63"/>
      </left>
      <right style="medium"/>
      <top style="medium"/>
      <bottom>
        <color indexed="63"/>
      </bottom>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336">
    <xf numFmtId="0" fontId="0" fillId="0" borderId="0" xfId="0" applyFont="1" applyAlignment="1">
      <alignment vertical="center"/>
    </xf>
    <xf numFmtId="0" fontId="44" fillId="0" borderId="0" xfId="0" applyFont="1"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1" xfId="0" applyFont="1" applyBorder="1" applyAlignment="1">
      <alignment horizontal="center" vertical="center"/>
    </xf>
    <xf numFmtId="0" fontId="44" fillId="33" borderId="16" xfId="0" applyFont="1" applyFill="1" applyBorder="1" applyAlignment="1">
      <alignment horizontal="right" vertical="center"/>
    </xf>
    <xf numFmtId="0" fontId="44" fillId="0" borderId="17" xfId="0" applyFont="1" applyBorder="1" applyAlignment="1">
      <alignment vertical="center"/>
    </xf>
    <xf numFmtId="0" fontId="44" fillId="33" borderId="18" xfId="0" applyFont="1" applyFill="1" applyBorder="1" applyAlignment="1">
      <alignment horizontal="right" wrapText="1"/>
    </xf>
    <xf numFmtId="0" fontId="44" fillId="0" borderId="19" xfId="0" applyFont="1" applyBorder="1" applyAlignment="1">
      <alignment/>
    </xf>
    <xf numFmtId="0" fontId="44" fillId="0" borderId="20" xfId="0" applyFont="1" applyBorder="1" applyAlignment="1">
      <alignment vertical="center"/>
    </xf>
    <xf numFmtId="0" fontId="44" fillId="0" borderId="21" xfId="0" applyFont="1" applyBorder="1" applyAlignment="1">
      <alignment vertical="center"/>
    </xf>
    <xf numFmtId="0" fontId="44" fillId="0" borderId="22" xfId="0" applyFont="1" applyBorder="1" applyAlignment="1">
      <alignment horizontal="center" vertical="center"/>
    </xf>
    <xf numFmtId="0" fontId="44" fillId="0" borderId="23" xfId="0" applyFont="1" applyBorder="1" applyAlignment="1">
      <alignment vertical="center"/>
    </xf>
    <xf numFmtId="0" fontId="44" fillId="0" borderId="24" xfId="0" applyFont="1" applyBorder="1" applyAlignment="1">
      <alignment horizontal="center" vertical="center"/>
    </xf>
    <xf numFmtId="0" fontId="45" fillId="0" borderId="0" xfId="0" applyFont="1" applyAlignment="1">
      <alignment vertical="center"/>
    </xf>
    <xf numFmtId="0" fontId="44" fillId="0" borderId="25" xfId="0" applyFont="1" applyBorder="1" applyAlignment="1">
      <alignment horizontal="center" vertical="center" wrapText="1"/>
    </xf>
    <xf numFmtId="0" fontId="44" fillId="0" borderId="25" xfId="0" applyFont="1" applyBorder="1" applyAlignment="1">
      <alignment horizontal="center" vertical="center"/>
    </xf>
    <xf numFmtId="0" fontId="44" fillId="0" borderId="25" xfId="0" applyFont="1" applyBorder="1" applyAlignment="1">
      <alignment vertical="center"/>
    </xf>
    <xf numFmtId="0" fontId="44" fillId="33" borderId="25" xfId="0" applyFont="1" applyFill="1" applyBorder="1" applyAlignment="1">
      <alignment vertical="center"/>
    </xf>
    <xf numFmtId="0" fontId="45" fillId="0" borderId="0" xfId="0" applyFont="1" applyAlignment="1">
      <alignment horizontal="right" vertical="center"/>
    </xf>
    <xf numFmtId="0" fontId="44" fillId="0" borderId="0" xfId="0" applyFont="1" applyBorder="1" applyAlignment="1">
      <alignment horizontal="center" vertical="center"/>
    </xf>
    <xf numFmtId="0" fontId="44" fillId="0" borderId="0" xfId="0" applyFont="1" applyFill="1" applyBorder="1" applyAlignment="1">
      <alignment vertical="center"/>
    </xf>
    <xf numFmtId="0" fontId="44" fillId="0" borderId="0" xfId="0" applyFont="1" applyBorder="1" applyAlignment="1">
      <alignment vertical="center"/>
    </xf>
    <xf numFmtId="0" fontId="45" fillId="0" borderId="0" xfId="0" applyFont="1" applyAlignment="1">
      <alignment horizontal="left" vertical="center"/>
    </xf>
    <xf numFmtId="0" fontId="44" fillId="0" borderId="0" xfId="0" applyFont="1" applyFill="1" applyBorder="1" applyAlignment="1">
      <alignment vertical="center"/>
    </xf>
    <xf numFmtId="0" fontId="44" fillId="0" borderId="0" xfId="0" applyFont="1" applyFill="1" applyBorder="1" applyAlignment="1">
      <alignment vertical="center" shrinkToFit="1"/>
    </xf>
    <xf numFmtId="0" fontId="44" fillId="0" borderId="10" xfId="0" applyFont="1" applyBorder="1" applyAlignment="1">
      <alignment horizontal="center" vertical="center"/>
    </xf>
    <xf numFmtId="0" fontId="44" fillId="0" borderId="26" xfId="0" applyFont="1" applyBorder="1" applyAlignment="1">
      <alignment vertical="center"/>
    </xf>
    <xf numFmtId="0" fontId="44" fillId="0" borderId="27" xfId="0" applyFont="1" applyBorder="1" applyAlignment="1">
      <alignment horizontal="center" vertical="center"/>
    </xf>
    <xf numFmtId="0" fontId="46" fillId="0" borderId="0" xfId="0" applyFont="1" applyAlignment="1">
      <alignment vertical="center"/>
    </xf>
    <xf numFmtId="0" fontId="46" fillId="0" borderId="0" xfId="0" applyFont="1" applyAlignment="1">
      <alignment horizontal="right" vertical="center"/>
    </xf>
    <xf numFmtId="0" fontId="44" fillId="0" borderId="0" xfId="0" applyFont="1" applyAlignment="1">
      <alignment horizontal="right" vertical="center"/>
    </xf>
    <xf numFmtId="0" fontId="44" fillId="0" borderId="25" xfId="0" applyFont="1" applyBorder="1" applyAlignment="1">
      <alignment horizontal="center" vertical="center"/>
    </xf>
    <xf numFmtId="2" fontId="44" fillId="33" borderId="16" xfId="0" applyNumberFormat="1" applyFont="1" applyFill="1" applyBorder="1" applyAlignment="1">
      <alignment vertical="center"/>
    </xf>
    <xf numFmtId="0" fontId="44" fillId="0" borderId="13" xfId="0" applyFont="1" applyBorder="1" applyAlignment="1">
      <alignment vertical="center"/>
    </xf>
    <xf numFmtId="0" fontId="44" fillId="0" borderId="15" xfId="0" applyFont="1" applyBorder="1" applyAlignment="1">
      <alignment vertical="center"/>
    </xf>
    <xf numFmtId="40" fontId="44" fillId="33" borderId="28" xfId="48" applyNumberFormat="1" applyFont="1" applyFill="1" applyBorder="1" applyAlignment="1">
      <alignment vertical="center"/>
    </xf>
    <xf numFmtId="38" fontId="44" fillId="33" borderId="16" xfId="48" applyFont="1" applyFill="1" applyBorder="1" applyAlignment="1">
      <alignment vertical="center"/>
    </xf>
    <xf numFmtId="40" fontId="44" fillId="33" borderId="16" xfId="48" applyNumberFormat="1" applyFont="1" applyFill="1" applyBorder="1" applyAlignment="1">
      <alignment vertical="center"/>
    </xf>
    <xf numFmtId="40" fontId="44" fillId="33" borderId="29" xfId="48" applyNumberFormat="1" applyFont="1" applyFill="1" applyBorder="1" applyAlignment="1">
      <alignment vertical="center"/>
    </xf>
    <xf numFmtId="40" fontId="44" fillId="0" borderId="24" xfId="48" applyNumberFormat="1" applyFont="1" applyBorder="1" applyAlignment="1">
      <alignment vertical="center" shrinkToFit="1"/>
    </xf>
    <xf numFmtId="40" fontId="44" fillId="33" borderId="23" xfId="48" applyNumberFormat="1" applyFont="1" applyFill="1" applyBorder="1" applyAlignment="1">
      <alignment vertical="center"/>
    </xf>
    <xf numFmtId="38" fontId="44" fillId="33" borderId="25" xfId="48" applyFont="1" applyFill="1" applyBorder="1" applyAlignment="1">
      <alignment vertical="center"/>
    </xf>
    <xf numFmtId="40" fontId="44" fillId="0" borderId="25" xfId="48" applyNumberFormat="1" applyFont="1" applyBorder="1" applyAlignment="1">
      <alignment vertical="center"/>
    </xf>
    <xf numFmtId="40" fontId="44" fillId="33" borderId="25" xfId="48" applyNumberFormat="1" applyFont="1" applyFill="1" applyBorder="1" applyAlignment="1">
      <alignment vertical="center"/>
    </xf>
    <xf numFmtId="40" fontId="3" fillId="33" borderId="23" xfId="48" applyNumberFormat="1" applyFont="1" applyFill="1" applyBorder="1" applyAlignment="1">
      <alignment vertical="center"/>
    </xf>
    <xf numFmtId="40" fontId="45" fillId="0" borderId="0" xfId="48" applyNumberFormat="1" applyFont="1" applyAlignment="1">
      <alignment horizontal="right" vertical="center"/>
    </xf>
    <xf numFmtId="40" fontId="45" fillId="0" borderId="0" xfId="48" applyNumberFormat="1" applyFont="1" applyAlignment="1">
      <alignment vertical="center"/>
    </xf>
    <xf numFmtId="40" fontId="44" fillId="0" borderId="0" xfId="48" applyNumberFormat="1" applyFont="1" applyAlignment="1">
      <alignment vertical="center"/>
    </xf>
    <xf numFmtId="40" fontId="44" fillId="0" borderId="25" xfId="48" applyNumberFormat="1" applyFont="1" applyBorder="1" applyAlignment="1">
      <alignment horizontal="center" vertical="center"/>
    </xf>
    <xf numFmtId="40" fontId="45" fillId="0" borderId="0" xfId="48" applyNumberFormat="1" applyFont="1" applyBorder="1" applyAlignment="1">
      <alignment horizontal="right" vertical="center"/>
    </xf>
    <xf numFmtId="40" fontId="45" fillId="0" borderId="0" xfId="48" applyNumberFormat="1" applyFont="1" applyBorder="1" applyAlignment="1">
      <alignment horizontal="left" vertical="center"/>
    </xf>
    <xf numFmtId="40" fontId="44" fillId="0" borderId="0" xfId="48" applyNumberFormat="1" applyFont="1" applyBorder="1" applyAlignment="1">
      <alignment horizontal="center" vertical="center"/>
    </xf>
    <xf numFmtId="40" fontId="44" fillId="0" borderId="0" xfId="48" applyNumberFormat="1" applyFont="1" applyBorder="1" applyAlignment="1">
      <alignment vertical="center" shrinkToFit="1"/>
    </xf>
    <xf numFmtId="40" fontId="44" fillId="0" borderId="0" xfId="48" applyNumberFormat="1" applyFont="1" applyFill="1" applyBorder="1" applyAlignment="1">
      <alignment vertical="center"/>
    </xf>
    <xf numFmtId="40" fontId="44" fillId="0" borderId="0" xfId="48" applyNumberFormat="1" applyFont="1" applyBorder="1" applyAlignment="1">
      <alignment vertical="center"/>
    </xf>
    <xf numFmtId="40" fontId="45" fillId="0" borderId="0" xfId="48" applyNumberFormat="1" applyFont="1" applyBorder="1" applyAlignment="1">
      <alignment vertical="center"/>
    </xf>
    <xf numFmtId="40" fontId="45" fillId="0" borderId="0" xfId="48" applyNumberFormat="1" applyFont="1" applyBorder="1" applyAlignment="1">
      <alignment horizontal="center" vertical="center"/>
    </xf>
    <xf numFmtId="40" fontId="45" fillId="0" borderId="0" xfId="48" applyNumberFormat="1" applyFont="1" applyBorder="1" applyAlignment="1">
      <alignment vertical="center" shrinkToFit="1"/>
    </xf>
    <xf numFmtId="40" fontId="45" fillId="0" borderId="0" xfId="48" applyNumberFormat="1" applyFont="1" applyFill="1" applyBorder="1" applyAlignment="1">
      <alignment vertical="center"/>
    </xf>
    <xf numFmtId="40" fontId="45" fillId="0" borderId="0" xfId="48" applyNumberFormat="1" applyFont="1" applyAlignment="1">
      <alignment horizontal="left" vertical="center"/>
    </xf>
    <xf numFmtId="40" fontId="44" fillId="33" borderId="26" xfId="48" applyNumberFormat="1" applyFont="1" applyFill="1" applyBorder="1" applyAlignment="1">
      <alignment vertical="center"/>
    </xf>
    <xf numFmtId="38" fontId="44" fillId="33" borderId="21" xfId="48" applyFont="1" applyFill="1" applyBorder="1" applyAlignment="1">
      <alignment vertical="center"/>
    </xf>
    <xf numFmtId="40" fontId="3" fillId="33" borderId="26" xfId="48" applyNumberFormat="1" applyFont="1" applyFill="1" applyBorder="1" applyAlignment="1">
      <alignment vertical="center"/>
    </xf>
    <xf numFmtId="0" fontId="44" fillId="0" borderId="0" xfId="0" applyFont="1" applyAlignment="1" applyProtection="1">
      <alignment vertical="center"/>
      <protection locked="0"/>
    </xf>
    <xf numFmtId="0" fontId="44"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46" fillId="0" borderId="0" xfId="0" applyFont="1" applyAlignment="1" applyProtection="1">
      <alignment horizontal="center" vertical="center"/>
      <protection locked="0"/>
    </xf>
    <xf numFmtId="0" fontId="44" fillId="0" borderId="28" xfId="0" applyFont="1" applyBorder="1" applyAlignment="1" applyProtection="1">
      <alignment vertical="center"/>
      <protection locked="0"/>
    </xf>
    <xf numFmtId="0" fontId="44" fillId="0" borderId="18"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47" fillId="0" borderId="0" xfId="0" applyFont="1" applyAlignment="1" applyProtection="1">
      <alignment vertical="center"/>
      <protection locked="0"/>
    </xf>
    <xf numFmtId="0" fontId="47" fillId="0" borderId="0" xfId="0" applyFont="1" applyAlignment="1" applyProtection="1">
      <alignment/>
      <protection locked="0"/>
    </xf>
    <xf numFmtId="0" fontId="45" fillId="0" borderId="0" xfId="0" applyFont="1" applyAlignment="1" applyProtection="1">
      <alignment vertical="center"/>
      <protection locked="0"/>
    </xf>
    <xf numFmtId="0" fontId="48" fillId="0" borderId="0" xfId="0" applyFont="1" applyAlignment="1" applyProtection="1">
      <alignment horizontal="center" vertical="center"/>
      <protection locked="0"/>
    </xf>
    <xf numFmtId="0" fontId="44" fillId="0" borderId="0" xfId="0" applyFont="1" applyAlignment="1" applyProtection="1">
      <alignment vertical="center"/>
      <protection/>
    </xf>
    <xf numFmtId="0" fontId="44" fillId="0" borderId="0" xfId="0" applyFont="1" applyAlignment="1" applyProtection="1">
      <alignment horizontal="center" vertical="center"/>
      <protection/>
    </xf>
    <xf numFmtId="0" fontId="46" fillId="0" borderId="30" xfId="0" applyFont="1" applyBorder="1" applyAlignment="1" applyProtection="1">
      <alignment horizontal="center" vertical="center" shrinkToFit="1"/>
      <protection/>
    </xf>
    <xf numFmtId="0" fontId="46" fillId="0" borderId="31" xfId="0" applyFont="1" applyBorder="1" applyAlignment="1" applyProtection="1">
      <alignment vertical="center"/>
      <protection/>
    </xf>
    <xf numFmtId="0" fontId="46" fillId="0" borderId="30" xfId="0" applyFont="1" applyBorder="1" applyAlignment="1" applyProtection="1">
      <alignment horizontal="center" vertical="center"/>
      <protection/>
    </xf>
    <xf numFmtId="0" fontId="46" fillId="0" borderId="32" xfId="0" applyFont="1" applyBorder="1" applyAlignment="1" applyProtection="1">
      <alignment horizontal="center" vertical="center"/>
      <protection/>
    </xf>
    <xf numFmtId="0" fontId="46" fillId="0" borderId="33" xfId="0" applyFont="1" applyBorder="1" applyAlignment="1" applyProtection="1">
      <alignment vertical="center"/>
      <protection/>
    </xf>
    <xf numFmtId="0" fontId="45" fillId="0" borderId="0" xfId="0" applyFont="1" applyAlignment="1" applyProtection="1">
      <alignment vertical="center"/>
      <protection/>
    </xf>
    <xf numFmtId="192" fontId="44" fillId="0" borderId="34" xfId="0" applyNumberFormat="1" applyFont="1" applyBorder="1" applyAlignment="1" applyProtection="1">
      <alignment vertical="center"/>
      <protection locked="0"/>
    </xf>
    <xf numFmtId="192" fontId="44" fillId="0" borderId="35" xfId="0" applyNumberFormat="1" applyFont="1" applyBorder="1" applyAlignment="1" applyProtection="1">
      <alignment vertical="center"/>
      <protection locked="0"/>
    </xf>
    <xf numFmtId="0" fontId="44" fillId="0" borderId="25" xfId="0" applyFont="1" applyBorder="1" applyAlignment="1" applyProtection="1">
      <alignment vertical="center"/>
      <protection locked="0"/>
    </xf>
    <xf numFmtId="40" fontId="44" fillId="0" borderId="25" xfId="48" applyNumberFormat="1" applyFont="1" applyBorder="1" applyAlignment="1" applyProtection="1">
      <alignment vertical="center"/>
      <protection locked="0"/>
    </xf>
    <xf numFmtId="0" fontId="44" fillId="0" borderId="21" xfId="0" applyFont="1" applyBorder="1" applyAlignment="1" applyProtection="1">
      <alignment vertical="center"/>
      <protection locked="0"/>
    </xf>
    <xf numFmtId="40" fontId="44" fillId="0" borderId="21" xfId="48" applyNumberFormat="1" applyFont="1" applyBorder="1" applyAlignment="1" applyProtection="1">
      <alignment vertical="center"/>
      <protection locked="0"/>
    </xf>
    <xf numFmtId="38" fontId="44" fillId="0" borderId="25" xfId="48" applyFont="1" applyBorder="1" applyAlignment="1" applyProtection="1">
      <alignment vertical="center"/>
      <protection locked="0"/>
    </xf>
    <xf numFmtId="0" fontId="44" fillId="0" borderId="25" xfId="0" applyFont="1" applyFill="1" applyBorder="1" applyAlignment="1" applyProtection="1">
      <alignment vertical="center"/>
      <protection locked="0"/>
    </xf>
    <xf numFmtId="0" fontId="44" fillId="0" borderId="25" xfId="0" applyFont="1" applyBorder="1" applyAlignment="1" applyProtection="1">
      <alignment vertical="center"/>
      <protection locked="0"/>
    </xf>
    <xf numFmtId="187" fontId="44" fillId="0" borderId="25" xfId="48" applyNumberFormat="1" applyFont="1" applyBorder="1" applyAlignment="1">
      <alignment horizontal="center" vertical="center"/>
    </xf>
    <xf numFmtId="0" fontId="46" fillId="0" borderId="36" xfId="0" applyFont="1" applyBorder="1" applyAlignment="1" applyProtection="1">
      <alignment horizontal="center" vertical="center"/>
      <protection locked="0"/>
    </xf>
    <xf numFmtId="0" fontId="44" fillId="0" borderId="25" xfId="0" applyFont="1" applyBorder="1" applyAlignment="1">
      <alignment horizontal="center" vertical="center"/>
    </xf>
    <xf numFmtId="0" fontId="44" fillId="0" borderId="10" xfId="0" applyFont="1" applyBorder="1" applyAlignment="1">
      <alignment horizontal="center" vertical="center"/>
    </xf>
    <xf numFmtId="40" fontId="44" fillId="0" borderId="25" xfId="48" applyNumberFormat="1" applyFont="1" applyBorder="1" applyAlignment="1">
      <alignment horizontal="center" vertical="center"/>
    </xf>
    <xf numFmtId="2" fontId="44" fillId="33" borderId="29" xfId="0" applyNumberFormat="1" applyFont="1" applyFill="1" applyBorder="1" applyAlignment="1">
      <alignment vertical="center"/>
    </xf>
    <xf numFmtId="2" fontId="44" fillId="33" borderId="28" xfId="0" applyNumberFormat="1" applyFont="1" applyFill="1" applyBorder="1" applyAlignment="1">
      <alignment vertical="center"/>
    </xf>
    <xf numFmtId="0" fontId="45" fillId="0" borderId="0" xfId="48" applyNumberFormat="1" applyFont="1" applyBorder="1" applyAlignment="1">
      <alignment vertical="center"/>
    </xf>
    <xf numFmtId="192" fontId="44" fillId="0" borderId="25" xfId="48" applyNumberFormat="1" applyFont="1" applyBorder="1" applyAlignment="1" applyProtection="1">
      <alignment vertical="center"/>
      <protection locked="0"/>
    </xf>
    <xf numFmtId="192" fontId="44" fillId="0" borderId="26" xfId="0" applyNumberFormat="1" applyFont="1" applyFill="1" applyBorder="1" applyAlignment="1" applyProtection="1">
      <alignment vertical="center"/>
      <protection locked="0"/>
    </xf>
    <xf numFmtId="192" fontId="44" fillId="0" borderId="26" xfId="0" applyNumberFormat="1" applyFont="1" applyBorder="1" applyAlignment="1" applyProtection="1">
      <alignment vertical="center"/>
      <protection locked="0"/>
    </xf>
    <xf numFmtId="190" fontId="44" fillId="0" borderId="34" xfId="0" applyNumberFormat="1" applyFont="1" applyBorder="1" applyAlignment="1" applyProtection="1">
      <alignment vertical="center"/>
      <protection locked="0"/>
    </xf>
    <xf numFmtId="190" fontId="44" fillId="0" borderId="35" xfId="0" applyNumberFormat="1" applyFont="1" applyBorder="1" applyAlignment="1" applyProtection="1">
      <alignment vertical="center"/>
      <protection locked="0"/>
    </xf>
    <xf numFmtId="190" fontId="44" fillId="0" borderId="34" xfId="0" applyNumberFormat="1" applyFont="1" applyBorder="1" applyAlignment="1" applyProtection="1">
      <alignment vertical="center"/>
      <protection locked="0"/>
    </xf>
    <xf numFmtId="190" fontId="44" fillId="0" borderId="35" xfId="0" applyNumberFormat="1" applyFont="1" applyBorder="1" applyAlignment="1" applyProtection="1">
      <alignment vertical="center"/>
      <protection locked="0"/>
    </xf>
    <xf numFmtId="0" fontId="46" fillId="0" borderId="0" xfId="0" applyFont="1" applyAlignment="1" applyProtection="1">
      <alignment horizontal="center" vertical="center"/>
      <protection/>
    </xf>
    <xf numFmtId="0" fontId="44" fillId="0" borderId="0" xfId="0" applyFont="1" applyAlignment="1" applyProtection="1">
      <alignment horizontal="right" vertical="center"/>
      <protection/>
    </xf>
    <xf numFmtId="0" fontId="46" fillId="0" borderId="0" xfId="0" applyFont="1" applyAlignment="1" applyProtection="1">
      <alignment vertical="center"/>
      <protection/>
    </xf>
    <xf numFmtId="0" fontId="46" fillId="0" borderId="36" xfId="0" applyFont="1" applyBorder="1" applyAlignment="1" applyProtection="1">
      <alignment horizontal="center" vertical="center"/>
      <protection/>
    </xf>
    <xf numFmtId="0" fontId="46" fillId="0" borderId="36" xfId="0" applyFont="1" applyBorder="1" applyAlignment="1" applyProtection="1">
      <alignment vertical="center"/>
      <protection/>
    </xf>
    <xf numFmtId="0" fontId="46" fillId="0" borderId="30" xfId="0" applyFont="1" applyBorder="1" applyAlignment="1" applyProtection="1">
      <alignment vertical="center"/>
      <protection locked="0"/>
    </xf>
    <xf numFmtId="0" fontId="46" fillId="0" borderId="37" xfId="0" applyFont="1" applyBorder="1" applyAlignment="1" applyProtection="1">
      <alignment horizontal="center" vertical="center"/>
      <protection/>
    </xf>
    <xf numFmtId="0" fontId="46" fillId="0" borderId="38" xfId="0" applyFont="1" applyBorder="1" applyAlignment="1" applyProtection="1">
      <alignment vertical="center"/>
      <protection locked="0"/>
    </xf>
    <xf numFmtId="0" fontId="46" fillId="0" borderId="31" xfId="0" applyFont="1" applyBorder="1" applyAlignment="1" applyProtection="1">
      <alignment horizontal="center" vertical="center"/>
      <protection/>
    </xf>
    <xf numFmtId="0" fontId="46" fillId="0" borderId="39" xfId="0" applyFont="1" applyBorder="1" applyAlignment="1" applyProtection="1">
      <alignment horizontal="center" vertical="center"/>
      <protection locked="0"/>
    </xf>
    <xf numFmtId="0" fontId="46" fillId="0" borderId="16" xfId="0" applyFont="1" applyBorder="1" applyAlignment="1" applyProtection="1">
      <alignment vertical="center"/>
      <protection/>
    </xf>
    <xf numFmtId="0" fontId="46" fillId="0" borderId="17" xfId="0" applyFont="1" applyBorder="1" applyAlignment="1" applyProtection="1">
      <alignment vertical="center"/>
      <protection/>
    </xf>
    <xf numFmtId="0" fontId="46" fillId="0" borderId="27" xfId="0" applyFont="1" applyBorder="1" applyAlignment="1" applyProtection="1">
      <alignment horizontal="center" vertical="center"/>
      <protection locked="0"/>
    </xf>
    <xf numFmtId="0" fontId="46" fillId="0" borderId="16" xfId="0" applyFont="1" applyBorder="1" applyAlignment="1" applyProtection="1">
      <alignment vertical="center"/>
      <protection locked="0"/>
    </xf>
    <xf numFmtId="0" fontId="46" fillId="0" borderId="40" xfId="0" applyFont="1" applyBorder="1" applyAlignment="1" applyProtection="1" quotePrefix="1">
      <alignment vertical="center"/>
      <protection/>
    </xf>
    <xf numFmtId="0" fontId="46" fillId="0" borderId="32" xfId="0" applyFont="1" applyBorder="1" applyAlignment="1" applyProtection="1">
      <alignment horizontal="center" vertical="center"/>
      <protection locked="0"/>
    </xf>
    <xf numFmtId="0" fontId="46" fillId="0" borderId="41" xfId="0" applyFont="1" applyBorder="1" applyAlignment="1" applyProtection="1">
      <alignment vertical="center"/>
      <protection/>
    </xf>
    <xf numFmtId="0" fontId="46" fillId="0" borderId="41" xfId="0" applyFont="1" applyBorder="1" applyAlignment="1" applyProtection="1">
      <alignment vertical="center"/>
      <protection locked="0"/>
    </xf>
    <xf numFmtId="0" fontId="46" fillId="0" borderId="42" xfId="0" applyFont="1" applyBorder="1" applyAlignment="1" applyProtection="1">
      <alignment vertical="center"/>
      <protection locked="0"/>
    </xf>
    <xf numFmtId="0" fontId="46" fillId="0" borderId="43" xfId="0" applyFont="1" applyBorder="1" applyAlignment="1" applyProtection="1">
      <alignment horizontal="center" vertical="center"/>
      <protection locked="0"/>
    </xf>
    <xf numFmtId="0" fontId="46" fillId="0" borderId="33" xfId="0" applyFont="1" applyBorder="1" applyAlignment="1" applyProtection="1">
      <alignment vertical="center"/>
      <protection locked="0"/>
    </xf>
    <xf numFmtId="0" fontId="44" fillId="0" borderId="25" xfId="48" applyNumberFormat="1" applyFont="1" applyBorder="1" applyAlignment="1" applyProtection="1">
      <alignment vertical="center"/>
      <protection locked="0"/>
    </xf>
    <xf numFmtId="0" fontId="46" fillId="0" borderId="0" xfId="0" applyFont="1" applyAlignment="1">
      <alignment vertical="top" wrapText="1"/>
    </xf>
    <xf numFmtId="0" fontId="46" fillId="0" borderId="0" xfId="0" applyFont="1" applyAlignment="1">
      <alignment vertical="center"/>
    </xf>
    <xf numFmtId="0" fontId="5" fillId="0" borderId="0" xfId="0" applyFont="1" applyAlignment="1">
      <alignment horizontal="left" vertical="center" wrapText="1"/>
    </xf>
    <xf numFmtId="38" fontId="46" fillId="33" borderId="36" xfId="48" applyFont="1" applyFill="1" applyBorder="1" applyAlignment="1" applyProtection="1">
      <alignment horizontal="center" vertical="center"/>
      <protection/>
    </xf>
    <xf numFmtId="0" fontId="44" fillId="0" borderId="0" xfId="0" applyFont="1" applyAlignment="1" applyProtection="1">
      <alignment horizontal="left" vertical="center"/>
      <protection locked="0"/>
    </xf>
    <xf numFmtId="0" fontId="47" fillId="0" borderId="0" xfId="0" applyFont="1" applyAlignment="1" applyProtection="1">
      <alignment horizontal="left" vertical="center" wrapText="1"/>
      <protection/>
    </xf>
    <xf numFmtId="0" fontId="47" fillId="0" borderId="0" xfId="0" applyFont="1" applyAlignment="1" applyProtection="1">
      <alignment horizontal="left" vertical="center"/>
      <protection/>
    </xf>
    <xf numFmtId="0" fontId="44" fillId="0" borderId="0" xfId="0" applyFont="1" applyAlignment="1" applyProtection="1">
      <alignment horizontal="left" vertical="center" wrapText="1"/>
      <protection/>
    </xf>
    <xf numFmtId="0" fontId="46" fillId="0" borderId="16" xfId="0" applyFont="1" applyBorder="1" applyAlignment="1" applyProtection="1">
      <alignment horizontal="center" vertical="center"/>
      <protection locked="0"/>
    </xf>
    <xf numFmtId="0" fontId="46" fillId="0" borderId="0" xfId="0" applyFont="1" applyAlignment="1" applyProtection="1">
      <alignment horizontal="left" vertical="center"/>
      <protection locked="0"/>
    </xf>
    <xf numFmtId="0" fontId="46" fillId="0" borderId="44" xfId="0" applyFont="1" applyBorder="1" applyAlignment="1" applyProtection="1">
      <alignment horizontal="center" vertical="center"/>
      <protection/>
    </xf>
    <xf numFmtId="0" fontId="46" fillId="0" borderId="45" xfId="0" applyFont="1" applyBorder="1" applyAlignment="1" applyProtection="1">
      <alignment horizontal="center" vertical="center"/>
      <protection/>
    </xf>
    <xf numFmtId="0" fontId="46" fillId="0" borderId="46" xfId="0" applyFont="1" applyBorder="1" applyAlignment="1" applyProtection="1">
      <alignment horizontal="center" vertical="center"/>
      <protection/>
    </xf>
    <xf numFmtId="0" fontId="46" fillId="0" borderId="47" xfId="0" applyFont="1" applyBorder="1" applyAlignment="1" applyProtection="1">
      <alignment horizontal="center" vertical="center"/>
      <protection/>
    </xf>
    <xf numFmtId="0" fontId="46" fillId="0" borderId="48" xfId="0" applyFont="1" applyBorder="1" applyAlignment="1" applyProtection="1">
      <alignment horizontal="center" vertical="center"/>
      <protection/>
    </xf>
    <xf numFmtId="0" fontId="46" fillId="0" borderId="0" xfId="0" applyFont="1" applyAlignment="1">
      <alignment horizontal="left" vertical="top" wrapText="1"/>
    </xf>
    <xf numFmtId="191" fontId="44" fillId="0" borderId="36" xfId="0" applyNumberFormat="1" applyFont="1" applyBorder="1" applyAlignment="1" applyProtection="1">
      <alignment horizontal="center" vertical="center"/>
      <protection locked="0"/>
    </xf>
    <xf numFmtId="0" fontId="46" fillId="0" borderId="49" xfId="0" applyFont="1" applyBorder="1" applyAlignment="1" applyProtection="1">
      <alignment horizontal="center" vertical="center"/>
      <protection/>
    </xf>
    <xf numFmtId="0" fontId="46" fillId="0" borderId="50" xfId="0" applyFont="1" applyBorder="1" applyAlignment="1" applyProtection="1">
      <alignment horizontal="center" vertical="center"/>
      <protection/>
    </xf>
    <xf numFmtId="0" fontId="46" fillId="0" borderId="51" xfId="0" applyFont="1" applyBorder="1" applyAlignment="1" applyProtection="1">
      <alignment horizontal="center" vertical="center"/>
      <protection/>
    </xf>
    <xf numFmtId="0" fontId="46" fillId="0" borderId="0" xfId="0" applyFont="1" applyAlignment="1" applyProtection="1">
      <alignment horizontal="left" vertical="center" wrapText="1"/>
      <protection locked="0"/>
    </xf>
    <xf numFmtId="0" fontId="46" fillId="0" borderId="52" xfId="0" applyFont="1" applyBorder="1" applyAlignment="1" applyProtection="1">
      <alignment horizontal="center" vertical="center"/>
      <protection/>
    </xf>
    <xf numFmtId="0" fontId="46" fillId="0" borderId="53" xfId="0" applyFont="1" applyBorder="1" applyAlignment="1" applyProtection="1">
      <alignment horizontal="center" vertical="center"/>
      <protection/>
    </xf>
    <xf numFmtId="0" fontId="45" fillId="0" borderId="0" xfId="0" applyFont="1" applyAlignment="1" applyProtection="1">
      <alignment horizontal="left" vertical="top" wrapText="1"/>
      <protection/>
    </xf>
    <xf numFmtId="0" fontId="45" fillId="0" borderId="0" xfId="0" applyFont="1" applyAlignment="1" applyProtection="1">
      <alignment horizontal="left" vertical="top"/>
      <protection/>
    </xf>
    <xf numFmtId="0" fontId="46" fillId="0" borderId="28" xfId="0" applyFont="1" applyBorder="1" applyAlignment="1" applyProtection="1">
      <alignment horizontal="left" vertical="center"/>
      <protection/>
    </xf>
    <xf numFmtId="185" fontId="46" fillId="33" borderId="36" xfId="0" applyNumberFormat="1" applyFont="1" applyFill="1" applyBorder="1" applyAlignment="1" applyProtection="1">
      <alignment horizontal="center" vertical="center"/>
      <protection/>
    </xf>
    <xf numFmtId="0" fontId="46" fillId="0" borderId="47" xfId="0" applyFont="1" applyBorder="1" applyAlignment="1" applyProtection="1">
      <alignment horizontal="center" vertical="center"/>
      <protection locked="0"/>
    </xf>
    <xf numFmtId="0" fontId="46" fillId="0" borderId="45" xfId="0" applyFont="1" applyBorder="1" applyAlignment="1" applyProtection="1">
      <alignment horizontal="center" vertical="center"/>
      <protection locked="0"/>
    </xf>
    <xf numFmtId="0" fontId="46" fillId="0" borderId="48" xfId="0" applyFont="1" applyBorder="1" applyAlignment="1" applyProtection="1">
      <alignment horizontal="center" vertical="center"/>
      <protection locked="0"/>
    </xf>
    <xf numFmtId="192" fontId="44" fillId="0" borderId="36" xfId="48" applyNumberFormat="1" applyFont="1" applyBorder="1" applyAlignment="1" applyProtection="1">
      <alignment horizontal="center" vertical="center"/>
      <protection locked="0"/>
    </xf>
    <xf numFmtId="0" fontId="45" fillId="0" borderId="39" xfId="0" applyFont="1" applyBorder="1" applyAlignment="1" applyProtection="1">
      <alignment horizontal="left" vertical="center" wrapText="1"/>
      <protection/>
    </xf>
    <xf numFmtId="0" fontId="45" fillId="0" borderId="16" xfId="0" applyFont="1" applyBorder="1" applyAlignment="1" applyProtection="1">
      <alignment horizontal="left" vertical="center" wrapText="1"/>
      <protection/>
    </xf>
    <xf numFmtId="0" fontId="45" fillId="0" borderId="40" xfId="0" applyFont="1" applyBorder="1" applyAlignment="1" applyProtection="1">
      <alignment horizontal="left" vertical="center" wrapText="1"/>
      <protection/>
    </xf>
    <xf numFmtId="0" fontId="45" fillId="0" borderId="54" xfId="0" applyFont="1" applyBorder="1" applyAlignment="1" applyProtection="1">
      <alignment horizontal="left" vertical="center" wrapText="1"/>
      <protection/>
    </xf>
    <xf numFmtId="0" fontId="45" fillId="0" borderId="0" xfId="0" applyFont="1" applyBorder="1" applyAlignment="1" applyProtection="1">
      <alignment horizontal="left" vertical="center" wrapText="1"/>
      <protection/>
    </xf>
    <xf numFmtId="0" fontId="45" fillId="0" borderId="55" xfId="0" applyFont="1" applyBorder="1" applyAlignment="1" applyProtection="1">
      <alignment horizontal="left" vertical="center" wrapText="1"/>
      <protection/>
    </xf>
    <xf numFmtId="187" fontId="46" fillId="33" borderId="36" xfId="48" applyNumberFormat="1" applyFont="1" applyFill="1" applyBorder="1" applyAlignment="1" applyProtection="1">
      <alignment horizontal="center" vertical="center"/>
      <protection locked="0"/>
    </xf>
    <xf numFmtId="192" fontId="44" fillId="0" borderId="36" xfId="0" applyNumberFormat="1" applyFont="1" applyBorder="1" applyAlignment="1" applyProtection="1">
      <alignment horizontal="center" vertical="center"/>
      <protection locked="0"/>
    </xf>
    <xf numFmtId="0" fontId="46" fillId="0" borderId="26" xfId="0" applyFont="1" applyBorder="1" applyAlignment="1" applyProtection="1">
      <alignment horizontal="center" vertical="center"/>
      <protection locked="0"/>
    </xf>
    <xf numFmtId="0" fontId="46" fillId="0" borderId="29" xfId="0" applyFont="1" applyBorder="1" applyAlignment="1" applyProtection="1">
      <alignment horizontal="center" vertical="center"/>
      <protection locked="0"/>
    </xf>
    <xf numFmtId="0" fontId="46" fillId="0" borderId="56" xfId="0" applyFont="1" applyBorder="1" applyAlignment="1" applyProtection="1">
      <alignment horizontal="center" vertical="center"/>
      <protection locked="0"/>
    </xf>
    <xf numFmtId="0" fontId="47" fillId="0" borderId="44" xfId="0" applyFont="1" applyBorder="1" applyAlignment="1" applyProtection="1">
      <alignment horizontal="center" vertical="center" shrinkToFit="1"/>
      <protection/>
    </xf>
    <xf numFmtId="0" fontId="47" fillId="0" borderId="45" xfId="0" applyFont="1" applyBorder="1" applyAlignment="1" applyProtection="1">
      <alignment horizontal="center" vertical="center" shrinkToFit="1"/>
      <protection/>
    </xf>
    <xf numFmtId="0" fontId="47" fillId="0" borderId="48" xfId="0" applyFont="1" applyBorder="1" applyAlignment="1" applyProtection="1">
      <alignment horizontal="center" vertical="center" shrinkToFit="1"/>
      <protection/>
    </xf>
    <xf numFmtId="0" fontId="45" fillId="0" borderId="0" xfId="0" applyFont="1" applyBorder="1" applyAlignment="1" applyProtection="1">
      <alignment horizontal="left" vertical="top" wrapText="1"/>
      <protection/>
    </xf>
    <xf numFmtId="0" fontId="45" fillId="0" borderId="0" xfId="0" applyFont="1" applyBorder="1" applyAlignment="1" applyProtection="1">
      <alignment horizontal="left" vertical="top"/>
      <protection/>
    </xf>
    <xf numFmtId="0" fontId="44" fillId="0" borderId="0" xfId="0" applyFont="1" applyAlignment="1" applyProtection="1">
      <alignment horizontal="left" vertical="center" wrapText="1"/>
      <protection locked="0"/>
    </xf>
    <xf numFmtId="40" fontId="46" fillId="33" borderId="36" xfId="48" applyNumberFormat="1" applyFont="1" applyFill="1" applyBorder="1" applyAlignment="1" applyProtection="1">
      <alignment horizontal="center" vertical="center"/>
      <protection/>
    </xf>
    <xf numFmtId="0" fontId="46" fillId="0" borderId="57" xfId="0" applyFont="1" applyBorder="1" applyAlignment="1" applyProtection="1">
      <alignment horizontal="center" vertical="center"/>
      <protection/>
    </xf>
    <xf numFmtId="0" fontId="46" fillId="0" borderId="58" xfId="0" applyFont="1" applyBorder="1" applyAlignment="1" applyProtection="1">
      <alignment horizontal="center" vertical="center"/>
      <protection/>
    </xf>
    <xf numFmtId="0" fontId="46" fillId="0" borderId="59" xfId="0" applyFont="1" applyBorder="1" applyAlignment="1" applyProtection="1">
      <alignment horizontal="center" vertical="center"/>
      <protection/>
    </xf>
    <xf numFmtId="0" fontId="46" fillId="0" borderId="60" xfId="0" applyFont="1" applyBorder="1" applyAlignment="1" applyProtection="1">
      <alignment horizontal="center" vertical="center"/>
      <protection/>
    </xf>
    <xf numFmtId="0" fontId="46" fillId="0" borderId="29" xfId="0" applyFont="1" applyBorder="1" applyAlignment="1" applyProtection="1">
      <alignment horizontal="center" vertical="center"/>
      <protection/>
    </xf>
    <xf numFmtId="0" fontId="46" fillId="0" borderId="21" xfId="0" applyFont="1" applyBorder="1" applyAlignment="1" applyProtection="1">
      <alignment horizontal="center" vertical="center"/>
      <protection/>
    </xf>
    <xf numFmtId="0" fontId="46" fillId="0" borderId="32" xfId="0" applyFont="1" applyBorder="1" applyAlignment="1" applyProtection="1">
      <alignment horizontal="center" vertical="center"/>
      <protection/>
    </xf>
    <xf numFmtId="0" fontId="46" fillId="0" borderId="41" xfId="0" applyFont="1" applyBorder="1" applyAlignment="1" applyProtection="1">
      <alignment horizontal="center" vertical="center"/>
      <protection/>
    </xf>
    <xf numFmtId="0" fontId="46" fillId="0" borderId="42" xfId="0" applyFont="1" applyBorder="1" applyAlignment="1" applyProtection="1">
      <alignment horizontal="center" vertical="center"/>
      <protection/>
    </xf>
    <xf numFmtId="0" fontId="49" fillId="0" borderId="49" xfId="0" applyFont="1" applyBorder="1" applyAlignment="1" applyProtection="1">
      <alignment horizontal="center" vertical="center"/>
      <protection/>
    </xf>
    <xf numFmtId="0" fontId="49" fillId="0" borderId="50" xfId="0" applyFont="1" applyBorder="1" applyAlignment="1" applyProtection="1">
      <alignment horizontal="center" vertical="center"/>
      <protection/>
    </xf>
    <xf numFmtId="0" fontId="49" fillId="0" borderId="51" xfId="0" applyFont="1" applyBorder="1" applyAlignment="1" applyProtection="1">
      <alignment horizontal="center" vertical="center"/>
      <protection/>
    </xf>
    <xf numFmtId="40" fontId="46" fillId="33" borderId="36" xfId="48" applyNumberFormat="1" applyFont="1" applyFill="1" applyBorder="1" applyAlignment="1" applyProtection="1">
      <alignment horizontal="center" vertical="center"/>
      <protection locked="0"/>
    </xf>
    <xf numFmtId="186" fontId="44" fillId="33" borderId="41" xfId="0" applyNumberFormat="1" applyFont="1" applyFill="1" applyBorder="1" applyAlignment="1" applyProtection="1">
      <alignment horizontal="center" vertical="center"/>
      <protection/>
    </xf>
    <xf numFmtId="0" fontId="45" fillId="0" borderId="41" xfId="0" applyFont="1" applyBorder="1" applyAlignment="1" applyProtection="1">
      <alignment horizontal="left" vertical="top" wrapText="1"/>
      <protection/>
    </xf>
    <xf numFmtId="0" fontId="46" fillId="0" borderId="38" xfId="0" applyFont="1" applyBorder="1" applyAlignment="1" applyProtection="1">
      <alignment horizontal="center" vertical="center"/>
      <protection locked="0"/>
    </xf>
    <xf numFmtId="0" fontId="46" fillId="0" borderId="36" xfId="0" applyFont="1" applyBorder="1" applyAlignment="1" applyProtection="1">
      <alignment horizontal="center" vertical="center"/>
      <protection locked="0"/>
    </xf>
    <xf numFmtId="0" fontId="46" fillId="0" borderId="31" xfId="0" applyFont="1" applyBorder="1" applyAlignment="1" applyProtection="1">
      <alignment horizontal="center" vertical="center"/>
      <protection locked="0"/>
    </xf>
    <xf numFmtId="0" fontId="46" fillId="0" borderId="44" xfId="0" applyFont="1" applyBorder="1" applyAlignment="1" applyProtection="1">
      <alignment horizontal="center" vertical="center" shrinkToFit="1"/>
      <protection/>
    </xf>
    <xf numFmtId="0" fontId="46" fillId="0" borderId="45" xfId="0" applyFont="1" applyBorder="1" applyAlignment="1" applyProtection="1">
      <alignment horizontal="center" vertical="center" shrinkToFit="1"/>
      <protection/>
    </xf>
    <xf numFmtId="0" fontId="46" fillId="0" borderId="48" xfId="0" applyFont="1" applyBorder="1" applyAlignment="1" applyProtection="1">
      <alignment horizontal="center" vertical="center" shrinkToFit="1"/>
      <protection/>
    </xf>
    <xf numFmtId="0" fontId="50" fillId="0" borderId="49" xfId="0" applyFont="1" applyBorder="1" applyAlignment="1" applyProtection="1">
      <alignment horizontal="center" vertical="center"/>
      <protection/>
    </xf>
    <xf numFmtId="0" fontId="50" fillId="0" borderId="50" xfId="0" applyFont="1" applyBorder="1" applyAlignment="1" applyProtection="1">
      <alignment horizontal="center" vertical="center"/>
      <protection/>
    </xf>
    <xf numFmtId="0" fontId="50" fillId="0" borderId="51" xfId="0" applyFont="1" applyBorder="1" applyAlignment="1" applyProtection="1">
      <alignment horizontal="center" vertical="center"/>
      <protection/>
    </xf>
    <xf numFmtId="0" fontId="44" fillId="0" borderId="0" xfId="0" applyFont="1" applyAlignment="1" applyProtection="1">
      <alignment horizontal="center" vertical="center"/>
      <protection/>
    </xf>
    <xf numFmtId="0" fontId="44" fillId="0" borderId="24" xfId="0" applyFont="1" applyBorder="1" applyAlignment="1">
      <alignment horizontal="center" vertical="center"/>
    </xf>
    <xf numFmtId="0" fontId="44" fillId="0" borderId="28" xfId="0" applyFont="1" applyBorder="1" applyAlignment="1">
      <alignment horizontal="center" vertical="center"/>
    </xf>
    <xf numFmtId="0" fontId="44" fillId="0" borderId="23" xfId="0" applyFont="1" applyBorder="1" applyAlignment="1">
      <alignment horizontal="center" vertical="center"/>
    </xf>
    <xf numFmtId="40" fontId="44" fillId="33" borderId="28" xfId="48" applyNumberFormat="1" applyFont="1" applyFill="1" applyBorder="1" applyAlignment="1">
      <alignment horizontal="center" vertical="center"/>
    </xf>
    <xf numFmtId="0" fontId="44" fillId="0" borderId="18" xfId="0" applyFont="1" applyBorder="1" applyAlignment="1">
      <alignment horizontal="center" vertical="center"/>
    </xf>
    <xf numFmtId="0" fontId="50" fillId="0" borderId="26" xfId="0" applyFont="1" applyBorder="1" applyAlignment="1">
      <alignment horizontal="center" vertical="center" wrapText="1"/>
    </xf>
    <xf numFmtId="0" fontId="44" fillId="0" borderId="16" xfId="0" applyFont="1" applyBorder="1" applyAlignment="1">
      <alignment horizontal="center" vertical="center"/>
    </xf>
    <xf numFmtId="0" fontId="44" fillId="0" borderId="29" xfId="0" applyFont="1" applyBorder="1" applyAlignment="1">
      <alignment horizontal="center" vertical="center"/>
    </xf>
    <xf numFmtId="0" fontId="44" fillId="0" borderId="25" xfId="0" applyFont="1" applyBorder="1" applyAlignment="1">
      <alignment horizontal="center" vertical="center"/>
    </xf>
    <xf numFmtId="0" fontId="44" fillId="0" borderId="25" xfId="0" applyFont="1" applyBorder="1" applyAlignment="1" applyProtection="1">
      <alignment horizontal="left" vertical="center"/>
      <protection locked="0"/>
    </xf>
    <xf numFmtId="192" fontId="44" fillId="0" borderId="61" xfId="0" applyNumberFormat="1" applyFont="1" applyBorder="1" applyAlignment="1" applyProtection="1">
      <alignment horizontal="right" vertical="center"/>
      <protection locked="0"/>
    </xf>
    <xf numFmtId="192" fontId="44" fillId="0" borderId="12" xfId="0" applyNumberFormat="1" applyFont="1" applyBorder="1" applyAlignment="1" applyProtection="1">
      <alignment horizontal="right" vertical="center"/>
      <protection locked="0"/>
    </xf>
    <xf numFmtId="0" fontId="44" fillId="0" borderId="28" xfId="0" applyFont="1" applyBorder="1" applyAlignment="1">
      <alignment horizontal="left"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26" xfId="0" applyFont="1" applyBorder="1" applyAlignment="1">
      <alignment horizontal="center" vertical="center"/>
    </xf>
    <xf numFmtId="0" fontId="44" fillId="0" borderId="21" xfId="0" applyFont="1" applyBorder="1" applyAlignment="1">
      <alignment horizontal="center" vertical="center"/>
    </xf>
    <xf numFmtId="0" fontId="44" fillId="0" borderId="27" xfId="0" applyFont="1" applyBorder="1" applyAlignment="1">
      <alignment horizontal="center" vertical="center"/>
    </xf>
    <xf numFmtId="0" fontId="44" fillId="0" borderId="17" xfId="0" applyFont="1" applyBorder="1" applyAlignment="1">
      <alignment horizontal="center" vertical="center"/>
    </xf>
    <xf numFmtId="0" fontId="44" fillId="0" borderId="38" xfId="0" applyFont="1" applyBorder="1" applyAlignment="1">
      <alignment horizontal="left" vertical="center"/>
    </xf>
    <xf numFmtId="0" fontId="44" fillId="0" borderId="36" xfId="0" applyFont="1" applyBorder="1" applyAlignment="1">
      <alignment horizontal="left" vertical="center"/>
    </xf>
    <xf numFmtId="0" fontId="44" fillId="0" borderId="20" xfId="0" applyFont="1" applyBorder="1" applyAlignment="1">
      <alignment horizontal="center" vertical="center"/>
    </xf>
    <xf numFmtId="0" fontId="44" fillId="0" borderId="27" xfId="0" applyFont="1" applyBorder="1" applyAlignment="1" applyProtection="1">
      <alignment horizontal="left" vertical="center"/>
      <protection locked="0"/>
    </xf>
    <xf numFmtId="0" fontId="44" fillId="0" borderId="16" xfId="0" applyFont="1" applyBorder="1" applyAlignment="1" applyProtection="1">
      <alignment horizontal="left" vertical="center"/>
      <protection locked="0"/>
    </xf>
    <xf numFmtId="0" fontId="44" fillId="0" borderId="17" xfId="0" applyFont="1" applyBorder="1" applyAlignment="1" applyProtection="1">
      <alignment horizontal="left" vertical="center"/>
      <protection locked="0"/>
    </xf>
    <xf numFmtId="0" fontId="44" fillId="0" borderId="62" xfId="0" applyFont="1" applyBorder="1" applyAlignment="1" applyProtection="1">
      <alignment horizontal="left" vertical="center"/>
      <protection locked="0"/>
    </xf>
    <xf numFmtId="0" fontId="44" fillId="0" borderId="18" xfId="0" applyFont="1" applyBorder="1" applyAlignment="1" applyProtection="1">
      <alignment horizontal="left" vertical="center"/>
      <protection locked="0"/>
    </xf>
    <xf numFmtId="0" fontId="44" fillId="0" borderId="19" xfId="0" applyFont="1" applyBorder="1" applyAlignment="1" applyProtection="1">
      <alignment horizontal="left" vertical="center"/>
      <protection locked="0"/>
    </xf>
    <xf numFmtId="0" fontId="46" fillId="0" borderId="11"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6" xfId="0" applyFont="1" applyBorder="1" applyAlignment="1">
      <alignment horizontal="left" vertical="center"/>
    </xf>
    <xf numFmtId="0" fontId="44" fillId="0" borderId="29" xfId="0" applyFont="1" applyBorder="1" applyAlignment="1">
      <alignment horizontal="left" vertical="center"/>
    </xf>
    <xf numFmtId="0" fontId="44" fillId="0" borderId="10" xfId="0" applyFont="1" applyBorder="1" applyAlignment="1">
      <alignment horizontal="center" vertical="center" wrapText="1"/>
    </xf>
    <xf numFmtId="0" fontId="44" fillId="0" borderId="0" xfId="0" applyFont="1" applyBorder="1" applyAlignment="1">
      <alignment horizontal="center" vertical="center"/>
    </xf>
    <xf numFmtId="0" fontId="44" fillId="0" borderId="63" xfId="0" applyFont="1" applyBorder="1" applyAlignment="1">
      <alignment horizontal="center" vertical="center"/>
    </xf>
    <xf numFmtId="0" fontId="46" fillId="0" borderId="26" xfId="0" applyFont="1" applyBorder="1" applyAlignment="1">
      <alignment horizontal="left" vertical="center"/>
    </xf>
    <xf numFmtId="0" fontId="46" fillId="0" borderId="29" xfId="0" applyFont="1" applyBorder="1" applyAlignment="1">
      <alignment horizontal="left" vertical="center"/>
    </xf>
    <xf numFmtId="0" fontId="45" fillId="0" borderId="26" xfId="0" applyFont="1" applyBorder="1" applyAlignment="1">
      <alignment horizontal="center" vertical="center"/>
    </xf>
    <xf numFmtId="0" fontId="44" fillId="0" borderId="27" xfId="0" applyFont="1" applyBorder="1" applyAlignment="1">
      <alignment horizontal="left" vertical="center"/>
    </xf>
    <xf numFmtId="0" fontId="44" fillId="0" borderId="16" xfId="0" applyFont="1" applyBorder="1" applyAlignment="1">
      <alignment horizontal="left" vertical="center"/>
    </xf>
    <xf numFmtId="192" fontId="44" fillId="0" borderId="64" xfId="0" applyNumberFormat="1" applyFont="1" applyBorder="1" applyAlignment="1" applyProtection="1">
      <alignment horizontal="right" vertical="center"/>
      <protection locked="0"/>
    </xf>
    <xf numFmtId="192" fontId="44" fillId="0" borderId="14" xfId="0" applyNumberFormat="1" applyFont="1" applyBorder="1" applyAlignment="1" applyProtection="1">
      <alignment horizontal="right" vertical="center"/>
      <protection locked="0"/>
    </xf>
    <xf numFmtId="0" fontId="44" fillId="0" borderId="10" xfId="0" applyFont="1" applyBorder="1" applyAlignment="1">
      <alignment horizontal="center" vertical="center" textRotation="255"/>
    </xf>
    <xf numFmtId="0" fontId="44" fillId="0" borderId="11" xfId="0" applyFont="1" applyBorder="1" applyAlignment="1">
      <alignment horizontal="center" vertical="center" textRotation="255"/>
    </xf>
    <xf numFmtId="0" fontId="44" fillId="0" borderId="62" xfId="0" applyFont="1" applyBorder="1" applyAlignment="1">
      <alignment horizontal="center" vertical="center" textRotation="255"/>
    </xf>
    <xf numFmtId="0" fontId="44" fillId="0" borderId="19" xfId="0" applyFont="1" applyBorder="1" applyAlignment="1">
      <alignment horizontal="center" vertical="center"/>
    </xf>
    <xf numFmtId="0" fontId="5" fillId="0" borderId="0" xfId="0" applyFont="1" applyAlignment="1">
      <alignment horizontal="left" vertical="top" wrapText="1"/>
    </xf>
    <xf numFmtId="0" fontId="44" fillId="0" borderId="62" xfId="0" applyFont="1" applyBorder="1" applyAlignment="1">
      <alignment horizontal="left" vertical="center" wrapText="1"/>
    </xf>
    <xf numFmtId="0" fontId="44" fillId="0" borderId="18" xfId="0" applyFont="1" applyBorder="1" applyAlignment="1">
      <alignment horizontal="left" vertical="center" wrapText="1"/>
    </xf>
    <xf numFmtId="0" fontId="46" fillId="0" borderId="0" xfId="0" applyFont="1" applyAlignment="1">
      <alignment horizontal="left" vertical="center"/>
    </xf>
    <xf numFmtId="0" fontId="46" fillId="0" borderId="0" xfId="0" applyFont="1" applyAlignment="1">
      <alignment horizontal="left" vertical="center" wrapText="1"/>
    </xf>
    <xf numFmtId="40" fontId="44" fillId="0" borderId="26" xfId="48" applyNumberFormat="1" applyFont="1" applyBorder="1" applyAlignment="1">
      <alignment horizontal="center" vertical="center" wrapText="1"/>
    </xf>
    <xf numFmtId="40" fontId="44" fillId="0" borderId="21" xfId="48" applyNumberFormat="1" applyFont="1" applyBorder="1" applyAlignment="1">
      <alignment horizontal="center" vertical="center" wrapText="1"/>
    </xf>
    <xf numFmtId="0" fontId="47" fillId="0" borderId="26" xfId="0" applyFont="1" applyBorder="1" applyAlignment="1">
      <alignment horizontal="center" vertical="center" wrapText="1"/>
    </xf>
    <xf numFmtId="0" fontId="47" fillId="0" borderId="29" xfId="0" applyFont="1" applyBorder="1" applyAlignment="1">
      <alignment horizontal="center" vertical="center" wrapText="1"/>
    </xf>
    <xf numFmtId="191" fontId="44" fillId="0" borderId="26" xfId="48" applyNumberFormat="1" applyFont="1" applyBorder="1" applyAlignment="1" applyProtection="1">
      <alignment horizontal="center" vertical="center"/>
      <protection locked="0"/>
    </xf>
    <xf numFmtId="191" fontId="44" fillId="0" borderId="29" xfId="48" applyNumberFormat="1" applyFont="1" applyBorder="1" applyAlignment="1" applyProtection="1">
      <alignment horizontal="center" vertical="center"/>
      <protection locked="0"/>
    </xf>
    <xf numFmtId="190" fontId="44" fillId="0" borderId="26" xfId="48" applyNumberFormat="1" applyFont="1" applyBorder="1" applyAlignment="1" applyProtection="1">
      <alignment horizontal="center" vertical="center"/>
      <protection locked="0"/>
    </xf>
    <xf numFmtId="190" fontId="44" fillId="0" borderId="29" xfId="48" applyNumberFormat="1" applyFont="1" applyBorder="1" applyAlignment="1" applyProtection="1">
      <alignment horizontal="center" vertical="center"/>
      <protection locked="0"/>
    </xf>
    <xf numFmtId="0" fontId="46" fillId="0" borderId="26" xfId="0" applyFont="1" applyBorder="1" applyAlignment="1">
      <alignment horizontal="center" vertical="center" wrapText="1"/>
    </xf>
    <xf numFmtId="0" fontId="46" fillId="0" borderId="21" xfId="0" applyFont="1" applyBorder="1" applyAlignment="1">
      <alignment horizontal="center" vertical="center" wrapText="1"/>
    </xf>
    <xf numFmtId="40" fontId="44" fillId="33" borderId="26" xfId="48" applyNumberFormat="1" applyFont="1" applyFill="1" applyBorder="1" applyAlignment="1">
      <alignment horizontal="right" vertical="center"/>
    </xf>
    <xf numFmtId="40" fontId="44" fillId="33" borderId="21" xfId="48" applyNumberFormat="1" applyFont="1" applyFill="1" applyBorder="1" applyAlignment="1">
      <alignment horizontal="right" vertical="center"/>
    </xf>
    <xf numFmtId="0" fontId="47" fillId="0" borderId="21" xfId="0" applyFont="1" applyBorder="1" applyAlignment="1">
      <alignment horizontal="center" vertical="center"/>
    </xf>
    <xf numFmtId="40" fontId="44" fillId="0" borderId="26" xfId="48" applyNumberFormat="1" applyFont="1" applyBorder="1" applyAlignment="1" applyProtection="1">
      <alignment horizontal="center" vertical="center"/>
      <protection locked="0"/>
    </xf>
    <xf numFmtId="40" fontId="44" fillId="0" borderId="29" xfId="48" applyNumberFormat="1" applyFont="1" applyBorder="1" applyAlignment="1" applyProtection="1">
      <alignment horizontal="center" vertical="center"/>
      <protection locked="0"/>
    </xf>
    <xf numFmtId="40" fontId="44" fillId="0" borderId="21" xfId="48" applyNumberFormat="1" applyFont="1" applyBorder="1" applyAlignment="1" applyProtection="1">
      <alignment horizontal="center" vertical="center"/>
      <protection locked="0"/>
    </xf>
    <xf numFmtId="40" fontId="44" fillId="0" borderId="26" xfId="48" applyNumberFormat="1" applyFont="1" applyBorder="1" applyAlignment="1">
      <alignment horizontal="center" vertical="center"/>
    </xf>
    <xf numFmtId="40" fontId="44" fillId="0" borderId="29" xfId="48" applyNumberFormat="1" applyFont="1" applyBorder="1" applyAlignment="1">
      <alignment horizontal="center" vertical="center"/>
    </xf>
    <xf numFmtId="40" fontId="44" fillId="0" borderId="21" xfId="48" applyNumberFormat="1" applyFont="1" applyBorder="1" applyAlignment="1">
      <alignment horizontal="center" vertical="center"/>
    </xf>
    <xf numFmtId="40" fontId="3" fillId="33" borderId="26" xfId="48" applyNumberFormat="1" applyFont="1" applyFill="1" applyBorder="1" applyAlignment="1">
      <alignment horizontal="right" vertical="center"/>
    </xf>
    <xf numFmtId="40" fontId="3" fillId="33" borderId="21" xfId="48" applyNumberFormat="1" applyFont="1" applyFill="1" applyBorder="1" applyAlignment="1">
      <alignment horizontal="right" vertical="center"/>
    </xf>
    <xf numFmtId="40" fontId="46" fillId="0" borderId="26" xfId="48" applyNumberFormat="1" applyFont="1" applyBorder="1" applyAlignment="1">
      <alignment horizontal="center" vertical="center" wrapText="1"/>
    </xf>
    <xf numFmtId="40" fontId="46" fillId="0" borderId="29" xfId="48" applyNumberFormat="1" applyFont="1" applyBorder="1" applyAlignment="1">
      <alignment horizontal="center" vertical="center" wrapText="1"/>
    </xf>
    <xf numFmtId="0" fontId="44" fillId="0" borderId="0" xfId="0" applyFont="1" applyAlignment="1">
      <alignment horizontal="center" vertical="center"/>
    </xf>
    <xf numFmtId="191" fontId="44" fillId="0" borderId="25" xfId="48" applyNumberFormat="1" applyFont="1" applyBorder="1" applyAlignment="1" applyProtection="1">
      <alignment horizontal="center" vertical="center"/>
      <protection locked="0"/>
    </xf>
    <xf numFmtId="0" fontId="44" fillId="0" borderId="26" xfId="0" applyFont="1" applyBorder="1" applyAlignment="1" applyProtection="1">
      <alignment horizontal="center" vertical="center"/>
      <protection locked="0"/>
    </xf>
    <xf numFmtId="0" fontId="44" fillId="0" borderId="29" xfId="0" applyFont="1" applyBorder="1" applyAlignment="1" applyProtection="1">
      <alignment horizontal="center" vertical="center"/>
      <protection locked="0"/>
    </xf>
    <xf numFmtId="0" fontId="44" fillId="0" borderId="21" xfId="0" applyFont="1" applyBorder="1" applyAlignment="1" applyProtection="1">
      <alignment horizontal="center" vertical="center"/>
      <protection locked="0"/>
    </xf>
    <xf numFmtId="40" fontId="44" fillId="0" borderId="25" xfId="48" applyNumberFormat="1" applyFont="1" applyBorder="1" applyAlignment="1">
      <alignment horizontal="center" vertical="center"/>
    </xf>
    <xf numFmtId="190" fontId="44" fillId="0" borderId="25" xfId="48" applyNumberFormat="1" applyFont="1" applyBorder="1" applyAlignment="1" applyProtection="1">
      <alignment horizontal="center" vertical="center"/>
      <protection locked="0"/>
    </xf>
    <xf numFmtId="40" fontId="44" fillId="0" borderId="18" xfId="48" applyNumberFormat="1" applyFont="1" applyBorder="1" applyAlignment="1">
      <alignment horizontal="left" vertical="center"/>
    </xf>
    <xf numFmtId="40" fontId="46" fillId="0" borderId="21" xfId="48" applyNumberFormat="1" applyFont="1" applyBorder="1" applyAlignment="1">
      <alignment horizontal="center" vertical="center" wrapText="1"/>
    </xf>
    <xf numFmtId="192" fontId="44" fillId="0" borderId="26" xfId="48" applyNumberFormat="1" applyFont="1" applyBorder="1" applyAlignment="1" applyProtection="1">
      <alignment horizontal="center" vertical="center"/>
      <protection locked="0"/>
    </xf>
    <xf numFmtId="192" fontId="44" fillId="0" borderId="29" xfId="48" applyNumberFormat="1" applyFont="1" applyBorder="1" applyAlignment="1" applyProtection="1">
      <alignment horizontal="center" vertical="center"/>
      <protection locked="0"/>
    </xf>
    <xf numFmtId="192" fontId="44" fillId="0" borderId="21" xfId="48" applyNumberFormat="1" applyFont="1" applyBorder="1" applyAlignment="1" applyProtection="1">
      <alignment horizontal="center" vertical="center"/>
      <protection locked="0"/>
    </xf>
    <xf numFmtId="40" fontId="44" fillId="33" borderId="32" xfId="48" applyNumberFormat="1" applyFont="1" applyFill="1" applyBorder="1" applyAlignment="1">
      <alignment horizontal="right" vertical="center"/>
    </xf>
    <xf numFmtId="40" fontId="44" fillId="33" borderId="33" xfId="48" applyNumberFormat="1" applyFont="1" applyFill="1" applyBorder="1" applyAlignment="1">
      <alignment horizontal="right" vertical="center"/>
    </xf>
    <xf numFmtId="40" fontId="44" fillId="0" borderId="56" xfId="48" applyNumberFormat="1" applyFont="1" applyBorder="1" applyAlignment="1">
      <alignment horizontal="center" vertical="center"/>
    </xf>
    <xf numFmtId="40" fontId="47" fillId="0" borderId="57" xfId="48" applyNumberFormat="1" applyFont="1" applyBorder="1" applyAlignment="1">
      <alignment horizontal="left" vertical="center"/>
    </xf>
    <xf numFmtId="40" fontId="47" fillId="0" borderId="65" xfId="48" applyNumberFormat="1" applyFont="1" applyBorder="1" applyAlignment="1">
      <alignment horizontal="left" vertical="center"/>
    </xf>
    <xf numFmtId="40" fontId="44" fillId="33" borderId="27" xfId="48" applyNumberFormat="1" applyFont="1" applyFill="1" applyBorder="1" applyAlignment="1">
      <alignment horizontal="right" vertical="center"/>
    </xf>
    <xf numFmtId="40" fontId="44" fillId="33" borderId="17" xfId="48" applyNumberFormat="1" applyFont="1" applyFill="1" applyBorder="1" applyAlignment="1">
      <alignment horizontal="right" vertical="center"/>
    </xf>
    <xf numFmtId="0" fontId="44" fillId="0" borderId="0" xfId="0" applyFont="1" applyAlignment="1">
      <alignment horizontal="left" vertical="center"/>
    </xf>
    <xf numFmtId="0" fontId="44" fillId="0" borderId="18" xfId="0" applyFont="1" applyBorder="1" applyAlignment="1">
      <alignment horizontal="left" vertical="center"/>
    </xf>
    <xf numFmtId="0" fontId="44" fillId="0" borderId="25"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25" xfId="0" applyFont="1" applyBorder="1" applyAlignment="1">
      <alignment horizontal="center" vertical="center"/>
    </xf>
    <xf numFmtId="0" fontId="44" fillId="0" borderId="27" xfId="0" applyFont="1" applyBorder="1" applyAlignment="1">
      <alignment horizontal="center" vertical="center" wrapText="1"/>
    </xf>
    <xf numFmtId="0" fontId="44" fillId="0" borderId="62" xfId="0" applyFont="1" applyBorder="1" applyAlignment="1">
      <alignment horizontal="center" vertical="center" wrapText="1"/>
    </xf>
    <xf numFmtId="0" fontId="44" fillId="0" borderId="40" xfId="0" applyFont="1" applyBorder="1" applyAlignment="1">
      <alignment horizontal="center" vertical="center"/>
    </xf>
    <xf numFmtId="0" fontId="44" fillId="0" borderId="62" xfId="0" applyFont="1" applyBorder="1" applyAlignment="1">
      <alignment horizontal="center" vertical="center"/>
    </xf>
    <xf numFmtId="0" fontId="44" fillId="0" borderId="66" xfId="0" applyFont="1" applyBorder="1" applyAlignment="1">
      <alignment horizontal="center" vertical="center"/>
    </xf>
    <xf numFmtId="192" fontId="44" fillId="0" borderId="26" xfId="48" applyNumberFormat="1" applyFont="1" applyFill="1" applyBorder="1" applyAlignment="1" applyProtection="1">
      <alignment horizontal="right" vertical="center"/>
      <protection locked="0"/>
    </xf>
    <xf numFmtId="192" fontId="44" fillId="0" borderId="21" xfId="48" applyNumberFormat="1" applyFont="1" applyFill="1" applyBorder="1" applyAlignment="1" applyProtection="1">
      <alignment horizontal="right" vertical="center"/>
      <protection locked="0"/>
    </xf>
    <xf numFmtId="0" fontId="44" fillId="0" borderId="26" xfId="0" applyFont="1" applyBorder="1" applyAlignment="1">
      <alignment horizontal="center" vertical="center" wrapText="1"/>
    </xf>
    <xf numFmtId="0" fontId="44" fillId="0" borderId="21" xfId="0" applyFont="1" applyBorder="1" applyAlignment="1">
      <alignment horizontal="center" vertical="center" wrapText="1"/>
    </xf>
    <xf numFmtId="0" fontId="45" fillId="0" borderId="0" xfId="0" applyFont="1" applyAlignment="1">
      <alignment horizontal="right" vertical="top"/>
    </xf>
    <xf numFmtId="192" fontId="44" fillId="0" borderId="27" xfId="48" applyNumberFormat="1" applyFont="1" applyFill="1" applyBorder="1" applyAlignment="1" applyProtection="1">
      <alignment horizontal="right" vertical="center"/>
      <protection locked="0"/>
    </xf>
    <xf numFmtId="192" fontId="44" fillId="0" borderId="17" xfId="48" applyNumberFormat="1" applyFont="1" applyFill="1" applyBorder="1" applyAlignment="1" applyProtection="1">
      <alignment horizontal="right" vertical="center"/>
      <protection locked="0"/>
    </xf>
    <xf numFmtId="0" fontId="45" fillId="0" borderId="0" xfId="0" applyFont="1" applyAlignment="1">
      <alignment horizontal="left" vertical="center" wrapText="1"/>
    </xf>
    <xf numFmtId="40" fontId="44" fillId="33" borderId="32" xfId="48" applyNumberFormat="1" applyFont="1" applyFill="1" applyBorder="1" applyAlignment="1">
      <alignment horizontal="center" vertical="center"/>
    </xf>
    <xf numFmtId="40" fontId="44" fillId="33" borderId="33" xfId="48" applyNumberFormat="1" applyFont="1" applyFill="1" applyBorder="1" applyAlignment="1">
      <alignment horizontal="center" vertical="center"/>
    </xf>
    <xf numFmtId="191" fontId="44" fillId="0" borderId="29" xfId="48" applyNumberFormat="1" applyFont="1" applyBorder="1" applyAlignment="1" applyProtection="1">
      <alignment horizontal="right" vertical="center"/>
      <protection locked="0"/>
    </xf>
    <xf numFmtId="191" fontId="44" fillId="0" borderId="21" xfId="48" applyNumberFormat="1" applyFont="1" applyBorder="1" applyAlignment="1" applyProtection="1">
      <alignment horizontal="right" vertical="center"/>
      <protection locked="0"/>
    </xf>
    <xf numFmtId="0" fontId="44" fillId="0" borderId="26" xfId="0" applyFont="1" applyBorder="1" applyAlignment="1" applyProtection="1">
      <alignment horizontal="left" vertical="center"/>
      <protection locked="0"/>
    </xf>
    <xf numFmtId="0" fontId="44" fillId="0" borderId="29" xfId="0" applyFont="1" applyBorder="1" applyAlignment="1" applyProtection="1">
      <alignment horizontal="left" vertical="center"/>
      <protection locked="0"/>
    </xf>
    <xf numFmtId="0" fontId="44" fillId="0" borderId="21" xfId="0" applyFont="1" applyBorder="1" applyAlignment="1" applyProtection="1">
      <alignment horizontal="left" vertical="center"/>
      <protection locked="0"/>
    </xf>
    <xf numFmtId="194" fontId="44" fillId="33" borderId="29" xfId="0" applyNumberFormat="1" applyFont="1" applyFill="1" applyBorder="1" applyAlignment="1">
      <alignment horizontal="center" vertical="center"/>
    </xf>
    <xf numFmtId="194" fontId="44" fillId="33" borderId="21" xfId="0" applyNumberFormat="1" applyFont="1" applyFill="1" applyBorder="1" applyAlignment="1">
      <alignment horizontal="center" vertical="center"/>
    </xf>
    <xf numFmtId="0" fontId="45" fillId="0" borderId="0" xfId="0" applyFont="1" applyAlignment="1">
      <alignment horizontal="left" vertical="center"/>
    </xf>
    <xf numFmtId="0" fontId="44" fillId="0" borderId="0" xfId="0" applyFont="1" applyAlignment="1">
      <alignment horizontal="left" vertical="top" wrapText="1"/>
    </xf>
    <xf numFmtId="0" fontId="44" fillId="0" borderId="18" xfId="0" applyFont="1" applyBorder="1" applyAlignment="1">
      <alignment horizontal="left" vertical="top" wrapText="1"/>
    </xf>
    <xf numFmtId="0" fontId="44" fillId="0" borderId="26" xfId="0" applyFont="1" applyBorder="1" applyAlignment="1" applyProtection="1">
      <alignment horizontal="right" vertical="center"/>
      <protection locked="0"/>
    </xf>
    <xf numFmtId="0" fontId="44" fillId="0" borderId="21" xfId="0" applyFont="1" applyBorder="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5</xdr:row>
      <xdr:rowOff>171450</xdr:rowOff>
    </xdr:from>
    <xdr:to>
      <xdr:col>14</xdr:col>
      <xdr:colOff>323850</xdr:colOff>
      <xdr:row>7</xdr:row>
      <xdr:rowOff>152400</xdr:rowOff>
    </xdr:to>
    <xdr:sp>
      <xdr:nvSpPr>
        <xdr:cNvPr id="1" name="大かっこ 1"/>
        <xdr:cNvSpPr>
          <a:spLocks/>
        </xdr:cNvSpPr>
      </xdr:nvSpPr>
      <xdr:spPr>
        <a:xfrm>
          <a:off x="3314700" y="1028700"/>
          <a:ext cx="2076450" cy="3238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57150</xdr:colOff>
      <xdr:row>11</xdr:row>
      <xdr:rowOff>171450</xdr:rowOff>
    </xdr:from>
    <xdr:to>
      <xdr:col>14</xdr:col>
      <xdr:colOff>323850</xdr:colOff>
      <xdr:row>13</xdr:row>
      <xdr:rowOff>152400</xdr:rowOff>
    </xdr:to>
    <xdr:sp>
      <xdr:nvSpPr>
        <xdr:cNvPr id="2" name="大かっこ 5"/>
        <xdr:cNvSpPr>
          <a:spLocks/>
        </xdr:cNvSpPr>
      </xdr:nvSpPr>
      <xdr:spPr>
        <a:xfrm>
          <a:off x="3314700" y="2057400"/>
          <a:ext cx="2076450" cy="3238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228600</xdr:colOff>
      <xdr:row>9</xdr:row>
      <xdr:rowOff>0</xdr:rowOff>
    </xdr:from>
    <xdr:to>
      <xdr:col>15</xdr:col>
      <xdr:colOff>95250</xdr:colOff>
      <xdr:row>15</xdr:row>
      <xdr:rowOff>161925</xdr:rowOff>
    </xdr:to>
    <xdr:sp>
      <xdr:nvSpPr>
        <xdr:cNvPr id="3" name="大かっこ 6"/>
        <xdr:cNvSpPr>
          <a:spLocks/>
        </xdr:cNvSpPr>
      </xdr:nvSpPr>
      <xdr:spPr>
        <a:xfrm>
          <a:off x="2762250" y="1543050"/>
          <a:ext cx="2762250" cy="1190625"/>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G78"/>
  <sheetViews>
    <sheetView showZeros="0" tabSelected="1" view="pageBreakPreview" zoomScaleSheetLayoutView="100" workbookViewId="0" topLeftCell="A1">
      <selection activeCell="J7" sqref="J7:O8"/>
    </sheetView>
  </sheetViews>
  <sheetFormatPr defaultColWidth="9.140625" defaultRowHeight="15"/>
  <cols>
    <col min="1" max="16" width="5.421875" style="68" customWidth="1"/>
    <col min="17" max="17" width="2.57421875" style="68" customWidth="1"/>
    <col min="18" max="18" width="9.00390625" style="68" customWidth="1"/>
    <col min="19" max="19" width="3.8515625" style="69" customWidth="1"/>
    <col min="20" max="20" width="4.57421875" style="69" customWidth="1"/>
    <col min="21" max="16384" width="9.00390625" style="68" customWidth="1"/>
  </cols>
  <sheetData>
    <row r="1" ht="13.5">
      <c r="A1" s="80" t="s">
        <v>106</v>
      </c>
    </row>
    <row r="2" spans="1:16" ht="13.5">
      <c r="A2" s="207" t="s">
        <v>28</v>
      </c>
      <c r="B2" s="207"/>
      <c r="C2" s="207"/>
      <c r="D2" s="207"/>
      <c r="E2" s="207"/>
      <c r="F2" s="207"/>
      <c r="G2" s="207"/>
      <c r="H2" s="207"/>
      <c r="I2" s="207"/>
      <c r="J2" s="207"/>
      <c r="K2" s="207"/>
      <c r="L2" s="207"/>
      <c r="M2" s="207"/>
      <c r="N2" s="207"/>
      <c r="O2" s="207"/>
      <c r="P2" s="207"/>
    </row>
    <row r="3" spans="2:16" ht="13.5">
      <c r="B3" s="80" t="s">
        <v>29</v>
      </c>
      <c r="J3" s="69"/>
      <c r="K3" s="70"/>
      <c r="L3" s="112" t="s">
        <v>92</v>
      </c>
      <c r="M3" s="71"/>
      <c r="N3" s="112" t="s">
        <v>109</v>
      </c>
      <c r="O3" s="71"/>
      <c r="P3" s="112" t="s">
        <v>110</v>
      </c>
    </row>
    <row r="4" spans="2:5" ht="13.5">
      <c r="B4" s="80" t="s">
        <v>30</v>
      </c>
      <c r="C4" s="80"/>
      <c r="D4" s="80"/>
      <c r="E4" s="80"/>
    </row>
    <row r="5" spans="9:14" ht="13.5">
      <c r="I5" s="80"/>
      <c r="J5" s="113" t="s">
        <v>99</v>
      </c>
      <c r="K5" s="138"/>
      <c r="L5" s="138"/>
      <c r="M5" s="138"/>
      <c r="N5" s="138"/>
    </row>
    <row r="6" spans="9:14" ht="13.5">
      <c r="I6" s="80"/>
      <c r="J6" s="113" t="s">
        <v>100</v>
      </c>
      <c r="K6" s="138"/>
      <c r="L6" s="138"/>
      <c r="M6" s="138"/>
      <c r="N6" s="138"/>
    </row>
    <row r="7" spans="10:15" ht="13.5">
      <c r="J7" s="139" t="s">
        <v>165</v>
      </c>
      <c r="K7" s="140"/>
      <c r="L7" s="140"/>
      <c r="M7" s="140"/>
      <c r="N7" s="140"/>
      <c r="O7" s="140"/>
    </row>
    <row r="8" spans="10:15" ht="13.5">
      <c r="J8" s="140"/>
      <c r="K8" s="140"/>
      <c r="L8" s="140"/>
      <c r="M8" s="140"/>
      <c r="N8" s="140"/>
      <c r="O8" s="140"/>
    </row>
    <row r="9" spans="9:14" ht="13.5">
      <c r="I9" s="80"/>
      <c r="J9" s="113" t="s">
        <v>31</v>
      </c>
      <c r="K9" s="138"/>
      <c r="L9" s="138"/>
      <c r="M9" s="138"/>
      <c r="N9" s="138"/>
    </row>
    <row r="10" spans="8:16" ht="13.5">
      <c r="H10" s="70"/>
      <c r="I10" s="80" t="s">
        <v>108</v>
      </c>
      <c r="J10" s="113"/>
      <c r="K10" s="70"/>
      <c r="L10" s="70"/>
      <c r="M10" s="70"/>
      <c r="N10" s="70"/>
      <c r="O10" s="70"/>
      <c r="P10" s="70"/>
    </row>
    <row r="11" spans="8:16" ht="13.5">
      <c r="H11" s="70"/>
      <c r="I11" s="80"/>
      <c r="J11" s="113" t="s">
        <v>99</v>
      </c>
      <c r="K11" s="143"/>
      <c r="L11" s="143"/>
      <c r="M11" s="143"/>
      <c r="N11" s="143"/>
      <c r="O11" s="70"/>
      <c r="P11" s="70"/>
    </row>
    <row r="12" spans="8:16" ht="13.5">
      <c r="H12" s="70"/>
      <c r="I12" s="80"/>
      <c r="J12" s="113" t="s">
        <v>100</v>
      </c>
      <c r="K12" s="143"/>
      <c r="L12" s="143"/>
      <c r="M12" s="143"/>
      <c r="N12" s="143"/>
      <c r="P12" s="70"/>
    </row>
    <row r="13" spans="8:16" ht="13.5">
      <c r="H13" s="70"/>
      <c r="I13" s="70"/>
      <c r="J13" s="139" t="s">
        <v>165</v>
      </c>
      <c r="K13" s="140"/>
      <c r="L13" s="140"/>
      <c r="M13" s="140"/>
      <c r="N13" s="140"/>
      <c r="O13" s="140"/>
      <c r="P13" s="70"/>
    </row>
    <row r="14" spans="8:16" ht="13.5">
      <c r="H14" s="70"/>
      <c r="I14" s="70"/>
      <c r="J14" s="140"/>
      <c r="K14" s="140"/>
      <c r="L14" s="140"/>
      <c r="M14" s="140"/>
      <c r="N14" s="140"/>
      <c r="O14" s="140"/>
      <c r="P14" s="70"/>
    </row>
    <row r="15" spans="8:16" ht="13.5">
      <c r="H15" s="70"/>
      <c r="I15" s="114"/>
      <c r="J15" s="113" t="s">
        <v>31</v>
      </c>
      <c r="K15" s="143"/>
      <c r="L15" s="143"/>
      <c r="M15" s="143"/>
      <c r="N15" s="143"/>
      <c r="O15" s="70"/>
      <c r="P15" s="70"/>
    </row>
    <row r="16" spans="8:16" ht="13.5">
      <c r="H16" s="70"/>
      <c r="I16" s="114"/>
      <c r="J16" s="113" t="s">
        <v>176</v>
      </c>
      <c r="K16" s="143"/>
      <c r="L16" s="143"/>
      <c r="M16" s="143"/>
      <c r="N16" s="143"/>
      <c r="O16" s="70"/>
      <c r="P16" s="70"/>
    </row>
    <row r="17" spans="1:16" ht="13.5">
      <c r="A17" s="141" t="s">
        <v>182</v>
      </c>
      <c r="B17" s="141"/>
      <c r="C17" s="141"/>
      <c r="D17" s="141"/>
      <c r="E17" s="141"/>
      <c r="F17" s="141"/>
      <c r="G17" s="141"/>
      <c r="H17" s="141"/>
      <c r="I17" s="141"/>
      <c r="J17" s="141"/>
      <c r="K17" s="141"/>
      <c r="L17" s="141"/>
      <c r="M17" s="141"/>
      <c r="N17" s="141"/>
      <c r="O17" s="141"/>
      <c r="P17" s="141"/>
    </row>
    <row r="18" spans="1:16" ht="19.5" customHeight="1" thickBot="1">
      <c r="A18" s="141"/>
      <c r="B18" s="141"/>
      <c r="C18" s="141"/>
      <c r="D18" s="141"/>
      <c r="E18" s="141"/>
      <c r="F18" s="141"/>
      <c r="G18" s="141"/>
      <c r="H18" s="141"/>
      <c r="I18" s="141"/>
      <c r="J18" s="141"/>
      <c r="K18" s="141"/>
      <c r="L18" s="141"/>
      <c r="M18" s="141"/>
      <c r="N18" s="141"/>
      <c r="O18" s="141"/>
      <c r="P18" s="141"/>
    </row>
    <row r="19" spans="1:20" ht="21" customHeight="1">
      <c r="A19" s="183" t="s">
        <v>0</v>
      </c>
      <c r="B19" s="184"/>
      <c r="C19" s="184"/>
      <c r="D19" s="184"/>
      <c r="E19" s="185"/>
      <c r="F19" s="161"/>
      <c r="G19" s="162"/>
      <c r="H19" s="162"/>
      <c r="I19" s="162"/>
      <c r="J19" s="162"/>
      <c r="K19" s="162"/>
      <c r="L19" s="162"/>
      <c r="M19" s="162"/>
      <c r="N19" s="162"/>
      <c r="O19" s="162"/>
      <c r="P19" s="163"/>
      <c r="S19" s="81"/>
      <c r="T19" s="81"/>
    </row>
    <row r="20" spans="1:16" ht="21" customHeight="1">
      <c r="A20" s="186" t="s">
        <v>1</v>
      </c>
      <c r="B20" s="187"/>
      <c r="C20" s="187"/>
      <c r="D20" s="187"/>
      <c r="E20" s="188"/>
      <c r="F20" s="173"/>
      <c r="G20" s="174"/>
      <c r="H20" s="174"/>
      <c r="I20" s="174"/>
      <c r="J20" s="174"/>
      <c r="K20" s="174"/>
      <c r="L20" s="174"/>
      <c r="M20" s="174"/>
      <c r="N20" s="174"/>
      <c r="O20" s="174"/>
      <c r="P20" s="175"/>
    </row>
    <row r="21" spans="1:16" ht="21" customHeight="1" thickBot="1">
      <c r="A21" s="189" t="s">
        <v>2</v>
      </c>
      <c r="B21" s="190"/>
      <c r="C21" s="190"/>
      <c r="D21" s="190"/>
      <c r="E21" s="191"/>
      <c r="F21" s="198"/>
      <c r="G21" s="199"/>
      <c r="H21" s="199"/>
      <c r="I21" s="199"/>
      <c r="J21" s="199"/>
      <c r="K21" s="199"/>
      <c r="L21" s="199"/>
      <c r="M21" s="199"/>
      <c r="N21" s="199"/>
      <c r="O21" s="199"/>
      <c r="P21" s="200"/>
    </row>
    <row r="22" ht="7.5" customHeight="1" thickBot="1"/>
    <row r="23" ht="13.5" hidden="1"/>
    <row r="24" spans="1:20" s="70" customFormat="1" ht="13.5" customHeight="1">
      <c r="A24" s="144" t="s">
        <v>107</v>
      </c>
      <c r="B24" s="145"/>
      <c r="C24" s="145"/>
      <c r="D24" s="145"/>
      <c r="E24" s="145"/>
      <c r="F24" s="145"/>
      <c r="G24" s="145"/>
      <c r="H24" s="146"/>
      <c r="I24" s="147" t="s">
        <v>3</v>
      </c>
      <c r="J24" s="145"/>
      <c r="K24" s="145"/>
      <c r="L24" s="145"/>
      <c r="M24" s="145"/>
      <c r="N24" s="145"/>
      <c r="O24" s="145"/>
      <c r="P24" s="148"/>
      <c r="S24" s="71"/>
      <c r="T24" s="71"/>
    </row>
    <row r="25" spans="1:20" s="70" customFormat="1" ht="21" customHeight="1" thickBot="1">
      <c r="A25" s="117"/>
      <c r="B25" s="98"/>
      <c r="C25" s="98"/>
      <c r="D25" s="115" t="s">
        <v>92</v>
      </c>
      <c r="E25" s="98"/>
      <c r="F25" s="115" t="s">
        <v>93</v>
      </c>
      <c r="G25" s="98"/>
      <c r="H25" s="118" t="s">
        <v>94</v>
      </c>
      <c r="I25" s="119"/>
      <c r="J25" s="98"/>
      <c r="K25" s="98"/>
      <c r="L25" s="115" t="s">
        <v>92</v>
      </c>
      <c r="M25" s="98"/>
      <c r="N25" s="115" t="s">
        <v>93</v>
      </c>
      <c r="O25" s="98"/>
      <c r="P25" s="120" t="s">
        <v>94</v>
      </c>
      <c r="S25" s="71"/>
      <c r="T25" s="71"/>
    </row>
    <row r="26" spans="19:20" s="70" customFormat="1" ht="7.5" customHeight="1" thickBot="1">
      <c r="S26" s="71"/>
      <c r="T26" s="71"/>
    </row>
    <row r="27" spans="1:20" s="70" customFormat="1" ht="13.5" customHeight="1">
      <c r="A27" s="144" t="s">
        <v>4</v>
      </c>
      <c r="B27" s="145"/>
      <c r="C27" s="145"/>
      <c r="D27" s="145"/>
      <c r="E27" s="145"/>
      <c r="F27" s="145"/>
      <c r="G27" s="145"/>
      <c r="H27" s="146"/>
      <c r="I27" s="161" t="s">
        <v>5</v>
      </c>
      <c r="J27" s="162"/>
      <c r="K27" s="162"/>
      <c r="L27" s="162"/>
      <c r="M27" s="162"/>
      <c r="N27" s="162"/>
      <c r="O27" s="162"/>
      <c r="P27" s="163"/>
      <c r="S27" s="71"/>
      <c r="T27" s="71"/>
    </row>
    <row r="28" spans="1:25" s="70" customFormat="1" ht="21" customHeight="1">
      <c r="A28" s="121">
        <v>1</v>
      </c>
      <c r="B28" s="122" t="s">
        <v>91</v>
      </c>
      <c r="C28" s="122"/>
      <c r="D28" s="142"/>
      <c r="E28" s="142"/>
      <c r="F28" s="142"/>
      <c r="G28" s="142"/>
      <c r="H28" s="123" t="s">
        <v>7</v>
      </c>
      <c r="I28" s="124">
        <v>1</v>
      </c>
      <c r="J28" s="122" t="s">
        <v>9</v>
      </c>
      <c r="K28" s="125" t="s">
        <v>6</v>
      </c>
      <c r="L28" s="142"/>
      <c r="M28" s="142"/>
      <c r="N28" s="142"/>
      <c r="O28" s="142"/>
      <c r="P28" s="126" t="s">
        <v>10</v>
      </c>
      <c r="R28" s="149" t="s">
        <v>184</v>
      </c>
      <c r="S28" s="149"/>
      <c r="T28" s="149"/>
      <c r="U28" s="149"/>
      <c r="V28" s="149"/>
      <c r="W28" s="149"/>
      <c r="X28" s="149"/>
      <c r="Y28" s="149"/>
    </row>
    <row r="29" spans="1:25" s="70" customFormat="1" ht="21" customHeight="1" thickBot="1">
      <c r="A29" s="127">
        <v>2</v>
      </c>
      <c r="B29" s="128" t="s">
        <v>8</v>
      </c>
      <c r="C29" s="128"/>
      <c r="D29" s="129"/>
      <c r="E29" s="129"/>
      <c r="F29" s="129"/>
      <c r="G29" s="129"/>
      <c r="H29" s="130"/>
      <c r="I29" s="131">
        <v>2</v>
      </c>
      <c r="J29" s="128" t="s">
        <v>11</v>
      </c>
      <c r="K29" s="129"/>
      <c r="L29" s="129"/>
      <c r="M29" s="129"/>
      <c r="N29" s="129"/>
      <c r="O29" s="129"/>
      <c r="P29" s="132"/>
      <c r="R29" s="149"/>
      <c r="S29" s="149"/>
      <c r="T29" s="149"/>
      <c r="U29" s="149"/>
      <c r="V29" s="149"/>
      <c r="W29" s="149"/>
      <c r="X29" s="149"/>
      <c r="Y29" s="149"/>
    </row>
    <row r="30" spans="1:25" ht="7.5" customHeight="1" thickBot="1">
      <c r="A30" s="72"/>
      <c r="B30" s="73"/>
      <c r="C30" s="73"/>
      <c r="D30" s="73"/>
      <c r="E30" s="73"/>
      <c r="F30" s="74"/>
      <c r="G30" s="73"/>
      <c r="H30" s="73"/>
      <c r="I30" s="73"/>
      <c r="J30" s="73"/>
      <c r="K30" s="73"/>
      <c r="L30" s="74"/>
      <c r="M30" s="73"/>
      <c r="N30" s="73"/>
      <c r="O30" s="73"/>
      <c r="P30" s="72"/>
      <c r="R30" s="134"/>
      <c r="S30" s="134"/>
      <c r="T30" s="134"/>
      <c r="U30" s="134"/>
      <c r="V30" s="134"/>
      <c r="W30" s="134"/>
      <c r="X30" s="134"/>
      <c r="Y30" s="134"/>
    </row>
    <row r="31" spans="1:25" ht="13.5">
      <c r="A31" s="151" t="s">
        <v>12</v>
      </c>
      <c r="B31" s="152"/>
      <c r="C31" s="152"/>
      <c r="D31" s="152"/>
      <c r="E31" s="153"/>
      <c r="F31" s="75"/>
      <c r="G31" s="151" t="s">
        <v>13</v>
      </c>
      <c r="H31" s="152"/>
      <c r="I31" s="152"/>
      <c r="J31" s="152"/>
      <c r="K31" s="153"/>
      <c r="L31" s="70"/>
      <c r="M31" s="204" t="s">
        <v>166</v>
      </c>
      <c r="N31" s="205"/>
      <c r="O31" s="205"/>
      <c r="P31" s="206"/>
      <c r="R31" s="136" t="s">
        <v>185</v>
      </c>
      <c r="S31" s="136"/>
      <c r="T31" s="136"/>
      <c r="U31" s="136"/>
      <c r="V31" s="136"/>
      <c r="W31" s="136"/>
      <c r="X31" s="136"/>
      <c r="Y31" s="136"/>
    </row>
    <row r="32" spans="1:25" ht="21" customHeight="1" thickBot="1">
      <c r="A32" s="82" t="s">
        <v>111</v>
      </c>
      <c r="B32" s="164"/>
      <c r="C32" s="164"/>
      <c r="D32" s="164"/>
      <c r="E32" s="83" t="s">
        <v>112</v>
      </c>
      <c r="F32" s="75"/>
      <c r="G32" s="84" t="s">
        <v>113</v>
      </c>
      <c r="H32" s="150"/>
      <c r="I32" s="150"/>
      <c r="J32" s="150"/>
      <c r="K32" s="83" t="s">
        <v>114</v>
      </c>
      <c r="L32" s="70"/>
      <c r="M32" s="165" t="s">
        <v>177</v>
      </c>
      <c r="N32" s="166"/>
      <c r="O32" s="166"/>
      <c r="P32" s="167"/>
      <c r="R32" s="136"/>
      <c r="S32" s="136"/>
      <c r="T32" s="136"/>
      <c r="U32" s="136"/>
      <c r="V32" s="136"/>
      <c r="W32" s="136"/>
      <c r="X32" s="136"/>
      <c r="Y32" s="136"/>
    </row>
    <row r="33" spans="1:16" ht="7.5" customHeight="1" thickBot="1">
      <c r="A33" s="70"/>
      <c r="B33" s="70"/>
      <c r="C33" s="70"/>
      <c r="D33" s="70"/>
      <c r="E33" s="70"/>
      <c r="F33" s="70"/>
      <c r="G33" s="70"/>
      <c r="H33" s="70"/>
      <c r="I33" s="70"/>
      <c r="J33" s="70"/>
      <c r="K33" s="70"/>
      <c r="L33" s="70"/>
      <c r="M33" s="168"/>
      <c r="N33" s="169"/>
      <c r="O33" s="169"/>
      <c r="P33" s="170"/>
    </row>
    <row r="34" spans="1:20" ht="13.5">
      <c r="A34" s="192" t="s">
        <v>168</v>
      </c>
      <c r="B34" s="193"/>
      <c r="C34" s="193"/>
      <c r="D34" s="193"/>
      <c r="E34" s="194"/>
      <c r="F34" s="75"/>
      <c r="G34" s="176" t="s">
        <v>144</v>
      </c>
      <c r="H34" s="177"/>
      <c r="I34" s="177"/>
      <c r="J34" s="177"/>
      <c r="K34" s="178"/>
      <c r="L34" s="70"/>
      <c r="M34" s="168"/>
      <c r="N34" s="169"/>
      <c r="O34" s="169"/>
      <c r="P34" s="170"/>
      <c r="S34" s="76"/>
      <c r="T34" s="76"/>
    </row>
    <row r="35" spans="1:24" ht="21" customHeight="1" thickBot="1">
      <c r="A35" s="82" t="s">
        <v>115</v>
      </c>
      <c r="B35" s="172"/>
      <c r="C35" s="172"/>
      <c r="D35" s="172"/>
      <c r="E35" s="83" t="s">
        <v>112</v>
      </c>
      <c r="F35" s="75"/>
      <c r="G35" s="82" t="s">
        <v>116</v>
      </c>
      <c r="H35" s="150"/>
      <c r="I35" s="150"/>
      <c r="J35" s="150"/>
      <c r="K35" s="83" t="s">
        <v>114</v>
      </c>
      <c r="L35" s="70"/>
      <c r="M35" s="85" t="s">
        <v>117</v>
      </c>
      <c r="N35" s="196">
        <f>+'別紙1'!K14</f>
        <v>0</v>
      </c>
      <c r="O35" s="196"/>
      <c r="P35" s="86" t="s">
        <v>112</v>
      </c>
      <c r="S35" s="68"/>
      <c r="T35" s="76"/>
      <c r="W35" s="76"/>
      <c r="X35" s="70"/>
    </row>
    <row r="36" spans="3:24" ht="7.5" customHeight="1" thickBot="1">
      <c r="C36" s="76"/>
      <c r="D36" s="76"/>
      <c r="E36" s="76"/>
      <c r="F36" s="76"/>
      <c r="G36" s="70"/>
      <c r="H36" s="70"/>
      <c r="I36" s="70"/>
      <c r="J36" s="70"/>
      <c r="K36" s="70"/>
      <c r="L36" s="70"/>
      <c r="M36" s="70"/>
      <c r="N36" s="70"/>
      <c r="O36" s="70"/>
      <c r="P36" s="70"/>
      <c r="S36" s="76"/>
      <c r="T36" s="76"/>
      <c r="X36" s="76"/>
    </row>
    <row r="37" spans="1:16" ht="13.5">
      <c r="A37" s="76"/>
      <c r="B37" s="76"/>
      <c r="C37" s="76"/>
      <c r="D37" s="76"/>
      <c r="E37" s="76"/>
      <c r="F37" s="76"/>
      <c r="G37" s="201" t="s">
        <v>167</v>
      </c>
      <c r="H37" s="202"/>
      <c r="I37" s="202"/>
      <c r="J37" s="202"/>
      <c r="K37" s="203"/>
      <c r="L37" s="70"/>
      <c r="O37" s="70"/>
      <c r="P37" s="70"/>
    </row>
    <row r="38" spans="3:22" ht="21" customHeight="1" thickBot="1">
      <c r="C38" s="76"/>
      <c r="D38" s="76"/>
      <c r="E38" s="76"/>
      <c r="F38" s="76"/>
      <c r="G38" s="82" t="s">
        <v>118</v>
      </c>
      <c r="H38" s="150"/>
      <c r="I38" s="150"/>
      <c r="J38" s="150"/>
      <c r="K38" s="83" t="s">
        <v>114</v>
      </c>
      <c r="L38" s="70"/>
      <c r="O38" s="70"/>
      <c r="P38" s="70"/>
      <c r="U38" s="77"/>
      <c r="V38" s="77"/>
    </row>
    <row r="39" spans="1:22" ht="15" customHeight="1">
      <c r="A39" s="157" t="s">
        <v>169</v>
      </c>
      <c r="B39" s="157"/>
      <c r="C39" s="157"/>
      <c r="D39" s="157"/>
      <c r="E39" s="157"/>
      <c r="F39" s="76"/>
      <c r="G39" s="179" t="s">
        <v>147</v>
      </c>
      <c r="H39" s="180"/>
      <c r="I39" s="180"/>
      <c r="J39" s="180"/>
      <c r="K39" s="180"/>
      <c r="L39" s="76"/>
      <c r="M39" s="157" t="s">
        <v>146</v>
      </c>
      <c r="N39" s="158"/>
      <c r="O39" s="158"/>
      <c r="P39" s="158"/>
      <c r="U39" s="76"/>
      <c r="V39" s="76"/>
    </row>
    <row r="40" spans="1:22" ht="15" customHeight="1">
      <c r="A40" s="157"/>
      <c r="B40" s="157"/>
      <c r="C40" s="157"/>
      <c r="D40" s="157"/>
      <c r="E40" s="157"/>
      <c r="F40" s="76"/>
      <c r="G40" s="158"/>
      <c r="H40" s="158"/>
      <c r="I40" s="158"/>
      <c r="J40" s="158"/>
      <c r="K40" s="158"/>
      <c r="L40" s="76"/>
      <c r="M40" s="158"/>
      <c r="N40" s="158"/>
      <c r="O40" s="158"/>
      <c r="P40" s="158"/>
      <c r="U40" s="76"/>
      <c r="V40" s="76"/>
    </row>
    <row r="41" spans="1:22" ht="15" customHeight="1">
      <c r="A41" s="157"/>
      <c r="B41" s="157"/>
      <c r="C41" s="157"/>
      <c r="D41" s="157"/>
      <c r="E41" s="157"/>
      <c r="F41" s="76"/>
      <c r="G41" s="158"/>
      <c r="H41" s="158"/>
      <c r="I41" s="158"/>
      <c r="J41" s="158"/>
      <c r="K41" s="158"/>
      <c r="L41" s="76"/>
      <c r="M41" s="158"/>
      <c r="N41" s="158"/>
      <c r="O41" s="158"/>
      <c r="P41" s="158"/>
      <c r="V41" s="76" t="s">
        <v>145</v>
      </c>
    </row>
    <row r="42" spans="1:16" ht="15" customHeight="1" thickBot="1">
      <c r="A42" s="197"/>
      <c r="B42" s="197"/>
      <c r="C42" s="197"/>
      <c r="D42" s="197"/>
      <c r="E42" s="197"/>
      <c r="F42" s="76"/>
      <c r="G42" s="76"/>
      <c r="H42" s="76"/>
      <c r="I42" s="76"/>
      <c r="J42" s="76"/>
      <c r="K42" s="76"/>
      <c r="L42" s="76"/>
      <c r="M42" s="76"/>
      <c r="N42" s="76"/>
      <c r="O42" s="76"/>
      <c r="P42" s="76"/>
    </row>
    <row r="43" spans="1:20" s="70" customFormat="1" ht="12">
      <c r="A43" s="183" t="s">
        <v>16</v>
      </c>
      <c r="B43" s="151" t="s">
        <v>18</v>
      </c>
      <c r="C43" s="152"/>
      <c r="D43" s="152"/>
      <c r="E43" s="152"/>
      <c r="F43" s="153"/>
      <c r="G43" s="146" t="s">
        <v>19</v>
      </c>
      <c r="H43" s="152"/>
      <c r="I43" s="152"/>
      <c r="J43" s="152"/>
      <c r="K43" s="147"/>
      <c r="L43" s="151" t="s">
        <v>20</v>
      </c>
      <c r="M43" s="152"/>
      <c r="N43" s="152"/>
      <c r="O43" s="152"/>
      <c r="P43" s="153"/>
      <c r="S43" s="71"/>
      <c r="T43" s="71"/>
    </row>
    <row r="44" spans="1:25" s="70" customFormat="1" ht="21" customHeight="1" thickBot="1">
      <c r="A44" s="189"/>
      <c r="B44" s="84" t="s">
        <v>22</v>
      </c>
      <c r="C44" s="195">
        <f>ROUNDDOWN(IF(L28&gt;0,ROUNDDOWN((B32-B35)*(1-L28%)*0.5,2),(ROUNDDOWN((B32-B35)*0.25,2))),2)</f>
        <v>0</v>
      </c>
      <c r="D44" s="195"/>
      <c r="E44" s="195"/>
      <c r="F44" s="83" t="s">
        <v>15</v>
      </c>
      <c r="G44" s="115" t="s">
        <v>23</v>
      </c>
      <c r="H44" s="171">
        <f>ROUNDDOWN(IF(((H32-H35)/2)&lt;(H32-(H35+H38)),(ROUNDDOWN((H32-H35)/2,2)),(H32-(H35+H38))),1)</f>
        <v>0</v>
      </c>
      <c r="I44" s="171"/>
      <c r="J44" s="171"/>
      <c r="K44" s="116" t="s">
        <v>14</v>
      </c>
      <c r="L44" s="84" t="s">
        <v>25</v>
      </c>
      <c r="M44" s="137">
        <f>ROUNDUP(N35/20,0)</f>
        <v>0</v>
      </c>
      <c r="N44" s="137"/>
      <c r="O44" s="137"/>
      <c r="P44" s="83" t="s">
        <v>21</v>
      </c>
      <c r="R44" s="154" t="s">
        <v>124</v>
      </c>
      <c r="S44" s="154"/>
      <c r="T44" s="154"/>
      <c r="U44" s="154"/>
      <c r="V44" s="154"/>
      <c r="W44" s="154"/>
      <c r="X44" s="154"/>
      <c r="Y44" s="154"/>
    </row>
    <row r="45" spans="1:25" s="70" customFormat="1" ht="13.5" customHeight="1" thickBot="1">
      <c r="A45" s="159" t="s">
        <v>148</v>
      </c>
      <c r="B45" s="159"/>
      <c r="C45" s="159"/>
      <c r="D45" s="159"/>
      <c r="E45" s="159"/>
      <c r="F45" s="159"/>
      <c r="G45" s="159"/>
      <c r="H45" s="159"/>
      <c r="I45" s="159"/>
      <c r="J45" s="159"/>
      <c r="K45" s="159"/>
      <c r="L45" s="159"/>
      <c r="M45" s="159"/>
      <c r="N45" s="159"/>
      <c r="O45" s="159"/>
      <c r="P45" s="159"/>
      <c r="R45" s="154"/>
      <c r="S45" s="154"/>
      <c r="T45" s="154"/>
      <c r="U45" s="154"/>
      <c r="V45" s="154"/>
      <c r="W45" s="154"/>
      <c r="X45" s="154"/>
      <c r="Y45" s="154"/>
    </row>
    <row r="46" spans="1:25" s="70" customFormat="1" ht="12">
      <c r="A46" s="155" t="s">
        <v>17</v>
      </c>
      <c r="B46" s="146" t="s">
        <v>24</v>
      </c>
      <c r="C46" s="152"/>
      <c r="D46" s="152"/>
      <c r="E46" s="152"/>
      <c r="F46" s="147"/>
      <c r="G46" s="151" t="s">
        <v>175</v>
      </c>
      <c r="H46" s="152"/>
      <c r="I46" s="152"/>
      <c r="J46" s="152"/>
      <c r="K46" s="153"/>
      <c r="L46" s="146" t="s">
        <v>20</v>
      </c>
      <c r="M46" s="152"/>
      <c r="N46" s="152"/>
      <c r="O46" s="152"/>
      <c r="P46" s="153"/>
      <c r="R46" s="154"/>
      <c r="S46" s="154"/>
      <c r="T46" s="154"/>
      <c r="U46" s="154"/>
      <c r="V46" s="154"/>
      <c r="W46" s="154"/>
      <c r="X46" s="154"/>
      <c r="Y46" s="154"/>
    </row>
    <row r="47" spans="1:20" s="70" customFormat="1" ht="21" customHeight="1" thickBot="1">
      <c r="A47" s="156"/>
      <c r="B47" s="115" t="s">
        <v>27</v>
      </c>
      <c r="C47" s="182">
        <f>ROUNDDOWN('別紙1'!J49,2)</f>
        <v>0</v>
      </c>
      <c r="D47" s="182"/>
      <c r="E47" s="182"/>
      <c r="F47" s="116" t="s">
        <v>15</v>
      </c>
      <c r="G47" s="84" t="s">
        <v>105</v>
      </c>
      <c r="H47" s="160">
        <f>ROUNDDOWN('別紙2(2)'!H37:L37,1)</f>
        <v>0</v>
      </c>
      <c r="I47" s="160"/>
      <c r="J47" s="160"/>
      <c r="K47" s="83" t="s">
        <v>14</v>
      </c>
      <c r="L47" s="115" t="s">
        <v>26</v>
      </c>
      <c r="M47" s="137">
        <f>'別紙1'!K13</f>
        <v>0</v>
      </c>
      <c r="N47" s="137"/>
      <c r="O47" s="137"/>
      <c r="P47" s="83" t="s">
        <v>21</v>
      </c>
      <c r="S47" s="71"/>
      <c r="T47" s="71"/>
    </row>
    <row r="48" spans="1:16" ht="13.5">
      <c r="A48" s="114" t="s">
        <v>101</v>
      </c>
      <c r="B48" s="80"/>
      <c r="C48" s="80"/>
      <c r="D48" s="80"/>
      <c r="E48" s="80"/>
      <c r="F48" s="80"/>
      <c r="G48" s="80"/>
      <c r="H48" s="80"/>
      <c r="I48" s="80"/>
      <c r="J48" s="80"/>
      <c r="K48" s="80"/>
      <c r="L48" s="80"/>
      <c r="M48" s="80"/>
      <c r="N48" s="80"/>
      <c r="O48" s="80"/>
      <c r="P48" s="80"/>
    </row>
    <row r="49" spans="1:16" ht="13.5">
      <c r="A49" s="87" t="s">
        <v>88</v>
      </c>
      <c r="B49" s="87"/>
      <c r="C49" s="87"/>
      <c r="D49" s="87"/>
      <c r="E49" s="87"/>
      <c r="F49" s="87"/>
      <c r="G49" s="87"/>
      <c r="H49" s="87"/>
      <c r="I49" s="87"/>
      <c r="J49" s="87"/>
      <c r="K49" s="87"/>
      <c r="L49" s="87"/>
      <c r="M49" s="87"/>
      <c r="N49" s="87"/>
      <c r="O49" s="87"/>
      <c r="P49" s="87"/>
    </row>
    <row r="50" spans="1:16" ht="12" customHeight="1">
      <c r="A50" s="87">
        <v>1</v>
      </c>
      <c r="B50" s="157" t="s">
        <v>119</v>
      </c>
      <c r="C50" s="157"/>
      <c r="D50" s="157"/>
      <c r="E50" s="157"/>
      <c r="F50" s="157"/>
      <c r="G50" s="157"/>
      <c r="H50" s="157"/>
      <c r="I50" s="157"/>
      <c r="J50" s="157"/>
      <c r="K50" s="157"/>
      <c r="L50" s="157"/>
      <c r="M50" s="157"/>
      <c r="N50" s="157"/>
      <c r="O50" s="157"/>
      <c r="P50" s="157"/>
    </row>
    <row r="51" spans="1:16" ht="12" customHeight="1">
      <c r="A51" s="87"/>
      <c r="B51" s="157"/>
      <c r="C51" s="157"/>
      <c r="D51" s="157"/>
      <c r="E51" s="157"/>
      <c r="F51" s="157"/>
      <c r="G51" s="157"/>
      <c r="H51" s="157"/>
      <c r="I51" s="157"/>
      <c r="J51" s="157"/>
      <c r="K51" s="157"/>
      <c r="L51" s="157"/>
      <c r="M51" s="157"/>
      <c r="N51" s="157"/>
      <c r="O51" s="157"/>
      <c r="P51" s="157"/>
    </row>
    <row r="52" spans="1:16" ht="12" customHeight="1">
      <c r="A52" s="87"/>
      <c r="B52" s="157"/>
      <c r="C52" s="157"/>
      <c r="D52" s="157"/>
      <c r="E52" s="157"/>
      <c r="F52" s="157"/>
      <c r="G52" s="157"/>
      <c r="H52" s="157"/>
      <c r="I52" s="157"/>
      <c r="J52" s="157"/>
      <c r="K52" s="157"/>
      <c r="L52" s="157"/>
      <c r="M52" s="157"/>
      <c r="N52" s="157"/>
      <c r="O52" s="157"/>
      <c r="P52" s="157"/>
    </row>
    <row r="53" spans="1:16" ht="12" customHeight="1">
      <c r="A53" s="87">
        <v>2</v>
      </c>
      <c r="B53" s="157" t="s">
        <v>120</v>
      </c>
      <c r="C53" s="157"/>
      <c r="D53" s="157"/>
      <c r="E53" s="157"/>
      <c r="F53" s="157"/>
      <c r="G53" s="157"/>
      <c r="H53" s="157"/>
      <c r="I53" s="157"/>
      <c r="J53" s="157"/>
      <c r="K53" s="157"/>
      <c r="L53" s="157"/>
      <c r="M53" s="157"/>
      <c r="N53" s="157"/>
      <c r="O53" s="157"/>
      <c r="P53" s="157"/>
    </row>
    <row r="54" spans="1:16" ht="12" customHeight="1">
      <c r="A54" s="87"/>
      <c r="B54" s="157"/>
      <c r="C54" s="157"/>
      <c r="D54" s="157"/>
      <c r="E54" s="157"/>
      <c r="F54" s="157"/>
      <c r="G54" s="157"/>
      <c r="H54" s="157"/>
      <c r="I54" s="157"/>
      <c r="J54" s="157"/>
      <c r="K54" s="157"/>
      <c r="L54" s="157"/>
      <c r="M54" s="157"/>
      <c r="N54" s="157"/>
      <c r="O54" s="157"/>
      <c r="P54" s="157"/>
    </row>
    <row r="55" spans="1:16" ht="12" customHeight="1">
      <c r="A55" s="87"/>
      <c r="B55" s="157"/>
      <c r="C55" s="157"/>
      <c r="D55" s="157"/>
      <c r="E55" s="157"/>
      <c r="F55" s="157"/>
      <c r="G55" s="157"/>
      <c r="H55" s="157"/>
      <c r="I55" s="157"/>
      <c r="J55" s="157"/>
      <c r="K55" s="157"/>
      <c r="L55" s="157"/>
      <c r="M55" s="157"/>
      <c r="N55" s="157"/>
      <c r="O55" s="157"/>
      <c r="P55" s="157"/>
    </row>
    <row r="56" spans="1:16" ht="13.5">
      <c r="A56" s="87">
        <v>3</v>
      </c>
      <c r="B56" s="87" t="s">
        <v>121</v>
      </c>
      <c r="C56" s="87"/>
      <c r="D56" s="87"/>
      <c r="E56" s="87"/>
      <c r="F56" s="87"/>
      <c r="G56" s="87"/>
      <c r="H56" s="87"/>
      <c r="I56" s="87"/>
      <c r="J56" s="87"/>
      <c r="K56" s="87"/>
      <c r="L56" s="87"/>
      <c r="M56" s="87"/>
      <c r="N56" s="87"/>
      <c r="O56" s="87"/>
      <c r="P56" s="87"/>
    </row>
    <row r="57" spans="1:16" ht="13.5">
      <c r="A57" s="78">
        <v>4</v>
      </c>
      <c r="B57" s="78" t="s">
        <v>122</v>
      </c>
      <c r="C57" s="78"/>
      <c r="D57" s="78"/>
      <c r="E57" s="78"/>
      <c r="F57" s="78"/>
      <c r="G57" s="78"/>
      <c r="H57" s="78"/>
      <c r="I57" s="78"/>
      <c r="J57" s="78"/>
      <c r="K57" s="78"/>
      <c r="L57" s="78"/>
      <c r="M57" s="78"/>
      <c r="N57" s="78"/>
      <c r="O57" s="78"/>
      <c r="P57" s="78"/>
    </row>
    <row r="69" ht="13.5" customHeight="1"/>
    <row r="73" spans="18:33" ht="18" customHeight="1">
      <c r="R73" s="181"/>
      <c r="S73" s="181"/>
      <c r="T73" s="181"/>
      <c r="U73" s="181"/>
      <c r="V73" s="181"/>
      <c r="W73" s="181"/>
      <c r="X73" s="181"/>
      <c r="Y73" s="181"/>
      <c r="Z73" s="181"/>
      <c r="AA73" s="181"/>
      <c r="AB73" s="181"/>
      <c r="AC73" s="181"/>
      <c r="AD73" s="181"/>
      <c r="AE73" s="181"/>
      <c r="AF73" s="181"/>
      <c r="AG73" s="181"/>
    </row>
    <row r="74" spans="18:33" ht="18" customHeight="1">
      <c r="R74" s="181"/>
      <c r="S74" s="181"/>
      <c r="T74" s="181"/>
      <c r="U74" s="181"/>
      <c r="V74" s="181"/>
      <c r="W74" s="181"/>
      <c r="X74" s="181"/>
      <c r="Y74" s="181"/>
      <c r="Z74" s="181"/>
      <c r="AA74" s="181"/>
      <c r="AB74" s="181"/>
      <c r="AC74" s="181"/>
      <c r="AD74" s="181"/>
      <c r="AE74" s="181"/>
      <c r="AF74" s="181"/>
      <c r="AG74" s="181"/>
    </row>
    <row r="77" ht="18" customHeight="1">
      <c r="S77" s="79" t="s">
        <v>103</v>
      </c>
    </row>
    <row r="78" ht="18" customHeight="1">
      <c r="S78" s="69" t="s">
        <v>104</v>
      </c>
    </row>
    <row r="79" ht="18" customHeight="1"/>
    <row r="80" ht="18" customHeight="1"/>
    <row r="81" ht="18" customHeight="1"/>
    <row r="82" ht="18" customHeight="1"/>
    <row r="89" ht="16.5" customHeight="1"/>
    <row r="91" ht="13.5" customHeight="1"/>
    <row r="92" ht="13.5" customHeight="1"/>
    <row r="93" ht="6.75" customHeight="1"/>
    <row r="103" ht="15" customHeight="1"/>
    <row r="104" ht="15" customHeight="1"/>
    <row r="105" ht="15" customHeight="1"/>
    <row r="107" ht="15" customHeight="1"/>
    <row r="108" ht="15" customHeight="1"/>
    <row r="109" ht="15" customHeight="1"/>
    <row r="110" ht="7.5" customHeight="1"/>
    <row r="111" ht="13.5" customHeight="1"/>
    <row r="112" ht="13.5" customHeight="1"/>
    <row r="113" ht="17.25" customHeight="1"/>
    <row r="114" ht="13.5" customHeight="1"/>
  </sheetData>
  <sheetProtection formatCells="0" formatColumns="0" formatRows="0"/>
  <mergeCells count="60">
    <mergeCell ref="F21:P21"/>
    <mergeCell ref="G37:K37"/>
    <mergeCell ref="H38:J38"/>
    <mergeCell ref="G31:K31"/>
    <mergeCell ref="M31:P31"/>
    <mergeCell ref="A2:P2"/>
    <mergeCell ref="K9:N9"/>
    <mergeCell ref="J13:O14"/>
    <mergeCell ref="K15:N15"/>
    <mergeCell ref="K11:N11"/>
    <mergeCell ref="M44:O44"/>
    <mergeCell ref="A19:E19"/>
    <mergeCell ref="A20:E20"/>
    <mergeCell ref="A21:E21"/>
    <mergeCell ref="A43:A44"/>
    <mergeCell ref="H32:J32"/>
    <mergeCell ref="A34:E34"/>
    <mergeCell ref="C44:E44"/>
    <mergeCell ref="N35:O35"/>
    <mergeCell ref="A39:E42"/>
    <mergeCell ref="R73:AG74"/>
    <mergeCell ref="B50:P52"/>
    <mergeCell ref="B53:P55"/>
    <mergeCell ref="B43:F43"/>
    <mergeCell ref="B46:F46"/>
    <mergeCell ref="G43:K43"/>
    <mergeCell ref="C47:E47"/>
    <mergeCell ref="L43:P43"/>
    <mergeCell ref="G46:K46"/>
    <mergeCell ref="L46:P46"/>
    <mergeCell ref="F19:P19"/>
    <mergeCell ref="B32:D32"/>
    <mergeCell ref="M32:P34"/>
    <mergeCell ref="K16:N16"/>
    <mergeCell ref="H44:J44"/>
    <mergeCell ref="B35:D35"/>
    <mergeCell ref="F20:P20"/>
    <mergeCell ref="I27:P27"/>
    <mergeCell ref="G34:K34"/>
    <mergeCell ref="G39:K41"/>
    <mergeCell ref="A24:H24"/>
    <mergeCell ref="R28:Y29"/>
    <mergeCell ref="H35:J35"/>
    <mergeCell ref="A31:E31"/>
    <mergeCell ref="R44:Y46"/>
    <mergeCell ref="D28:G28"/>
    <mergeCell ref="A46:A47"/>
    <mergeCell ref="M39:P41"/>
    <mergeCell ref="A45:P45"/>
    <mergeCell ref="H47:J47"/>
    <mergeCell ref="R31:Y32"/>
    <mergeCell ref="M47:O47"/>
    <mergeCell ref="K5:N5"/>
    <mergeCell ref="K6:N6"/>
    <mergeCell ref="J7:O8"/>
    <mergeCell ref="A17:P18"/>
    <mergeCell ref="L28:O28"/>
    <mergeCell ref="K12:N12"/>
    <mergeCell ref="A27:H27"/>
    <mergeCell ref="I24:P24"/>
  </mergeCells>
  <dataValidations count="8">
    <dataValidation type="list" allowBlank="1" showInputMessage="1" showErrorMessage="1" sqref="F19:P19">
      <formula1>"新築,増改築等"</formula1>
    </dataValidation>
    <dataValidation type="list" allowBlank="1" showInputMessage="1" showErrorMessage="1" sqref="I28">
      <formula1>"1,①"</formula1>
    </dataValidation>
    <dataValidation type="list" allowBlank="1" showInputMessage="1" showErrorMessage="1" sqref="I29">
      <formula1>"2,②"</formula1>
    </dataValidation>
    <dataValidation allowBlank="1" showInputMessage="1" showErrorMessage="1" promptTitle="建蔽率について" prompt="その他の区域の場合は、「②なし」を選択してください。" sqref="L28:O28"/>
    <dataValidation type="custom" allowBlank="1" showInputMessage="1" showErrorMessage="1" sqref="B32:D32 B35:D35">
      <formula1>ROUND(B32,2)=B32</formula1>
    </dataValidation>
    <dataValidation type="custom" allowBlank="1" showInputMessage="1" showErrorMessage="1" sqref="H32:J32 H35:J35 H38:J38">
      <formula1>ROUND(H32,1)=H32</formula1>
    </dataValidation>
    <dataValidation type="list" allowBlank="1" showInputMessage="1" showErrorMessage="1" sqref="A28">
      <formula1>"1,①"</formula1>
    </dataValidation>
    <dataValidation type="list" allowBlank="1" showInputMessage="1" showErrorMessage="1" sqref="A29">
      <formula1>"2,②"</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50"/>
  <sheetViews>
    <sheetView showZeros="0" view="pageBreakPreview" zoomScaleSheetLayoutView="100" zoomScalePageLayoutView="0" workbookViewId="0" topLeftCell="A1">
      <selection activeCell="D42" sqref="D42:D45"/>
    </sheetView>
  </sheetViews>
  <sheetFormatPr defaultColWidth="9.140625" defaultRowHeight="15"/>
  <cols>
    <col min="1" max="1" width="5.421875" style="0" customWidth="1"/>
    <col min="2" max="2" width="8.57421875" style="0" customWidth="1"/>
    <col min="3" max="3" width="5.28125" style="0" customWidth="1"/>
    <col min="4" max="4" width="11.00390625" style="0" customWidth="1"/>
    <col min="5" max="5" width="4.57421875" style="0" customWidth="1"/>
    <col min="6" max="6" width="5.421875" style="0" customWidth="1"/>
    <col min="7" max="7" width="4.57421875" style="0" customWidth="1"/>
    <col min="8" max="8" width="11.140625" style="0" customWidth="1"/>
    <col min="9" max="9" width="4.57421875" style="0" customWidth="1"/>
    <col min="11" max="11" width="14.140625" style="0" customWidth="1"/>
    <col min="12" max="12" width="4.57421875" style="0" customWidth="1"/>
    <col min="13" max="13" width="2.57421875" style="0" customWidth="1"/>
    <col min="14" max="14" width="5.421875" style="0" customWidth="1"/>
    <col min="15" max="15" width="9.57421875" style="0" customWidth="1"/>
    <col min="16" max="16" width="5.28125" style="0" customWidth="1"/>
    <col min="17" max="17" width="11.00390625" style="0" customWidth="1"/>
    <col min="18" max="18" width="4.00390625" style="0" customWidth="1"/>
    <col min="19" max="20" width="5.421875" style="0" customWidth="1"/>
    <col min="21" max="21" width="11.140625" style="0" customWidth="1"/>
    <col min="22" max="22" width="4.28125" style="0" customWidth="1"/>
    <col min="24" max="24" width="14.140625" style="0" customWidth="1"/>
    <col min="25" max="25" width="4.421875" style="0" customWidth="1"/>
  </cols>
  <sheetData>
    <row r="1" spans="1:12" ht="13.5">
      <c r="A1" s="1" t="s">
        <v>139</v>
      </c>
      <c r="B1" s="1"/>
      <c r="C1" s="1"/>
      <c r="D1" s="1"/>
      <c r="E1" s="1"/>
      <c r="F1" s="1"/>
      <c r="G1" s="1"/>
      <c r="H1" s="1"/>
      <c r="I1" s="1"/>
      <c r="J1" s="1"/>
      <c r="K1" s="1"/>
      <c r="L1" s="1"/>
    </row>
    <row r="2" spans="1:12" ht="13.5" customHeight="1">
      <c r="A2" s="212" t="s">
        <v>55</v>
      </c>
      <c r="B2" s="212"/>
      <c r="C2" s="212"/>
      <c r="D2" s="212"/>
      <c r="E2" s="212"/>
      <c r="F2" s="212"/>
      <c r="G2" s="212"/>
      <c r="H2" s="212"/>
      <c r="I2" s="212"/>
      <c r="J2" s="212"/>
      <c r="K2" s="212"/>
      <c r="L2" s="212"/>
    </row>
    <row r="3" spans="1:22" ht="13.5" customHeight="1">
      <c r="A3" s="253" t="s">
        <v>32</v>
      </c>
      <c r="B3" s="2"/>
      <c r="C3" s="215" t="s">
        <v>53</v>
      </c>
      <c r="D3" s="215"/>
      <c r="E3" s="224"/>
      <c r="F3" s="223" t="s">
        <v>52</v>
      </c>
      <c r="G3" s="215"/>
      <c r="H3" s="215"/>
      <c r="I3" s="224"/>
      <c r="J3" s="223" t="s">
        <v>51</v>
      </c>
      <c r="K3" s="215"/>
      <c r="L3" s="224"/>
      <c r="N3" s="257" t="s">
        <v>186</v>
      </c>
      <c r="O3" s="257"/>
      <c r="P3" s="257"/>
      <c r="Q3" s="257"/>
      <c r="R3" s="257"/>
      <c r="S3" s="257"/>
      <c r="T3" s="257"/>
      <c r="U3" s="257"/>
      <c r="V3" s="257"/>
    </row>
    <row r="4" spans="1:22" ht="13.5" customHeight="1">
      <c r="A4" s="254"/>
      <c r="B4" s="3"/>
      <c r="C4" s="214" t="s">
        <v>37</v>
      </c>
      <c r="D4" s="214"/>
      <c r="E4" s="226"/>
      <c r="F4" s="221" t="s">
        <v>35</v>
      </c>
      <c r="G4" s="4" t="s">
        <v>34</v>
      </c>
      <c r="H4" s="108"/>
      <c r="I4" s="5" t="s">
        <v>21</v>
      </c>
      <c r="J4" s="230"/>
      <c r="K4" s="231"/>
      <c r="L4" s="232"/>
      <c r="N4" s="257"/>
      <c r="O4" s="257"/>
      <c r="P4" s="257"/>
      <c r="Q4" s="257"/>
      <c r="R4" s="257"/>
      <c r="S4" s="257"/>
      <c r="T4" s="257"/>
      <c r="U4" s="257"/>
      <c r="V4" s="257"/>
    </row>
    <row r="5" spans="1:22" ht="13.5" customHeight="1">
      <c r="A5" s="254"/>
      <c r="B5" s="3"/>
      <c r="C5" s="212"/>
      <c r="D5" s="212"/>
      <c r="E5" s="256"/>
      <c r="F5" s="229"/>
      <c r="G5" s="6" t="s">
        <v>36</v>
      </c>
      <c r="H5" s="109"/>
      <c r="I5" s="7" t="s">
        <v>21</v>
      </c>
      <c r="J5" s="233"/>
      <c r="K5" s="234"/>
      <c r="L5" s="235"/>
      <c r="N5" s="257"/>
      <c r="O5" s="257"/>
      <c r="P5" s="257"/>
      <c r="Q5" s="257"/>
      <c r="R5" s="257"/>
      <c r="S5" s="257"/>
      <c r="T5" s="257"/>
      <c r="U5" s="257"/>
      <c r="V5" s="257"/>
    </row>
    <row r="6" spans="1:12" ht="13.5" customHeight="1">
      <c r="A6" s="254"/>
      <c r="B6" s="8" t="s">
        <v>49</v>
      </c>
      <c r="C6" s="237" t="s">
        <v>41</v>
      </c>
      <c r="D6" s="237"/>
      <c r="E6" s="238"/>
      <c r="F6" s="221" t="s">
        <v>38</v>
      </c>
      <c r="G6" s="4" t="s">
        <v>34</v>
      </c>
      <c r="H6" s="108"/>
      <c r="I6" s="5" t="s">
        <v>21</v>
      </c>
      <c r="J6" s="230"/>
      <c r="K6" s="231"/>
      <c r="L6" s="232"/>
    </row>
    <row r="7" spans="1:12" ht="13.5">
      <c r="A7" s="254"/>
      <c r="B7" s="3"/>
      <c r="C7" s="239"/>
      <c r="D7" s="239"/>
      <c r="E7" s="240"/>
      <c r="F7" s="229"/>
      <c r="G7" s="6" t="s">
        <v>36</v>
      </c>
      <c r="H7" s="109"/>
      <c r="I7" s="7" t="s">
        <v>21</v>
      </c>
      <c r="J7" s="233"/>
      <c r="K7" s="234"/>
      <c r="L7" s="235"/>
    </row>
    <row r="8" spans="1:12" ht="13.5" customHeight="1">
      <c r="A8" s="254"/>
      <c r="B8" s="236" t="s">
        <v>50</v>
      </c>
      <c r="C8" s="237" t="s">
        <v>43</v>
      </c>
      <c r="D8" s="237"/>
      <c r="E8" s="238"/>
      <c r="F8" s="221" t="s">
        <v>39</v>
      </c>
      <c r="G8" s="4" t="s">
        <v>34</v>
      </c>
      <c r="H8" s="108"/>
      <c r="I8" s="5" t="s">
        <v>21</v>
      </c>
      <c r="J8" s="230"/>
      <c r="K8" s="231"/>
      <c r="L8" s="232"/>
    </row>
    <row r="9" spans="1:12" ht="13.5">
      <c r="A9" s="254"/>
      <c r="B9" s="236"/>
      <c r="C9" s="239"/>
      <c r="D9" s="239"/>
      <c r="E9" s="240"/>
      <c r="F9" s="229"/>
      <c r="G9" s="6" t="s">
        <v>36</v>
      </c>
      <c r="H9" s="109"/>
      <c r="I9" s="7" t="s">
        <v>21</v>
      </c>
      <c r="J9" s="233"/>
      <c r="K9" s="234"/>
      <c r="L9" s="235"/>
    </row>
    <row r="10" spans="1:12" ht="13.5">
      <c r="A10" s="254"/>
      <c r="B10" s="236"/>
      <c r="C10" s="214" t="s">
        <v>42</v>
      </c>
      <c r="D10" s="214"/>
      <c r="E10" s="226"/>
      <c r="F10" s="221" t="s">
        <v>40</v>
      </c>
      <c r="G10" s="4" t="s">
        <v>34</v>
      </c>
      <c r="H10" s="108"/>
      <c r="I10" s="5" t="s">
        <v>21</v>
      </c>
      <c r="J10" s="230"/>
      <c r="K10" s="231"/>
      <c r="L10" s="232"/>
    </row>
    <row r="11" spans="1:12" ht="13.5">
      <c r="A11" s="254"/>
      <c r="B11" s="236"/>
      <c r="C11" s="212"/>
      <c r="D11" s="212"/>
      <c r="E11" s="256"/>
      <c r="F11" s="229"/>
      <c r="G11" s="6" t="s">
        <v>36</v>
      </c>
      <c r="H11" s="109"/>
      <c r="I11" s="7" t="s">
        <v>21</v>
      </c>
      <c r="J11" s="233"/>
      <c r="K11" s="234"/>
      <c r="L11" s="235"/>
    </row>
    <row r="12" spans="1:12" ht="13.5">
      <c r="A12" s="254"/>
      <c r="B12" s="3"/>
      <c r="C12" s="214" t="s">
        <v>44</v>
      </c>
      <c r="D12" s="214"/>
      <c r="E12" s="226"/>
      <c r="F12" s="249" t="s">
        <v>45</v>
      </c>
      <c r="G12" s="250"/>
      <c r="H12" s="250"/>
      <c r="I12" s="250"/>
      <c r="J12" s="250"/>
      <c r="K12" s="9">
        <f>SUM(H4:H11)</f>
        <v>0</v>
      </c>
      <c r="L12" s="10" t="s">
        <v>21</v>
      </c>
    </row>
    <row r="13" spans="1:12" ht="30" customHeight="1">
      <c r="A13" s="254"/>
      <c r="B13" s="3"/>
      <c r="C13" s="212"/>
      <c r="D13" s="212"/>
      <c r="E13" s="256"/>
      <c r="F13" s="258" t="s">
        <v>46</v>
      </c>
      <c r="G13" s="259"/>
      <c r="H13" s="259"/>
      <c r="I13" s="259"/>
      <c r="J13" s="259"/>
      <c r="K13" s="11">
        <f>'別紙2(3)'!D14</f>
        <v>0</v>
      </c>
      <c r="L13" s="12" t="s">
        <v>21</v>
      </c>
    </row>
    <row r="14" spans="1:12" ht="23.25" customHeight="1">
      <c r="A14" s="254"/>
      <c r="B14" s="13"/>
      <c r="C14" s="215" t="s">
        <v>134</v>
      </c>
      <c r="D14" s="215"/>
      <c r="E14" s="224"/>
      <c r="F14" s="241" t="s">
        <v>48</v>
      </c>
      <c r="G14" s="242"/>
      <c r="H14" s="242"/>
      <c r="I14" s="242"/>
      <c r="J14" s="242"/>
      <c r="K14" s="102">
        <f>'別紙2(1)'!L13</f>
        <v>0</v>
      </c>
      <c r="L14" s="14" t="s">
        <v>47</v>
      </c>
    </row>
    <row r="15" spans="1:12" ht="13.5">
      <c r="A15" s="254"/>
      <c r="B15" s="243" t="s">
        <v>149</v>
      </c>
      <c r="C15" s="216" t="s">
        <v>52</v>
      </c>
      <c r="D15" s="216"/>
      <c r="E15" s="216"/>
      <c r="F15" s="216"/>
      <c r="G15" s="214" t="s">
        <v>134</v>
      </c>
      <c r="H15" s="214"/>
      <c r="I15" s="215"/>
      <c r="J15" s="216" t="s">
        <v>51</v>
      </c>
      <c r="K15" s="216"/>
      <c r="L15" s="216"/>
    </row>
    <row r="16" spans="1:12" ht="13.5">
      <c r="A16" s="254"/>
      <c r="B16" s="222"/>
      <c r="C16" s="248" t="s">
        <v>150</v>
      </c>
      <c r="D16" s="4" t="s">
        <v>34</v>
      </c>
      <c r="E16" s="110"/>
      <c r="F16" s="38" t="s">
        <v>21</v>
      </c>
      <c r="G16" s="218"/>
      <c r="H16" s="219"/>
      <c r="I16" s="38" t="s">
        <v>15</v>
      </c>
      <c r="J16" s="217"/>
      <c r="K16" s="217"/>
      <c r="L16" s="217"/>
    </row>
    <row r="17" spans="1:12" ht="13.5">
      <c r="A17" s="254"/>
      <c r="B17" s="222"/>
      <c r="C17" s="248"/>
      <c r="D17" s="6" t="s">
        <v>36</v>
      </c>
      <c r="E17" s="111"/>
      <c r="F17" s="39" t="s">
        <v>21</v>
      </c>
      <c r="G17" s="251"/>
      <c r="H17" s="252"/>
      <c r="I17" s="39" t="s">
        <v>15</v>
      </c>
      <c r="J17" s="217"/>
      <c r="K17" s="217"/>
      <c r="L17" s="217"/>
    </row>
    <row r="18" spans="1:12" ht="13.5">
      <c r="A18" s="254"/>
      <c r="B18" s="222"/>
      <c r="C18" s="213" t="s">
        <v>128</v>
      </c>
      <c r="D18" s="4" t="s">
        <v>34</v>
      </c>
      <c r="E18" s="110"/>
      <c r="F18" s="38" t="s">
        <v>21</v>
      </c>
      <c r="G18" s="218"/>
      <c r="H18" s="219"/>
      <c r="I18" s="38" t="s">
        <v>15</v>
      </c>
      <c r="J18" s="217"/>
      <c r="K18" s="217"/>
      <c r="L18" s="217"/>
    </row>
    <row r="19" spans="1:12" ht="13.5">
      <c r="A19" s="254"/>
      <c r="B19" s="222"/>
      <c r="C19" s="213"/>
      <c r="D19" s="6" t="s">
        <v>36</v>
      </c>
      <c r="E19" s="111"/>
      <c r="F19" s="39" t="s">
        <v>21</v>
      </c>
      <c r="G19" s="251"/>
      <c r="H19" s="252"/>
      <c r="I19" s="39" t="s">
        <v>15</v>
      </c>
      <c r="J19" s="217"/>
      <c r="K19" s="217"/>
      <c r="L19" s="217"/>
    </row>
    <row r="20" spans="1:12" ht="27" customHeight="1">
      <c r="A20" s="254"/>
      <c r="B20" s="222"/>
      <c r="C20" s="225" t="s">
        <v>134</v>
      </c>
      <c r="D20" s="244"/>
      <c r="E20" s="245"/>
      <c r="F20" s="246" t="s">
        <v>138</v>
      </c>
      <c r="G20" s="247"/>
      <c r="H20" s="247"/>
      <c r="I20" s="247"/>
      <c r="J20" s="247"/>
      <c r="K20" s="37">
        <f>'別紙2(1)'!L23+'別紙2(1)'!L32</f>
        <v>0</v>
      </c>
      <c r="L20" s="10" t="s">
        <v>15</v>
      </c>
    </row>
    <row r="21" spans="1:12" ht="13.5">
      <c r="A21" s="254"/>
      <c r="B21" s="221" t="s">
        <v>33</v>
      </c>
      <c r="C21" s="223" t="s">
        <v>134</v>
      </c>
      <c r="D21" s="215"/>
      <c r="E21" s="224"/>
      <c r="F21" s="223" t="s">
        <v>51</v>
      </c>
      <c r="G21" s="215"/>
      <c r="H21" s="215"/>
      <c r="I21" s="215"/>
      <c r="J21" s="215"/>
      <c r="K21" s="215"/>
      <c r="L21" s="224"/>
    </row>
    <row r="22" spans="1:12" ht="13.5">
      <c r="A22" s="254"/>
      <c r="B22" s="222"/>
      <c r="C22" s="4" t="s">
        <v>34</v>
      </c>
      <c r="D22" s="88"/>
      <c r="E22" s="5" t="s">
        <v>15</v>
      </c>
      <c r="F22" s="230"/>
      <c r="G22" s="231"/>
      <c r="H22" s="231"/>
      <c r="I22" s="231"/>
      <c r="J22" s="231"/>
      <c r="K22" s="231"/>
      <c r="L22" s="232"/>
    </row>
    <row r="23" spans="1:12" ht="13.5">
      <c r="A23" s="254"/>
      <c r="B23" s="222"/>
      <c r="C23" s="6" t="s">
        <v>36</v>
      </c>
      <c r="D23" s="89"/>
      <c r="E23" s="7" t="s">
        <v>15</v>
      </c>
      <c r="F23" s="233"/>
      <c r="G23" s="234"/>
      <c r="H23" s="234"/>
      <c r="I23" s="234"/>
      <c r="J23" s="234"/>
      <c r="K23" s="234"/>
      <c r="L23" s="235"/>
    </row>
    <row r="24" spans="1:12" ht="13.5">
      <c r="A24" s="254"/>
      <c r="B24" s="222"/>
      <c r="C24" s="4" t="s">
        <v>34</v>
      </c>
      <c r="D24" s="88"/>
      <c r="E24" s="5" t="s">
        <v>15</v>
      </c>
      <c r="F24" s="230"/>
      <c r="G24" s="231"/>
      <c r="H24" s="231"/>
      <c r="I24" s="231"/>
      <c r="J24" s="231"/>
      <c r="K24" s="231"/>
      <c r="L24" s="232"/>
    </row>
    <row r="25" spans="1:12" ht="13.5">
      <c r="A25" s="254"/>
      <c r="B25" s="222"/>
      <c r="C25" s="6" t="s">
        <v>36</v>
      </c>
      <c r="D25" s="89"/>
      <c r="E25" s="7" t="s">
        <v>15</v>
      </c>
      <c r="F25" s="233"/>
      <c r="G25" s="234"/>
      <c r="H25" s="234"/>
      <c r="I25" s="234"/>
      <c r="J25" s="234"/>
      <c r="K25" s="234"/>
      <c r="L25" s="235"/>
    </row>
    <row r="26" spans="1:12" ht="13.5">
      <c r="A26" s="254"/>
      <c r="B26" s="222"/>
      <c r="C26" s="4" t="s">
        <v>34</v>
      </c>
      <c r="D26" s="88"/>
      <c r="E26" s="5" t="s">
        <v>47</v>
      </c>
      <c r="F26" s="230"/>
      <c r="G26" s="231"/>
      <c r="H26" s="231"/>
      <c r="I26" s="231"/>
      <c r="J26" s="231"/>
      <c r="K26" s="231"/>
      <c r="L26" s="232"/>
    </row>
    <row r="27" spans="1:12" ht="13.5">
      <c r="A27" s="254"/>
      <c r="B27" s="222"/>
      <c r="C27" s="6" t="s">
        <v>36</v>
      </c>
      <c r="D27" s="89"/>
      <c r="E27" s="7" t="s">
        <v>47</v>
      </c>
      <c r="F27" s="233"/>
      <c r="G27" s="234"/>
      <c r="H27" s="234"/>
      <c r="I27" s="234"/>
      <c r="J27" s="234"/>
      <c r="K27" s="234"/>
      <c r="L27" s="235"/>
    </row>
    <row r="28" spans="1:12" ht="27" customHeight="1" thickBot="1">
      <c r="A28" s="254"/>
      <c r="B28" s="222"/>
      <c r="C28" s="225" t="s">
        <v>134</v>
      </c>
      <c r="D28" s="214"/>
      <c r="E28" s="226"/>
      <c r="F28" s="227" t="s">
        <v>170</v>
      </c>
      <c r="G28" s="228"/>
      <c r="H28" s="228"/>
      <c r="I28" s="228"/>
      <c r="J28" s="228"/>
      <c r="K28" s="37">
        <f>'別紙2(1)'!L43</f>
        <v>0</v>
      </c>
      <c r="L28" s="10" t="s">
        <v>47</v>
      </c>
    </row>
    <row r="29" spans="1:12" ht="27" customHeight="1" thickBot="1">
      <c r="A29" s="255"/>
      <c r="B29" s="15" t="s">
        <v>54</v>
      </c>
      <c r="C29" s="220" t="s">
        <v>151</v>
      </c>
      <c r="D29" s="220"/>
      <c r="E29" s="220"/>
      <c r="F29" s="220"/>
      <c r="G29" s="220"/>
      <c r="H29" s="220"/>
      <c r="I29" s="220"/>
      <c r="J29" s="220"/>
      <c r="K29" s="103">
        <f>'別紙2(1)'!K46:L46</f>
        <v>0</v>
      </c>
      <c r="L29" s="16" t="s">
        <v>15</v>
      </c>
    </row>
    <row r="30" spans="1:12" ht="13.5">
      <c r="A30" s="253" t="s">
        <v>123</v>
      </c>
      <c r="B30" s="2"/>
      <c r="C30" s="215" t="s">
        <v>53</v>
      </c>
      <c r="D30" s="215"/>
      <c r="E30" s="224"/>
      <c r="F30" s="223" t="s">
        <v>52</v>
      </c>
      <c r="G30" s="215"/>
      <c r="H30" s="215"/>
      <c r="I30" s="224"/>
      <c r="J30" s="223" t="s">
        <v>51</v>
      </c>
      <c r="K30" s="215"/>
      <c r="L30" s="224"/>
    </row>
    <row r="31" spans="1:12" ht="13.5">
      <c r="A31" s="254"/>
      <c r="B31" s="3"/>
      <c r="C31" s="214" t="s">
        <v>37</v>
      </c>
      <c r="D31" s="214"/>
      <c r="E31" s="226"/>
      <c r="F31" s="221" t="s">
        <v>35</v>
      </c>
      <c r="G31" s="4" t="s">
        <v>34</v>
      </c>
      <c r="H31" s="108"/>
      <c r="I31" s="5" t="s">
        <v>21</v>
      </c>
      <c r="J31" s="230"/>
      <c r="K31" s="231"/>
      <c r="L31" s="232"/>
    </row>
    <row r="32" spans="1:12" ht="13.5">
      <c r="A32" s="254"/>
      <c r="B32" s="3"/>
      <c r="C32" s="212"/>
      <c r="D32" s="212"/>
      <c r="E32" s="256"/>
      <c r="F32" s="229"/>
      <c r="G32" s="6" t="s">
        <v>36</v>
      </c>
      <c r="H32" s="109"/>
      <c r="I32" s="7" t="s">
        <v>21</v>
      </c>
      <c r="J32" s="233"/>
      <c r="K32" s="234"/>
      <c r="L32" s="235"/>
    </row>
    <row r="33" spans="1:12" ht="13.5" customHeight="1">
      <c r="A33" s="254"/>
      <c r="B33" s="8" t="s">
        <v>49</v>
      </c>
      <c r="C33" s="237" t="s">
        <v>41</v>
      </c>
      <c r="D33" s="237"/>
      <c r="E33" s="238"/>
      <c r="F33" s="221" t="s">
        <v>38</v>
      </c>
      <c r="G33" s="4" t="s">
        <v>34</v>
      </c>
      <c r="H33" s="108"/>
      <c r="I33" s="5" t="s">
        <v>21</v>
      </c>
      <c r="J33" s="230"/>
      <c r="K33" s="231"/>
      <c r="L33" s="232"/>
    </row>
    <row r="34" spans="1:12" ht="13.5">
      <c r="A34" s="254"/>
      <c r="B34" s="3"/>
      <c r="C34" s="239"/>
      <c r="D34" s="239"/>
      <c r="E34" s="240"/>
      <c r="F34" s="229"/>
      <c r="G34" s="6" t="s">
        <v>36</v>
      </c>
      <c r="H34" s="109"/>
      <c r="I34" s="7" t="s">
        <v>21</v>
      </c>
      <c r="J34" s="233"/>
      <c r="K34" s="234"/>
      <c r="L34" s="235"/>
    </row>
    <row r="35" spans="1:12" ht="13.5" customHeight="1">
      <c r="A35" s="254"/>
      <c r="B35" s="236" t="s">
        <v>50</v>
      </c>
      <c r="C35" s="237" t="s">
        <v>43</v>
      </c>
      <c r="D35" s="237"/>
      <c r="E35" s="238"/>
      <c r="F35" s="221" t="s">
        <v>39</v>
      </c>
      <c r="G35" s="4" t="s">
        <v>34</v>
      </c>
      <c r="H35" s="108"/>
      <c r="I35" s="5" t="s">
        <v>21</v>
      </c>
      <c r="J35" s="230"/>
      <c r="K35" s="231"/>
      <c r="L35" s="232"/>
    </row>
    <row r="36" spans="1:12" ht="13.5">
      <c r="A36" s="254"/>
      <c r="B36" s="236"/>
      <c r="C36" s="239"/>
      <c r="D36" s="239"/>
      <c r="E36" s="240"/>
      <c r="F36" s="229"/>
      <c r="G36" s="6" t="s">
        <v>36</v>
      </c>
      <c r="H36" s="109"/>
      <c r="I36" s="7" t="s">
        <v>21</v>
      </c>
      <c r="J36" s="233"/>
      <c r="K36" s="234"/>
      <c r="L36" s="235"/>
    </row>
    <row r="37" spans="1:12" ht="13.5">
      <c r="A37" s="254"/>
      <c r="B37" s="236"/>
      <c r="C37" s="214" t="s">
        <v>42</v>
      </c>
      <c r="D37" s="214"/>
      <c r="E37" s="226"/>
      <c r="F37" s="221" t="s">
        <v>40</v>
      </c>
      <c r="G37" s="4" t="s">
        <v>34</v>
      </c>
      <c r="H37" s="108"/>
      <c r="I37" s="5" t="s">
        <v>21</v>
      </c>
      <c r="J37" s="230"/>
      <c r="K37" s="231"/>
      <c r="L37" s="232"/>
    </row>
    <row r="38" spans="1:12" ht="13.5">
      <c r="A38" s="254"/>
      <c r="B38" s="236"/>
      <c r="C38" s="212"/>
      <c r="D38" s="212"/>
      <c r="E38" s="256"/>
      <c r="F38" s="229"/>
      <c r="G38" s="6" t="s">
        <v>36</v>
      </c>
      <c r="H38" s="109"/>
      <c r="I38" s="7" t="s">
        <v>21</v>
      </c>
      <c r="J38" s="233"/>
      <c r="K38" s="234"/>
      <c r="L38" s="235"/>
    </row>
    <row r="39" spans="1:12" ht="13.5">
      <c r="A39" s="254"/>
      <c r="B39" s="3"/>
      <c r="C39" s="214" t="s">
        <v>44</v>
      </c>
      <c r="D39" s="214"/>
      <c r="E39" s="226"/>
      <c r="F39" s="249" t="s">
        <v>45</v>
      </c>
      <c r="G39" s="250"/>
      <c r="H39" s="250"/>
      <c r="I39" s="250"/>
      <c r="J39" s="250"/>
      <c r="K39" s="41">
        <f>SUM(H31:H38)</f>
        <v>0</v>
      </c>
      <c r="L39" s="10" t="s">
        <v>21</v>
      </c>
    </row>
    <row r="40" spans="1:12" ht="23.25" customHeight="1">
      <c r="A40" s="254"/>
      <c r="B40" s="13"/>
      <c r="C40" s="215" t="s">
        <v>134</v>
      </c>
      <c r="D40" s="215"/>
      <c r="E40" s="224"/>
      <c r="F40" s="241" t="s">
        <v>135</v>
      </c>
      <c r="G40" s="242"/>
      <c r="H40" s="242"/>
      <c r="I40" s="242"/>
      <c r="J40" s="242"/>
      <c r="K40" s="43">
        <f>'別紙2(2)'!L11</f>
        <v>0</v>
      </c>
      <c r="L40" s="14" t="s">
        <v>47</v>
      </c>
    </row>
    <row r="41" spans="1:12" ht="13.5">
      <c r="A41" s="254"/>
      <c r="B41" s="221" t="s">
        <v>33</v>
      </c>
      <c r="C41" s="223" t="s">
        <v>134</v>
      </c>
      <c r="D41" s="215"/>
      <c r="E41" s="224"/>
      <c r="F41" s="223" t="s">
        <v>51</v>
      </c>
      <c r="G41" s="215"/>
      <c r="H41" s="215"/>
      <c r="I41" s="215"/>
      <c r="J41" s="215"/>
      <c r="K41" s="215"/>
      <c r="L41" s="224"/>
    </row>
    <row r="42" spans="1:12" ht="13.5">
      <c r="A42" s="254"/>
      <c r="B42" s="222"/>
      <c r="C42" s="4" t="s">
        <v>34</v>
      </c>
      <c r="D42" s="88"/>
      <c r="E42" s="5" t="s">
        <v>47</v>
      </c>
      <c r="F42" s="230"/>
      <c r="G42" s="231"/>
      <c r="H42" s="231"/>
      <c r="I42" s="231"/>
      <c r="J42" s="231"/>
      <c r="K42" s="231"/>
      <c r="L42" s="232"/>
    </row>
    <row r="43" spans="1:12" ht="13.5">
      <c r="A43" s="254"/>
      <c r="B43" s="222"/>
      <c r="C43" s="6" t="s">
        <v>36</v>
      </c>
      <c r="D43" s="89"/>
      <c r="E43" s="7" t="s">
        <v>47</v>
      </c>
      <c r="F43" s="233"/>
      <c r="G43" s="234"/>
      <c r="H43" s="234"/>
      <c r="I43" s="234"/>
      <c r="J43" s="234"/>
      <c r="K43" s="234"/>
      <c r="L43" s="235"/>
    </row>
    <row r="44" spans="1:12" ht="13.5">
      <c r="A44" s="254"/>
      <c r="B44" s="222"/>
      <c r="C44" s="4" t="s">
        <v>34</v>
      </c>
      <c r="D44" s="88"/>
      <c r="E44" s="5" t="s">
        <v>47</v>
      </c>
      <c r="F44" s="230"/>
      <c r="G44" s="231"/>
      <c r="H44" s="231"/>
      <c r="I44" s="231"/>
      <c r="J44" s="231"/>
      <c r="K44" s="231"/>
      <c r="L44" s="232"/>
    </row>
    <row r="45" spans="1:12" ht="13.5">
      <c r="A45" s="254"/>
      <c r="B45" s="222"/>
      <c r="C45" s="6" t="s">
        <v>36</v>
      </c>
      <c r="D45" s="89"/>
      <c r="E45" s="7" t="s">
        <v>47</v>
      </c>
      <c r="F45" s="233"/>
      <c r="G45" s="234"/>
      <c r="H45" s="234"/>
      <c r="I45" s="234"/>
      <c r="J45" s="234"/>
      <c r="K45" s="234"/>
      <c r="L45" s="235"/>
    </row>
    <row r="46" spans="1:12" ht="27" customHeight="1" thickBot="1">
      <c r="A46" s="254"/>
      <c r="B46" s="222"/>
      <c r="C46" s="225" t="s">
        <v>134</v>
      </c>
      <c r="D46" s="214"/>
      <c r="E46" s="226"/>
      <c r="F46" s="227" t="s">
        <v>136</v>
      </c>
      <c r="G46" s="228"/>
      <c r="H46" s="228"/>
      <c r="I46" s="228"/>
      <c r="J46" s="228"/>
      <c r="K46" s="42">
        <f>'別紙2(2)'!L18</f>
        <v>0</v>
      </c>
      <c r="L46" s="10" t="s">
        <v>47</v>
      </c>
    </row>
    <row r="47" spans="1:12" ht="27" customHeight="1" thickBot="1">
      <c r="A47" s="255"/>
      <c r="B47" s="15" t="s">
        <v>54</v>
      </c>
      <c r="C47" s="220" t="s">
        <v>152</v>
      </c>
      <c r="D47" s="220"/>
      <c r="E47" s="220"/>
      <c r="F47" s="220"/>
      <c r="G47" s="220"/>
      <c r="H47" s="220"/>
      <c r="I47" s="220"/>
      <c r="J47" s="220"/>
      <c r="K47" s="40">
        <f>'別紙2(2)'!K21:L21</f>
        <v>0</v>
      </c>
      <c r="L47" s="16" t="s">
        <v>15</v>
      </c>
    </row>
    <row r="48" spans="1:12" ht="14.25" thickBot="1">
      <c r="A48" s="1"/>
      <c r="B48" s="1"/>
      <c r="C48" s="1"/>
      <c r="D48" s="1"/>
      <c r="E48" s="1"/>
      <c r="F48" s="1"/>
      <c r="G48" s="1"/>
      <c r="H48" s="1"/>
      <c r="I48" s="1"/>
      <c r="J48" s="1"/>
      <c r="K48" s="1"/>
      <c r="L48" s="1"/>
    </row>
    <row r="49" spans="1:12" ht="27" customHeight="1" thickBot="1">
      <c r="A49" s="208" t="s">
        <v>137</v>
      </c>
      <c r="B49" s="209"/>
      <c r="C49" s="209"/>
      <c r="D49" s="209"/>
      <c r="E49" s="209"/>
      <c r="F49" s="209"/>
      <c r="G49" s="209"/>
      <c r="H49" s="210"/>
      <c r="I49" s="17" t="s">
        <v>27</v>
      </c>
      <c r="J49" s="211">
        <f>SUM(K29,K47)</f>
        <v>0</v>
      </c>
      <c r="K49" s="211"/>
      <c r="L49" s="16" t="s">
        <v>47</v>
      </c>
    </row>
    <row r="50" spans="1:12" ht="13.5">
      <c r="A50" s="33" t="s">
        <v>153</v>
      </c>
      <c r="B50" s="1"/>
      <c r="C50" s="1"/>
      <c r="D50" s="1"/>
      <c r="E50" s="1"/>
      <c r="F50" s="1"/>
      <c r="G50" s="1"/>
      <c r="H50" s="1"/>
      <c r="I50" s="1"/>
      <c r="J50" s="1"/>
      <c r="K50" s="1"/>
      <c r="L50" s="1"/>
    </row>
  </sheetData>
  <sheetProtection formatCells="0" formatColumns="0" formatRows="0" insertRows="0" deleteRows="0"/>
  <mergeCells count="78">
    <mergeCell ref="N3:V5"/>
    <mergeCell ref="F10:F11"/>
    <mergeCell ref="C10:E11"/>
    <mergeCell ref="J10:L11"/>
    <mergeCell ref="C12:E13"/>
    <mergeCell ref="F13:J13"/>
    <mergeCell ref="C3:E3"/>
    <mergeCell ref="F3:I3"/>
    <mergeCell ref="J3:L3"/>
    <mergeCell ref="C4:E5"/>
    <mergeCell ref="F4:F5"/>
    <mergeCell ref="F6:F7"/>
    <mergeCell ref="J6:L7"/>
    <mergeCell ref="F21:L21"/>
    <mergeCell ref="C28:E28"/>
    <mergeCell ref="F28:J28"/>
    <mergeCell ref="J8:L9"/>
    <mergeCell ref="C6:E7"/>
    <mergeCell ref="J4:L5"/>
    <mergeCell ref="C30:E30"/>
    <mergeCell ref="F30:I30"/>
    <mergeCell ref="J30:L30"/>
    <mergeCell ref="C31:E32"/>
    <mergeCell ref="B35:B38"/>
    <mergeCell ref="C35:E36"/>
    <mergeCell ref="F35:F36"/>
    <mergeCell ref="J35:L36"/>
    <mergeCell ref="C37:E38"/>
    <mergeCell ref="F33:F34"/>
    <mergeCell ref="J33:L34"/>
    <mergeCell ref="A3:A29"/>
    <mergeCell ref="C21:E21"/>
    <mergeCell ref="J15:L15"/>
    <mergeCell ref="G19:H19"/>
    <mergeCell ref="F24:L25"/>
    <mergeCell ref="B21:B28"/>
    <mergeCell ref="C29:J29"/>
    <mergeCell ref="A30:A47"/>
    <mergeCell ref="F39:J39"/>
    <mergeCell ref="C40:E40"/>
    <mergeCell ref="G17:H17"/>
    <mergeCell ref="G18:H18"/>
    <mergeCell ref="F12:J12"/>
    <mergeCell ref="C14:E14"/>
    <mergeCell ref="F14:J14"/>
    <mergeCell ref="F31:F32"/>
    <mergeCell ref="J31:L32"/>
    <mergeCell ref="C33:E34"/>
    <mergeCell ref="B8:B11"/>
    <mergeCell ref="C8:E9"/>
    <mergeCell ref="F8:F9"/>
    <mergeCell ref="F40:J40"/>
    <mergeCell ref="F26:L27"/>
    <mergeCell ref="B15:B20"/>
    <mergeCell ref="C20:E20"/>
    <mergeCell ref="F20:J20"/>
    <mergeCell ref="C16:C17"/>
    <mergeCell ref="F22:L23"/>
    <mergeCell ref="B41:B46"/>
    <mergeCell ref="C41:E41"/>
    <mergeCell ref="C46:E46"/>
    <mergeCell ref="F46:J46"/>
    <mergeCell ref="F37:F38"/>
    <mergeCell ref="J37:L38"/>
    <mergeCell ref="F41:L41"/>
    <mergeCell ref="F42:L43"/>
    <mergeCell ref="F44:L45"/>
    <mergeCell ref="C39:E39"/>
    <mergeCell ref="A49:H49"/>
    <mergeCell ref="J49:K49"/>
    <mergeCell ref="A2:L2"/>
    <mergeCell ref="C18:C19"/>
    <mergeCell ref="G15:I15"/>
    <mergeCell ref="C15:F15"/>
    <mergeCell ref="J16:L17"/>
    <mergeCell ref="J18:L19"/>
    <mergeCell ref="G16:H16"/>
    <mergeCell ref="C47:J47"/>
  </mergeCells>
  <dataValidations count="3">
    <dataValidation type="custom" allowBlank="1" showInputMessage="1" showErrorMessage="1" sqref="G16:H19">
      <formula1>ROUND(G16:H19,2)=G16:H19</formula1>
    </dataValidation>
    <dataValidation type="custom" allowBlank="1" showInputMessage="1" showErrorMessage="1" sqref="D22:D27">
      <formula1>ROUND(D22:D27,2)=D22:D27</formula1>
    </dataValidation>
    <dataValidation type="custom" allowBlank="1" showInputMessage="1" showErrorMessage="1" sqref="D42:D45">
      <formula1>ROUND(D42:D45,2)=D42:D45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F46"/>
  <sheetViews>
    <sheetView showZeros="0" view="pageBreakPreview" zoomScaleSheetLayoutView="100" zoomScalePageLayoutView="0" workbookViewId="0" topLeftCell="A1">
      <selection activeCell="B40" sqref="B40:E42"/>
    </sheetView>
  </sheetViews>
  <sheetFormatPr defaultColWidth="9.140625" defaultRowHeight="15"/>
  <cols>
    <col min="1" max="1" width="4.57421875" style="1" customWidth="1"/>
    <col min="2" max="4" width="7.8515625" style="1" customWidth="1"/>
    <col min="5" max="5" width="8.57421875" style="1" customWidth="1"/>
    <col min="6" max="9" width="4.57421875" style="1" customWidth="1"/>
    <col min="10" max="10" width="8.57421875" style="1" customWidth="1"/>
    <col min="11" max="11" width="2.140625" style="1" customWidth="1"/>
    <col min="12" max="12" width="11.57421875" style="1" customWidth="1"/>
    <col min="13" max="13" width="10.57421875" style="1" customWidth="1"/>
    <col min="14" max="14" width="2.57421875" style="1" customWidth="1"/>
    <col min="15" max="15" width="17.57421875" style="1" customWidth="1"/>
    <col min="16" max="16" width="19.28125" style="1" customWidth="1"/>
    <col min="17" max="17" width="27.7109375" style="1" customWidth="1"/>
    <col min="18" max="18" width="17.421875" style="1" customWidth="1"/>
    <col min="19" max="31" width="9.00390625" style="1" customWidth="1"/>
    <col min="32" max="32" width="6.00390625" style="1" customWidth="1"/>
    <col min="33" max="16384" width="9.00390625" style="1" customWidth="1"/>
  </cols>
  <sheetData>
    <row r="1" ht="13.5">
      <c r="A1" s="1" t="s">
        <v>78</v>
      </c>
    </row>
    <row r="2" spans="1:13" ht="13.5">
      <c r="A2" s="285" t="s">
        <v>79</v>
      </c>
      <c r="B2" s="285"/>
      <c r="C2" s="285"/>
      <c r="D2" s="285"/>
      <c r="E2" s="285"/>
      <c r="F2" s="285"/>
      <c r="G2" s="285"/>
      <c r="H2" s="285"/>
      <c r="I2" s="285"/>
      <c r="J2" s="285"/>
      <c r="K2" s="285"/>
      <c r="L2" s="285"/>
      <c r="M2" s="285"/>
    </row>
    <row r="3" spans="1:2" ht="13.5">
      <c r="A3" s="1">
        <v>1</v>
      </c>
      <c r="B3" s="1" t="s">
        <v>142</v>
      </c>
    </row>
    <row r="4" ht="13.5">
      <c r="B4" s="1" t="s">
        <v>80</v>
      </c>
    </row>
    <row r="5" spans="1:13" ht="13.5">
      <c r="A5" s="305" t="s">
        <v>81</v>
      </c>
      <c r="B5" s="305"/>
      <c r="C5" s="305"/>
      <c r="D5" s="305"/>
      <c r="E5" s="305"/>
      <c r="F5" s="305"/>
      <c r="G5" s="305"/>
      <c r="H5" s="305"/>
      <c r="I5" s="305"/>
      <c r="J5" s="305"/>
      <c r="K5" s="305"/>
      <c r="L5" s="305"/>
      <c r="M5" s="305"/>
    </row>
    <row r="6" spans="1:13" ht="30" customHeight="1">
      <c r="A6" s="221" t="s">
        <v>59</v>
      </c>
      <c r="B6" s="216" t="s">
        <v>58</v>
      </c>
      <c r="C6" s="216"/>
      <c r="D6" s="216"/>
      <c r="E6" s="216"/>
      <c r="F6" s="306" t="s">
        <v>60</v>
      </c>
      <c r="G6" s="216"/>
      <c r="H6" s="216"/>
      <c r="I6" s="216"/>
      <c r="J6" s="307" t="s">
        <v>61</v>
      </c>
      <c r="K6" s="309" t="s">
        <v>62</v>
      </c>
      <c r="L6" s="238"/>
      <c r="M6" s="216" t="s">
        <v>63</v>
      </c>
    </row>
    <row r="7" spans="1:17" ht="30" customHeight="1">
      <c r="A7" s="229"/>
      <c r="B7" s="223" t="s">
        <v>56</v>
      </c>
      <c r="C7" s="215"/>
      <c r="D7" s="224"/>
      <c r="E7" s="19" t="s">
        <v>57</v>
      </c>
      <c r="F7" s="20" t="s">
        <v>35</v>
      </c>
      <c r="G7" s="20" t="s">
        <v>38</v>
      </c>
      <c r="H7" s="20" t="s">
        <v>39</v>
      </c>
      <c r="I7" s="20" t="s">
        <v>40</v>
      </c>
      <c r="J7" s="308"/>
      <c r="K7" s="310"/>
      <c r="L7" s="240"/>
      <c r="M7" s="216"/>
      <c r="O7" s="260" t="s">
        <v>187</v>
      </c>
      <c r="P7" s="260"/>
      <c r="Q7" s="260"/>
    </row>
    <row r="8" spans="1:32" ht="18.75" customHeight="1">
      <c r="A8" s="90"/>
      <c r="B8" s="287"/>
      <c r="C8" s="288"/>
      <c r="D8" s="289"/>
      <c r="E8" s="105"/>
      <c r="F8" s="90"/>
      <c r="G8" s="90"/>
      <c r="H8" s="90"/>
      <c r="I8" s="90"/>
      <c r="J8" s="48">
        <f>(F8*18+G8*10+H8*4+I8)</f>
        <v>0</v>
      </c>
      <c r="K8" s="272">
        <f>IF(E8&lt;J8,E8,J8)</f>
        <v>0</v>
      </c>
      <c r="L8" s="273"/>
      <c r="M8" s="90"/>
      <c r="AF8" s="1" t="s">
        <v>64</v>
      </c>
    </row>
    <row r="9" spans="1:32" ht="18.75" customHeight="1">
      <c r="A9" s="90"/>
      <c r="B9" s="287"/>
      <c r="C9" s="288"/>
      <c r="D9" s="289"/>
      <c r="E9" s="105"/>
      <c r="F9" s="90"/>
      <c r="G9" s="90"/>
      <c r="H9" s="90"/>
      <c r="I9" s="90"/>
      <c r="J9" s="48">
        <f>(F9*18+G9*10+H9*4+I9)</f>
        <v>0</v>
      </c>
      <c r="K9" s="272">
        <f>IF(E9&lt;J9,E9,J9)</f>
        <v>0</v>
      </c>
      <c r="L9" s="273"/>
      <c r="M9" s="90"/>
      <c r="AF9" s="1" t="s">
        <v>65</v>
      </c>
    </row>
    <row r="10" spans="1:32" ht="18.75" customHeight="1">
      <c r="A10" s="90"/>
      <c r="B10" s="287"/>
      <c r="C10" s="288"/>
      <c r="D10" s="289"/>
      <c r="E10" s="105"/>
      <c r="F10" s="90"/>
      <c r="G10" s="90"/>
      <c r="H10" s="90"/>
      <c r="I10" s="90"/>
      <c r="J10" s="48">
        <f>(F10*18+G10*10+H10*4+I10)</f>
        <v>0</v>
      </c>
      <c r="K10" s="272">
        <f>IF(E10&lt;J10,E10,J10)</f>
        <v>0</v>
      </c>
      <c r="L10" s="273"/>
      <c r="M10" s="90"/>
      <c r="AF10" s="1" t="s">
        <v>66</v>
      </c>
    </row>
    <row r="11" spans="1:32" ht="18.75" customHeight="1">
      <c r="A11" s="90"/>
      <c r="B11" s="287"/>
      <c r="C11" s="288"/>
      <c r="D11" s="289"/>
      <c r="E11" s="105"/>
      <c r="F11" s="90"/>
      <c r="G11" s="90"/>
      <c r="H11" s="90"/>
      <c r="I11" s="90"/>
      <c r="J11" s="48">
        <f>(F11*18+G11*10+H11*4+I11)</f>
        <v>0</v>
      </c>
      <c r="K11" s="272">
        <f>IF(E11&lt;J11,E11,J11)</f>
        <v>0</v>
      </c>
      <c r="L11" s="273"/>
      <c r="M11" s="90"/>
      <c r="AF11" s="1" t="s">
        <v>67</v>
      </c>
    </row>
    <row r="12" spans="1:32" ht="18.75" customHeight="1" thickBot="1">
      <c r="A12" s="90"/>
      <c r="B12" s="287"/>
      <c r="C12" s="288"/>
      <c r="D12" s="289"/>
      <c r="E12" s="105"/>
      <c r="F12" s="90"/>
      <c r="G12" s="90"/>
      <c r="H12" s="90"/>
      <c r="I12" s="90"/>
      <c r="J12" s="48">
        <f>(F12*18+G12*10+H12*4+I12)</f>
        <v>0</v>
      </c>
      <c r="K12" s="302">
        <f>IF(E12&lt;J12,E12,J12)</f>
        <v>0</v>
      </c>
      <c r="L12" s="303"/>
      <c r="M12" s="90"/>
      <c r="AF12" s="1" t="s">
        <v>68</v>
      </c>
    </row>
    <row r="13" spans="1:32" ht="21.75" customHeight="1" thickBot="1">
      <c r="A13" s="21"/>
      <c r="B13" s="223" t="s">
        <v>75</v>
      </c>
      <c r="C13" s="215"/>
      <c r="D13" s="224"/>
      <c r="E13" s="48">
        <f aca="true" t="shared" si="0" ref="E13:J13">SUM(E8:E12)</f>
        <v>0</v>
      </c>
      <c r="F13" s="22">
        <f t="shared" si="0"/>
        <v>0</v>
      </c>
      <c r="G13" s="22">
        <f t="shared" si="0"/>
        <v>0</v>
      </c>
      <c r="H13" s="22">
        <f t="shared" si="0"/>
        <v>0</v>
      </c>
      <c r="I13" s="22">
        <f t="shared" si="0"/>
        <v>0</v>
      </c>
      <c r="J13" s="65">
        <f t="shared" si="0"/>
        <v>0</v>
      </c>
      <c r="K13" s="44" t="s">
        <v>64</v>
      </c>
      <c r="L13" s="45">
        <f>ROUNDDOWN(SUM(K8:L12),2)</f>
        <v>0</v>
      </c>
      <c r="M13" s="92"/>
      <c r="AF13" s="1" t="s">
        <v>69</v>
      </c>
    </row>
    <row r="14" spans="1:32" ht="13.5">
      <c r="A14" s="23" t="s">
        <v>83</v>
      </c>
      <c r="B14" s="18" t="s">
        <v>84</v>
      </c>
      <c r="AF14" s="1" t="s">
        <v>70</v>
      </c>
    </row>
    <row r="15" spans="1:32" ht="13.5">
      <c r="A15" s="18">
        <v>2</v>
      </c>
      <c r="B15" s="18" t="s">
        <v>183</v>
      </c>
      <c r="AF15" s="1" t="s">
        <v>71</v>
      </c>
    </row>
    <row r="16" ht="9.75" customHeight="1"/>
    <row r="17" spans="1:13" ht="13.5">
      <c r="A17" s="304" t="s">
        <v>171</v>
      </c>
      <c r="B17" s="304"/>
      <c r="C17" s="304"/>
      <c r="D17" s="304"/>
      <c r="E17" s="304"/>
      <c r="F17" s="304"/>
      <c r="G17" s="304"/>
      <c r="H17" s="304"/>
      <c r="I17" s="304"/>
      <c r="J17" s="304"/>
      <c r="K17" s="304"/>
      <c r="L17" s="304"/>
      <c r="M17" s="304"/>
    </row>
    <row r="18" ht="13.5">
      <c r="B18" s="1" t="s">
        <v>150</v>
      </c>
    </row>
    <row r="19" spans="1:17" ht="30" customHeight="1">
      <c r="A19" s="99" t="s">
        <v>59</v>
      </c>
      <c r="B19" s="223" t="s">
        <v>51</v>
      </c>
      <c r="C19" s="215"/>
      <c r="D19" s="215"/>
      <c r="E19" s="224"/>
      <c r="F19" s="264" t="s">
        <v>154</v>
      </c>
      <c r="G19" s="265"/>
      <c r="H19" s="265"/>
      <c r="I19" s="264" t="s">
        <v>155</v>
      </c>
      <c r="J19" s="274"/>
      <c r="K19" s="270" t="s">
        <v>87</v>
      </c>
      <c r="L19" s="271"/>
      <c r="M19" s="20" t="s">
        <v>63</v>
      </c>
      <c r="O19" s="261" t="s">
        <v>188</v>
      </c>
      <c r="P19" s="261"/>
      <c r="Q19" s="261"/>
    </row>
    <row r="20" spans="1:13" ht="18.75" customHeight="1">
      <c r="A20" s="133"/>
      <c r="B20" s="275"/>
      <c r="C20" s="276"/>
      <c r="D20" s="276"/>
      <c r="E20" s="277"/>
      <c r="F20" s="266"/>
      <c r="G20" s="267"/>
      <c r="H20" s="267"/>
      <c r="I20" s="286"/>
      <c r="J20" s="286"/>
      <c r="K20" s="272">
        <f>ROUNDDOWN(F20*I20,2)</f>
        <v>0</v>
      </c>
      <c r="L20" s="273"/>
      <c r="M20" s="91"/>
    </row>
    <row r="21" spans="1:13" ht="18.75" customHeight="1">
      <c r="A21" s="133"/>
      <c r="B21" s="275"/>
      <c r="C21" s="276"/>
      <c r="D21" s="276"/>
      <c r="E21" s="277"/>
      <c r="F21" s="266"/>
      <c r="G21" s="267"/>
      <c r="H21" s="267"/>
      <c r="I21" s="286"/>
      <c r="J21" s="286"/>
      <c r="K21" s="272">
        <f>ROUNDDOWN(F21*I21,2)</f>
        <v>0</v>
      </c>
      <c r="L21" s="273"/>
      <c r="M21" s="91"/>
    </row>
    <row r="22" spans="1:13" ht="18.75" customHeight="1" thickBot="1">
      <c r="A22" s="133"/>
      <c r="B22" s="275"/>
      <c r="C22" s="276"/>
      <c r="D22" s="276"/>
      <c r="E22" s="277"/>
      <c r="F22" s="266"/>
      <c r="G22" s="267"/>
      <c r="H22" s="267"/>
      <c r="I22" s="286"/>
      <c r="J22" s="286"/>
      <c r="K22" s="272">
        <f>ROUNDDOWN(F22*I22,2)</f>
        <v>0</v>
      </c>
      <c r="L22" s="273"/>
      <c r="M22" s="91"/>
    </row>
    <row r="23" spans="1:13" ht="21.75" customHeight="1" thickBot="1">
      <c r="A23" s="47"/>
      <c r="B23" s="278" t="s">
        <v>75</v>
      </c>
      <c r="C23" s="279"/>
      <c r="D23" s="279"/>
      <c r="E23" s="279"/>
      <c r="F23" s="279"/>
      <c r="G23" s="279"/>
      <c r="H23" s="279"/>
      <c r="I23" s="279"/>
      <c r="J23" s="279"/>
      <c r="K23" s="44" t="s">
        <v>129</v>
      </c>
      <c r="L23" s="49">
        <f>SUM(K20:L22)</f>
        <v>0</v>
      </c>
      <c r="M23" s="93"/>
    </row>
    <row r="24" spans="1:13" ht="13.5">
      <c r="A24" s="50" t="s">
        <v>127</v>
      </c>
      <c r="B24" s="51" t="s">
        <v>172</v>
      </c>
      <c r="C24" s="52"/>
      <c r="D24" s="52"/>
      <c r="E24" s="52"/>
      <c r="F24" s="52"/>
      <c r="G24" s="52"/>
      <c r="H24" s="52"/>
      <c r="I24" s="52"/>
      <c r="J24" s="52"/>
      <c r="K24" s="52"/>
      <c r="L24" s="52"/>
      <c r="M24" s="52"/>
    </row>
    <row r="25" spans="1:13" ht="9.75" customHeight="1">
      <c r="A25" s="52"/>
      <c r="B25" s="52"/>
      <c r="C25" s="52"/>
      <c r="D25" s="52"/>
      <c r="E25" s="52"/>
      <c r="F25" s="52"/>
      <c r="G25" s="52"/>
      <c r="H25" s="52"/>
      <c r="I25" s="52"/>
      <c r="J25" s="52"/>
      <c r="K25" s="52"/>
      <c r="L25" s="52"/>
      <c r="M25" s="52"/>
    </row>
    <row r="26" spans="1:32" ht="13.5" customHeight="1">
      <c r="A26" s="52"/>
      <c r="B26" s="52" t="s">
        <v>173</v>
      </c>
      <c r="C26" s="52"/>
      <c r="D26" s="52"/>
      <c r="E26" s="52"/>
      <c r="F26" s="52"/>
      <c r="G26" s="52"/>
      <c r="H26" s="52"/>
      <c r="I26" s="52"/>
      <c r="J26" s="52"/>
      <c r="K26" s="52"/>
      <c r="L26" s="52"/>
      <c r="M26" s="52"/>
      <c r="AF26" s="1" t="s">
        <v>72</v>
      </c>
    </row>
    <row r="27" spans="1:32" ht="30" customHeight="1">
      <c r="A27" s="101" t="s">
        <v>59</v>
      </c>
      <c r="B27" s="278" t="s">
        <v>51</v>
      </c>
      <c r="C27" s="279"/>
      <c r="D27" s="279"/>
      <c r="E27" s="280"/>
      <c r="F27" s="283" t="s">
        <v>132</v>
      </c>
      <c r="G27" s="284"/>
      <c r="H27" s="284"/>
      <c r="I27" s="290" t="s">
        <v>133</v>
      </c>
      <c r="J27" s="290"/>
      <c r="K27" s="262" t="s">
        <v>131</v>
      </c>
      <c r="L27" s="263"/>
      <c r="M27" s="53" t="s">
        <v>63</v>
      </c>
      <c r="O27" s="261" t="s">
        <v>189</v>
      </c>
      <c r="P27" s="261"/>
      <c r="Q27" s="261"/>
      <c r="AF27" s="1" t="s">
        <v>90</v>
      </c>
    </row>
    <row r="28" spans="1:32" ht="18.75" customHeight="1">
      <c r="A28" s="133"/>
      <c r="B28" s="275"/>
      <c r="C28" s="276"/>
      <c r="D28" s="276"/>
      <c r="E28" s="277"/>
      <c r="F28" s="268"/>
      <c r="G28" s="269"/>
      <c r="H28" s="269"/>
      <c r="I28" s="291"/>
      <c r="J28" s="291"/>
      <c r="K28" s="281">
        <f>ROUNDDOWN((F28*0.3)^2*3.14*I28,2)</f>
        <v>0</v>
      </c>
      <c r="L28" s="282"/>
      <c r="M28" s="91"/>
      <c r="AF28" s="1" t="s">
        <v>73</v>
      </c>
    </row>
    <row r="29" spans="1:13" ht="18.75" customHeight="1">
      <c r="A29" s="133"/>
      <c r="B29" s="275"/>
      <c r="C29" s="276"/>
      <c r="D29" s="276"/>
      <c r="E29" s="277"/>
      <c r="F29" s="268"/>
      <c r="G29" s="269"/>
      <c r="H29" s="269"/>
      <c r="I29" s="291"/>
      <c r="J29" s="291"/>
      <c r="K29" s="281">
        <f>ROUNDDOWN((F29*0.3)^2*3.14*I29,2)</f>
        <v>0</v>
      </c>
      <c r="L29" s="282"/>
      <c r="M29" s="91"/>
    </row>
    <row r="30" spans="1:32" ht="18.75" customHeight="1">
      <c r="A30" s="133"/>
      <c r="B30" s="275"/>
      <c r="C30" s="276"/>
      <c r="D30" s="276"/>
      <c r="E30" s="277"/>
      <c r="F30" s="268"/>
      <c r="G30" s="269"/>
      <c r="H30" s="269"/>
      <c r="I30" s="291"/>
      <c r="J30" s="291"/>
      <c r="K30" s="281">
        <f>ROUNDDOWN((F30*0.3)^2*3.14*I30,2)</f>
        <v>0</v>
      </c>
      <c r="L30" s="282"/>
      <c r="M30" s="91"/>
      <c r="AF30" s="1" t="s">
        <v>74</v>
      </c>
    </row>
    <row r="31" spans="1:13" ht="18.75" customHeight="1" thickBot="1">
      <c r="A31" s="133"/>
      <c r="B31" s="275"/>
      <c r="C31" s="276"/>
      <c r="D31" s="276"/>
      <c r="E31" s="277"/>
      <c r="F31" s="268"/>
      <c r="G31" s="269"/>
      <c r="H31" s="269"/>
      <c r="I31" s="291"/>
      <c r="J31" s="291"/>
      <c r="K31" s="281">
        <f>ROUNDDOWN((F31*0.3)^2*3.14*I31,2)</f>
        <v>0</v>
      </c>
      <c r="L31" s="282"/>
      <c r="M31" s="91"/>
    </row>
    <row r="32" spans="1:13" ht="21.75" customHeight="1" thickBot="1">
      <c r="A32" s="47"/>
      <c r="B32" s="278" t="s">
        <v>75</v>
      </c>
      <c r="C32" s="279"/>
      <c r="D32" s="279"/>
      <c r="E32" s="279"/>
      <c r="F32" s="279"/>
      <c r="G32" s="279"/>
      <c r="H32" s="279"/>
      <c r="I32" s="279"/>
      <c r="J32" s="279"/>
      <c r="K32" s="44" t="s">
        <v>130</v>
      </c>
      <c r="L32" s="49">
        <f>SUM(K28:L31)</f>
        <v>0</v>
      </c>
      <c r="M32" s="93"/>
    </row>
    <row r="33" spans="1:13" ht="13.5" customHeight="1">
      <c r="A33" s="54" t="s">
        <v>97</v>
      </c>
      <c r="B33" s="55" t="s">
        <v>156</v>
      </c>
      <c r="C33" s="56"/>
      <c r="D33" s="56"/>
      <c r="E33" s="56"/>
      <c r="F33" s="56"/>
      <c r="G33" s="56"/>
      <c r="H33" s="56"/>
      <c r="I33" s="56"/>
      <c r="J33" s="56"/>
      <c r="K33" s="57"/>
      <c r="L33" s="58"/>
      <c r="M33" s="59"/>
    </row>
    <row r="34" spans="1:13" s="18" customFormat="1" ht="13.5" customHeight="1">
      <c r="A34" s="104">
        <v>2</v>
      </c>
      <c r="B34" s="55" t="s">
        <v>174</v>
      </c>
      <c r="C34" s="61"/>
      <c r="D34" s="61"/>
      <c r="E34" s="61"/>
      <c r="F34" s="61"/>
      <c r="G34" s="61"/>
      <c r="H34" s="61"/>
      <c r="I34" s="61"/>
      <c r="J34" s="61"/>
      <c r="K34" s="62"/>
      <c r="L34" s="63"/>
      <c r="M34" s="60"/>
    </row>
    <row r="35" spans="1:13" s="18" customFormat="1" ht="13.5" customHeight="1">
      <c r="A35" s="104">
        <v>3</v>
      </c>
      <c r="B35" s="55" t="s">
        <v>157</v>
      </c>
      <c r="C35" s="61"/>
      <c r="D35" s="61"/>
      <c r="E35" s="61"/>
      <c r="F35" s="61"/>
      <c r="G35" s="61"/>
      <c r="H35" s="61"/>
      <c r="I35" s="61"/>
      <c r="J35" s="61"/>
      <c r="K35" s="62"/>
      <c r="L35" s="63"/>
      <c r="M35" s="60"/>
    </row>
    <row r="36" spans="1:13" s="18" customFormat="1" ht="13.5" customHeight="1">
      <c r="A36" s="51"/>
      <c r="B36" s="64" t="s">
        <v>158</v>
      </c>
      <c r="C36" s="51"/>
      <c r="D36" s="51"/>
      <c r="E36" s="51"/>
      <c r="F36" s="51"/>
      <c r="G36" s="51"/>
      <c r="H36" s="51"/>
      <c r="I36" s="51"/>
      <c r="J36" s="51"/>
      <c r="K36" s="51"/>
      <c r="L36" s="51"/>
      <c r="M36" s="51"/>
    </row>
    <row r="37" spans="1:13" ht="9.75" customHeight="1">
      <c r="A37" s="52"/>
      <c r="B37" s="52"/>
      <c r="C37" s="52"/>
      <c r="D37" s="52"/>
      <c r="E37" s="52"/>
      <c r="F37" s="52"/>
      <c r="G37" s="52"/>
      <c r="H37" s="52"/>
      <c r="I37" s="52"/>
      <c r="J37" s="52"/>
      <c r="K37" s="52"/>
      <c r="L37" s="52"/>
      <c r="M37" s="52"/>
    </row>
    <row r="38" spans="1:13" ht="13.5">
      <c r="A38" s="292" t="s">
        <v>82</v>
      </c>
      <c r="B38" s="292"/>
      <c r="C38" s="292"/>
      <c r="D38" s="292"/>
      <c r="E38" s="292"/>
      <c r="F38" s="292"/>
      <c r="G38" s="292"/>
      <c r="H38" s="292"/>
      <c r="I38" s="292"/>
      <c r="J38" s="292"/>
      <c r="K38" s="292"/>
      <c r="L38" s="292"/>
      <c r="M38" s="292"/>
    </row>
    <row r="39" spans="1:17" ht="30" customHeight="1">
      <c r="A39" s="101" t="s">
        <v>59</v>
      </c>
      <c r="B39" s="278" t="s">
        <v>56</v>
      </c>
      <c r="C39" s="279"/>
      <c r="D39" s="279"/>
      <c r="E39" s="280"/>
      <c r="F39" s="283" t="s">
        <v>86</v>
      </c>
      <c r="G39" s="284"/>
      <c r="H39" s="284"/>
      <c r="I39" s="293"/>
      <c r="J39" s="53" t="s">
        <v>76</v>
      </c>
      <c r="K39" s="283" t="s">
        <v>87</v>
      </c>
      <c r="L39" s="293"/>
      <c r="M39" s="53" t="s">
        <v>63</v>
      </c>
      <c r="O39" s="260" t="s">
        <v>190</v>
      </c>
      <c r="P39" s="260"/>
      <c r="Q39" s="260"/>
    </row>
    <row r="40" spans="1:13" ht="18.75" customHeight="1">
      <c r="A40" s="133"/>
      <c r="B40" s="275"/>
      <c r="C40" s="276"/>
      <c r="D40" s="276"/>
      <c r="E40" s="277"/>
      <c r="F40" s="294"/>
      <c r="G40" s="295"/>
      <c r="H40" s="295"/>
      <c r="I40" s="296"/>
      <c r="J40" s="97">
        <v>0.9</v>
      </c>
      <c r="K40" s="272">
        <f>ROUNDDOWN(F40*J40,2)</f>
        <v>0</v>
      </c>
      <c r="L40" s="273"/>
      <c r="M40" s="91"/>
    </row>
    <row r="41" spans="1:13" ht="18.75" customHeight="1">
      <c r="A41" s="133"/>
      <c r="B41" s="275"/>
      <c r="C41" s="276"/>
      <c r="D41" s="276"/>
      <c r="E41" s="277"/>
      <c r="F41" s="294"/>
      <c r="G41" s="295"/>
      <c r="H41" s="295"/>
      <c r="I41" s="296"/>
      <c r="J41" s="97">
        <v>0.9</v>
      </c>
      <c r="K41" s="272">
        <f>ROUNDDOWN(F41*J41,2)</f>
        <v>0</v>
      </c>
      <c r="L41" s="273"/>
      <c r="M41" s="91"/>
    </row>
    <row r="42" spans="1:13" ht="18.75" customHeight="1" thickBot="1">
      <c r="A42" s="133"/>
      <c r="B42" s="275"/>
      <c r="C42" s="276"/>
      <c r="D42" s="276"/>
      <c r="E42" s="277"/>
      <c r="F42" s="294"/>
      <c r="G42" s="295"/>
      <c r="H42" s="295"/>
      <c r="I42" s="296"/>
      <c r="J42" s="97">
        <v>0.9</v>
      </c>
      <c r="K42" s="302">
        <f>ROUNDDOWN(F42*J42,2)</f>
        <v>0</v>
      </c>
      <c r="L42" s="303"/>
      <c r="M42" s="91"/>
    </row>
    <row r="43" spans="1:13" ht="21.75" customHeight="1" thickBot="1">
      <c r="A43" s="47"/>
      <c r="B43" s="278" t="s">
        <v>75</v>
      </c>
      <c r="C43" s="279"/>
      <c r="D43" s="279"/>
      <c r="E43" s="279"/>
      <c r="F43" s="279"/>
      <c r="G43" s="279"/>
      <c r="H43" s="279"/>
      <c r="I43" s="279"/>
      <c r="J43" s="299"/>
      <c r="K43" s="44" t="s">
        <v>143</v>
      </c>
      <c r="L43" s="45">
        <f>SUM(K40:L42)</f>
        <v>0</v>
      </c>
      <c r="M43" s="93"/>
    </row>
    <row r="44" spans="1:13" ht="9.75" customHeight="1" thickBot="1">
      <c r="A44" s="52"/>
      <c r="B44" s="52"/>
      <c r="C44" s="52"/>
      <c r="D44" s="52"/>
      <c r="E44" s="52"/>
      <c r="F44" s="52"/>
      <c r="G44" s="52"/>
      <c r="H44" s="52"/>
      <c r="I44" s="52"/>
      <c r="J44" s="52"/>
      <c r="K44" s="52"/>
      <c r="L44" s="52"/>
      <c r="M44" s="52"/>
    </row>
    <row r="45" spans="1:13" ht="9.75" customHeight="1">
      <c r="A45" s="52"/>
      <c r="B45" s="52"/>
      <c r="C45" s="52"/>
      <c r="D45" s="52"/>
      <c r="E45" s="52"/>
      <c r="F45" s="290" t="s">
        <v>77</v>
      </c>
      <c r="G45" s="290"/>
      <c r="H45" s="290"/>
      <c r="I45" s="290"/>
      <c r="J45" s="278"/>
      <c r="K45" s="300" t="s">
        <v>178</v>
      </c>
      <c r="L45" s="301"/>
      <c r="M45" s="52"/>
    </row>
    <row r="46" spans="1:13" ht="24.75" customHeight="1" thickBot="1">
      <c r="A46" s="52"/>
      <c r="B46" s="52"/>
      <c r="C46" s="52"/>
      <c r="D46" s="52"/>
      <c r="E46" s="52"/>
      <c r="F46" s="290"/>
      <c r="G46" s="290"/>
      <c r="H46" s="290"/>
      <c r="I46" s="290"/>
      <c r="J46" s="278"/>
      <c r="K46" s="297">
        <f>SUM(L43,L23,L32,L13)</f>
        <v>0</v>
      </c>
      <c r="L46" s="298"/>
      <c r="M46" s="52"/>
    </row>
    <row r="47" ht="25.5" customHeight="1"/>
  </sheetData>
  <sheetProtection formatCells="0" formatColumns="0" formatRows="0" insertRows="0" deleteRows="0"/>
  <mergeCells count="80">
    <mergeCell ref="K6:L7"/>
    <mergeCell ref="K9:L9"/>
    <mergeCell ref="K10:L10"/>
    <mergeCell ref="B11:D11"/>
    <mergeCell ref="B7:D7"/>
    <mergeCell ref="B8:D8"/>
    <mergeCell ref="K8:L8"/>
    <mergeCell ref="K11:L11"/>
    <mergeCell ref="K12:L12"/>
    <mergeCell ref="B23:J23"/>
    <mergeCell ref="A5:M5"/>
    <mergeCell ref="A6:A7"/>
    <mergeCell ref="F6:I6"/>
    <mergeCell ref="J6:J7"/>
    <mergeCell ref="M6:M7"/>
    <mergeCell ref="B6:E6"/>
    <mergeCell ref="B9:D9"/>
    <mergeCell ref="B10:D10"/>
    <mergeCell ref="B13:D13"/>
    <mergeCell ref="B39:E39"/>
    <mergeCell ref="F41:I41"/>
    <mergeCell ref="B41:E41"/>
    <mergeCell ref="B42:E42"/>
    <mergeCell ref="F39:I39"/>
    <mergeCell ref="I29:J29"/>
    <mergeCell ref="B32:J32"/>
    <mergeCell ref="A17:M17"/>
    <mergeCell ref="I31:J31"/>
    <mergeCell ref="K46:L46"/>
    <mergeCell ref="B43:J43"/>
    <mergeCell ref="B40:E40"/>
    <mergeCell ref="F45:J46"/>
    <mergeCell ref="K45:L45"/>
    <mergeCell ref="K40:L40"/>
    <mergeCell ref="K41:L41"/>
    <mergeCell ref="K42:L42"/>
    <mergeCell ref="A38:M38"/>
    <mergeCell ref="K30:L30"/>
    <mergeCell ref="B31:E31"/>
    <mergeCell ref="K31:L31"/>
    <mergeCell ref="K39:L39"/>
    <mergeCell ref="F42:I42"/>
    <mergeCell ref="I30:J30"/>
    <mergeCell ref="F30:H30"/>
    <mergeCell ref="B30:E30"/>
    <mergeCell ref="F40:I40"/>
    <mergeCell ref="K29:L29"/>
    <mergeCell ref="F28:H28"/>
    <mergeCell ref="I27:J27"/>
    <mergeCell ref="I28:J28"/>
    <mergeCell ref="F29:H29"/>
    <mergeCell ref="B29:E29"/>
    <mergeCell ref="A2:M2"/>
    <mergeCell ref="B21:E21"/>
    <mergeCell ref="K21:L21"/>
    <mergeCell ref="B22:E22"/>
    <mergeCell ref="K22:L22"/>
    <mergeCell ref="I21:J21"/>
    <mergeCell ref="I22:J22"/>
    <mergeCell ref="B19:E19"/>
    <mergeCell ref="I20:J20"/>
    <mergeCell ref="B12:D12"/>
    <mergeCell ref="K19:L19"/>
    <mergeCell ref="K20:L20"/>
    <mergeCell ref="I19:J19"/>
    <mergeCell ref="B20:E20"/>
    <mergeCell ref="B27:E27"/>
    <mergeCell ref="B28:E28"/>
    <mergeCell ref="K28:L28"/>
    <mergeCell ref="F27:H27"/>
    <mergeCell ref="O7:Q7"/>
    <mergeCell ref="O19:Q19"/>
    <mergeCell ref="O27:Q27"/>
    <mergeCell ref="O39:Q39"/>
    <mergeCell ref="K27:L27"/>
    <mergeCell ref="F19:H19"/>
    <mergeCell ref="F20:H20"/>
    <mergeCell ref="F21:H21"/>
    <mergeCell ref="F22:H22"/>
    <mergeCell ref="F31:H31"/>
  </mergeCells>
  <dataValidations count="5">
    <dataValidation allowBlank="1" showInputMessage="1" showErrorMessage="1" promptTitle="リストから選択" sqref="A40:A42 A28:A31 A20:A22 A8:A12"/>
    <dataValidation type="custom" allowBlank="1" showInputMessage="1" showErrorMessage="1" sqref="E8:E12">
      <formula1>ROUND(E8:E12,2)=E8:E12</formula1>
    </dataValidation>
    <dataValidation type="custom" allowBlank="1" showInputMessage="1" showErrorMessage="1" sqref="F20:J22">
      <formula1>ROUND(F20:J22,1)=F20:J22</formula1>
    </dataValidation>
    <dataValidation type="custom" allowBlank="1" showInputMessage="1" showErrorMessage="1" sqref="F28:H31">
      <formula1>ROUND(F28:H31,0)=F28:H31</formula1>
    </dataValidation>
    <dataValidation type="custom" allowBlank="1" showInputMessage="1" showErrorMessage="1" sqref="F40:I42">
      <formula1>ROUND(F40:I42,2)=F40:I42</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Q37"/>
  <sheetViews>
    <sheetView showZeros="0" view="pageBreakPreview" zoomScaleSheetLayoutView="100" zoomScalePageLayoutView="0" workbookViewId="0" topLeftCell="A1">
      <selection activeCell="Q8" sqref="Q8"/>
    </sheetView>
  </sheetViews>
  <sheetFormatPr defaultColWidth="9.140625" defaultRowHeight="15"/>
  <cols>
    <col min="1" max="1" width="4.57421875" style="1" customWidth="1"/>
    <col min="2" max="4" width="7.8515625" style="1" customWidth="1"/>
    <col min="5" max="5" width="8.57421875" style="1" customWidth="1"/>
    <col min="6" max="9" width="4.57421875" style="1" customWidth="1"/>
    <col min="10" max="10" width="8.57421875" style="1" customWidth="1"/>
    <col min="11" max="11" width="2.140625" style="1" customWidth="1"/>
    <col min="12" max="12" width="11.57421875" style="1" customWidth="1"/>
    <col min="13" max="13" width="10.57421875" style="1" customWidth="1"/>
    <col min="14" max="14" width="2.57421875" style="1" customWidth="1"/>
    <col min="15" max="15" width="17.57421875" style="1" customWidth="1"/>
    <col min="16" max="16" width="19.28125" style="1" customWidth="1"/>
    <col min="17" max="17" width="27.7109375" style="1" customWidth="1"/>
    <col min="18" max="18" width="17.421875" style="1" customWidth="1"/>
    <col min="19" max="31" width="9.00390625" style="1" customWidth="1"/>
    <col min="32" max="32" width="6.00390625" style="1" customWidth="1"/>
    <col min="33" max="16384" width="9.00390625" style="1" customWidth="1"/>
  </cols>
  <sheetData>
    <row r="2" ht="13.5">
      <c r="B2" s="1" t="s">
        <v>85</v>
      </c>
    </row>
    <row r="3" spans="1:13" ht="13.5">
      <c r="A3" s="305" t="s">
        <v>81</v>
      </c>
      <c r="B3" s="305"/>
      <c r="C3" s="305"/>
      <c r="D3" s="305"/>
      <c r="E3" s="305"/>
      <c r="F3" s="305"/>
      <c r="G3" s="305"/>
      <c r="H3" s="305"/>
      <c r="I3" s="305"/>
      <c r="J3" s="305"/>
      <c r="K3" s="305"/>
      <c r="L3" s="305"/>
      <c r="M3" s="305"/>
    </row>
    <row r="4" spans="1:17" ht="30" customHeight="1">
      <c r="A4" s="221" t="s">
        <v>59</v>
      </c>
      <c r="B4" s="216" t="s">
        <v>58</v>
      </c>
      <c r="C4" s="216"/>
      <c r="D4" s="216"/>
      <c r="E4" s="216"/>
      <c r="F4" s="306" t="s">
        <v>60</v>
      </c>
      <c r="G4" s="216"/>
      <c r="H4" s="216"/>
      <c r="I4" s="216"/>
      <c r="J4" s="307" t="s">
        <v>61</v>
      </c>
      <c r="K4" s="309" t="s">
        <v>62</v>
      </c>
      <c r="L4" s="238"/>
      <c r="M4" s="216" t="s">
        <v>63</v>
      </c>
      <c r="O4" s="135"/>
      <c r="P4" s="135"/>
      <c r="Q4" s="135"/>
    </row>
    <row r="5" spans="1:17" ht="30" customHeight="1">
      <c r="A5" s="229"/>
      <c r="B5" s="223" t="s">
        <v>56</v>
      </c>
      <c r="C5" s="215"/>
      <c r="D5" s="224"/>
      <c r="E5" s="19" t="s">
        <v>57</v>
      </c>
      <c r="F5" s="20" t="s">
        <v>35</v>
      </c>
      <c r="G5" s="20" t="s">
        <v>38</v>
      </c>
      <c r="H5" s="20" t="s">
        <v>39</v>
      </c>
      <c r="I5" s="20" t="s">
        <v>40</v>
      </c>
      <c r="J5" s="308"/>
      <c r="K5" s="310"/>
      <c r="L5" s="240"/>
      <c r="M5" s="216"/>
      <c r="O5" s="260" t="s">
        <v>187</v>
      </c>
      <c r="P5" s="260"/>
      <c r="Q5" s="260"/>
    </row>
    <row r="6" spans="1:13" ht="18.75" customHeight="1">
      <c r="A6" s="90"/>
      <c r="B6" s="287"/>
      <c r="C6" s="288"/>
      <c r="D6" s="289"/>
      <c r="E6" s="105"/>
      <c r="F6" s="94"/>
      <c r="G6" s="94"/>
      <c r="H6" s="94"/>
      <c r="I6" s="94"/>
      <c r="J6" s="48">
        <f>(F6*18+G6*10+H6*4+I6)</f>
        <v>0</v>
      </c>
      <c r="K6" s="272">
        <f>IF(E6&lt;J6,E6,J6)</f>
        <v>0</v>
      </c>
      <c r="L6" s="273"/>
      <c r="M6" s="90"/>
    </row>
    <row r="7" spans="1:13" ht="18.75" customHeight="1">
      <c r="A7" s="90"/>
      <c r="B7" s="287"/>
      <c r="C7" s="288"/>
      <c r="D7" s="289"/>
      <c r="E7" s="105"/>
      <c r="F7" s="94"/>
      <c r="G7" s="94"/>
      <c r="H7" s="94"/>
      <c r="I7" s="94"/>
      <c r="J7" s="48">
        <f>(F7*18+G7*10+H7*4+I7)</f>
        <v>0</v>
      </c>
      <c r="K7" s="272">
        <f>IF(E7&lt;J7,E7,J7)</f>
        <v>0</v>
      </c>
      <c r="L7" s="273"/>
      <c r="M7" s="90"/>
    </row>
    <row r="8" spans="1:13" ht="18.75" customHeight="1">
      <c r="A8" s="90"/>
      <c r="B8" s="287"/>
      <c r="C8" s="288"/>
      <c r="D8" s="289"/>
      <c r="E8" s="105"/>
      <c r="F8" s="94"/>
      <c r="G8" s="94"/>
      <c r="H8" s="94"/>
      <c r="I8" s="94"/>
      <c r="J8" s="48">
        <f>(F8*18+G8*10+H8*4+I8)</f>
        <v>0</v>
      </c>
      <c r="K8" s="272">
        <f>IF(E8&lt;J8,E8,J8)</f>
        <v>0</v>
      </c>
      <c r="L8" s="273"/>
      <c r="M8" s="90"/>
    </row>
    <row r="9" spans="1:13" ht="18.75" customHeight="1">
      <c r="A9" s="90"/>
      <c r="B9" s="287"/>
      <c r="C9" s="288"/>
      <c r="D9" s="289"/>
      <c r="E9" s="105"/>
      <c r="F9" s="94"/>
      <c r="G9" s="94"/>
      <c r="H9" s="94"/>
      <c r="I9" s="94"/>
      <c r="J9" s="48">
        <f>(F9*18+G9*10+H9*4+I9)</f>
        <v>0</v>
      </c>
      <c r="K9" s="272">
        <f>IF(E9&lt;J9,E9,J9)</f>
        <v>0</v>
      </c>
      <c r="L9" s="273"/>
      <c r="M9" s="90"/>
    </row>
    <row r="10" spans="1:13" ht="18.75" customHeight="1" thickBot="1">
      <c r="A10" s="90"/>
      <c r="B10" s="287"/>
      <c r="C10" s="288"/>
      <c r="D10" s="289"/>
      <c r="E10" s="105"/>
      <c r="F10" s="94"/>
      <c r="G10" s="94"/>
      <c r="H10" s="94"/>
      <c r="I10" s="94"/>
      <c r="J10" s="48">
        <f>(F10*18+G10*10+H10*4+I10)</f>
        <v>0</v>
      </c>
      <c r="K10" s="302">
        <f>IF(E10&lt;J10,E10,J10)</f>
        <v>0</v>
      </c>
      <c r="L10" s="303"/>
      <c r="M10" s="90"/>
    </row>
    <row r="11" spans="1:13" ht="21.75" customHeight="1" thickBot="1">
      <c r="A11" s="21"/>
      <c r="B11" s="223" t="s">
        <v>75</v>
      </c>
      <c r="C11" s="215"/>
      <c r="D11" s="224"/>
      <c r="E11" s="48">
        <f aca="true" t="shared" si="0" ref="E11:J11">SUM(E6:E10)</f>
        <v>0</v>
      </c>
      <c r="F11" s="46">
        <f t="shared" si="0"/>
        <v>0</v>
      </c>
      <c r="G11" s="46">
        <f t="shared" si="0"/>
        <v>0</v>
      </c>
      <c r="H11" s="46">
        <f t="shared" si="0"/>
        <v>0</v>
      </c>
      <c r="I11" s="46">
        <f t="shared" si="0"/>
        <v>0</v>
      </c>
      <c r="J11" s="65">
        <f t="shared" si="0"/>
        <v>0</v>
      </c>
      <c r="K11" s="44" t="s">
        <v>125</v>
      </c>
      <c r="L11" s="45">
        <f>ROUNDDOWN(SUM(K6:L10),2)</f>
        <v>0</v>
      </c>
      <c r="M11" s="92"/>
    </row>
    <row r="12" spans="1:13" ht="9.75" customHeight="1">
      <c r="A12" s="26"/>
      <c r="B12" s="24"/>
      <c r="C12" s="24"/>
      <c r="D12" s="24"/>
      <c r="E12" s="28"/>
      <c r="F12" s="28"/>
      <c r="G12" s="28"/>
      <c r="H12" s="28"/>
      <c r="I12" s="28"/>
      <c r="J12" s="28"/>
      <c r="K12" s="29"/>
      <c r="L12" s="25"/>
      <c r="M12" s="28"/>
    </row>
    <row r="13" spans="1:13" ht="13.5" customHeight="1">
      <c r="A13" s="305" t="s">
        <v>82</v>
      </c>
      <c r="B13" s="305"/>
      <c r="C13" s="305"/>
      <c r="D13" s="305"/>
      <c r="E13" s="305"/>
      <c r="F13" s="305"/>
      <c r="G13" s="305"/>
      <c r="H13" s="305"/>
      <c r="I13" s="305"/>
      <c r="J13" s="305"/>
      <c r="K13" s="305"/>
      <c r="L13" s="305"/>
      <c r="M13" s="305"/>
    </row>
    <row r="14" spans="1:17" ht="30" customHeight="1">
      <c r="A14" s="99" t="s">
        <v>59</v>
      </c>
      <c r="B14" s="223" t="s">
        <v>56</v>
      </c>
      <c r="C14" s="215"/>
      <c r="D14" s="215"/>
      <c r="E14" s="215"/>
      <c r="F14" s="215"/>
      <c r="G14" s="215"/>
      <c r="H14" s="215"/>
      <c r="I14" s="215"/>
      <c r="J14" s="224"/>
      <c r="K14" s="316" t="s">
        <v>62</v>
      </c>
      <c r="L14" s="317"/>
      <c r="M14" s="20" t="s">
        <v>63</v>
      </c>
      <c r="O14" s="260" t="s">
        <v>191</v>
      </c>
      <c r="P14" s="260"/>
      <c r="Q14" s="260"/>
    </row>
    <row r="15" spans="1:13" ht="18.75" customHeight="1">
      <c r="A15" s="90"/>
      <c r="B15" s="287"/>
      <c r="C15" s="288"/>
      <c r="D15" s="288"/>
      <c r="E15" s="288"/>
      <c r="F15" s="288"/>
      <c r="G15" s="288"/>
      <c r="H15" s="288"/>
      <c r="I15" s="288"/>
      <c r="J15" s="289"/>
      <c r="K15" s="314"/>
      <c r="L15" s="315"/>
      <c r="M15" s="90"/>
    </row>
    <row r="16" spans="1:13" ht="18.75" customHeight="1">
      <c r="A16" s="90"/>
      <c r="B16" s="287"/>
      <c r="C16" s="288"/>
      <c r="D16" s="288"/>
      <c r="E16" s="288"/>
      <c r="F16" s="288"/>
      <c r="G16" s="288"/>
      <c r="H16" s="288"/>
      <c r="I16" s="288"/>
      <c r="J16" s="289"/>
      <c r="K16" s="314"/>
      <c r="L16" s="315"/>
      <c r="M16" s="90"/>
    </row>
    <row r="17" spans="1:13" ht="18.75" customHeight="1" thickBot="1">
      <c r="A17" s="90"/>
      <c r="B17" s="287"/>
      <c r="C17" s="288"/>
      <c r="D17" s="288"/>
      <c r="E17" s="288"/>
      <c r="F17" s="288"/>
      <c r="G17" s="288"/>
      <c r="H17" s="288"/>
      <c r="I17" s="288"/>
      <c r="J17" s="289"/>
      <c r="K17" s="319"/>
      <c r="L17" s="320"/>
      <c r="M17" s="90"/>
    </row>
    <row r="18" spans="1:13" ht="21.75" customHeight="1" thickBot="1">
      <c r="A18" s="21"/>
      <c r="B18" s="223" t="s">
        <v>75</v>
      </c>
      <c r="C18" s="215"/>
      <c r="D18" s="215"/>
      <c r="E18" s="215"/>
      <c r="F18" s="215"/>
      <c r="G18" s="215"/>
      <c r="H18" s="215"/>
      <c r="I18" s="215"/>
      <c r="J18" s="215"/>
      <c r="K18" s="44" t="s">
        <v>126</v>
      </c>
      <c r="L18" s="45">
        <f>ROUNDDOWN(SUM(K15:L17),2)</f>
        <v>0</v>
      </c>
      <c r="M18" s="92"/>
    </row>
    <row r="19" spans="11:12" ht="9.75" customHeight="1" thickBot="1">
      <c r="K19" s="52"/>
      <c r="L19" s="52"/>
    </row>
    <row r="20" spans="6:12" ht="9.75" customHeight="1">
      <c r="F20" s="225" t="s">
        <v>102</v>
      </c>
      <c r="G20" s="214"/>
      <c r="H20" s="214"/>
      <c r="I20" s="214"/>
      <c r="J20" s="311"/>
      <c r="K20" s="300" t="s">
        <v>179</v>
      </c>
      <c r="L20" s="301"/>
    </row>
    <row r="21" spans="5:12" ht="24.75" customHeight="1" thickBot="1">
      <c r="E21" s="26"/>
      <c r="F21" s="312"/>
      <c r="G21" s="212"/>
      <c r="H21" s="212"/>
      <c r="I21" s="212"/>
      <c r="J21" s="313"/>
      <c r="K21" s="322">
        <f>SUM(L11,L18)</f>
        <v>0</v>
      </c>
      <c r="L21" s="323"/>
    </row>
    <row r="22" spans="1:12" ht="13.5" customHeight="1">
      <c r="A22" s="27" t="s">
        <v>162</v>
      </c>
      <c r="F22" s="24"/>
      <c r="G22" s="24"/>
      <c r="H22" s="24"/>
      <c r="I22" s="24"/>
      <c r="J22" s="24"/>
      <c r="K22" s="24"/>
      <c r="L22" s="24"/>
    </row>
    <row r="23" spans="1:13" ht="13.5">
      <c r="A23" s="23">
        <v>1</v>
      </c>
      <c r="B23" s="331" t="s">
        <v>163</v>
      </c>
      <c r="C23" s="331"/>
      <c r="D23" s="331"/>
      <c r="E23" s="331"/>
      <c r="F23" s="331"/>
      <c r="G23" s="331"/>
      <c r="H23" s="331"/>
      <c r="I23" s="331"/>
      <c r="J23" s="331"/>
      <c r="K23" s="331"/>
      <c r="L23" s="331"/>
      <c r="M23" s="331"/>
    </row>
    <row r="24" spans="1:13" ht="13.5" customHeight="1">
      <c r="A24" s="318">
        <v>2</v>
      </c>
      <c r="B24" s="321" t="s">
        <v>89</v>
      </c>
      <c r="C24" s="321"/>
      <c r="D24" s="321"/>
      <c r="E24" s="321"/>
      <c r="F24" s="321"/>
      <c r="G24" s="321"/>
      <c r="H24" s="321"/>
      <c r="I24" s="321"/>
      <c r="J24" s="321"/>
      <c r="K24" s="321"/>
      <c r="L24" s="321"/>
      <c r="M24" s="321"/>
    </row>
    <row r="25" spans="1:13" ht="12.75" customHeight="1">
      <c r="A25" s="318"/>
      <c r="B25" s="321"/>
      <c r="C25" s="321"/>
      <c r="D25" s="321"/>
      <c r="E25" s="321"/>
      <c r="F25" s="321"/>
      <c r="G25" s="321"/>
      <c r="H25" s="321"/>
      <c r="I25" s="321"/>
      <c r="J25" s="321"/>
      <c r="K25" s="321"/>
      <c r="L25" s="321"/>
      <c r="M25" s="321"/>
    </row>
    <row r="26" spans="1:13" ht="13.5">
      <c r="A26" s="18">
        <v>3</v>
      </c>
      <c r="B26" s="331" t="s">
        <v>180</v>
      </c>
      <c r="C26" s="331"/>
      <c r="D26" s="331"/>
      <c r="E26" s="331"/>
      <c r="F26" s="331"/>
      <c r="G26" s="331"/>
      <c r="H26" s="331"/>
      <c r="I26" s="331"/>
      <c r="J26" s="331"/>
      <c r="K26" s="331"/>
      <c r="L26" s="331"/>
      <c r="M26" s="331"/>
    </row>
    <row r="28" spans="1:2" ht="13.5" customHeight="1">
      <c r="A28" s="35">
        <v>2</v>
      </c>
      <c r="B28" s="1" t="s">
        <v>141</v>
      </c>
    </row>
    <row r="29" spans="1:17" ht="37.5" customHeight="1">
      <c r="A29" s="100" t="s">
        <v>59</v>
      </c>
      <c r="B29" s="223" t="s">
        <v>56</v>
      </c>
      <c r="C29" s="215"/>
      <c r="D29" s="215"/>
      <c r="E29" s="215"/>
      <c r="F29" s="215"/>
      <c r="G29" s="223" t="s">
        <v>161</v>
      </c>
      <c r="H29" s="215"/>
      <c r="I29" s="215"/>
      <c r="J29" s="215"/>
      <c r="K29" s="215"/>
      <c r="L29" s="224"/>
      <c r="M29" s="36" t="s">
        <v>159</v>
      </c>
      <c r="O29" s="260" t="s">
        <v>192</v>
      </c>
      <c r="P29" s="260"/>
      <c r="Q29" s="260"/>
    </row>
    <row r="30" spans="1:13" ht="33.75" customHeight="1">
      <c r="A30" s="90"/>
      <c r="B30" s="326"/>
      <c r="C30" s="327"/>
      <c r="D30" s="327"/>
      <c r="E30" s="327"/>
      <c r="F30" s="328"/>
      <c r="G30" s="324"/>
      <c r="H30" s="324"/>
      <c r="I30" s="324"/>
      <c r="J30" s="324"/>
      <c r="K30" s="324"/>
      <c r="L30" s="325"/>
      <c r="M30" s="90"/>
    </row>
    <row r="31" spans="1:13" ht="33.75" customHeight="1">
      <c r="A31" s="90"/>
      <c r="B31" s="326"/>
      <c r="C31" s="327"/>
      <c r="D31" s="327"/>
      <c r="E31" s="327"/>
      <c r="F31" s="328"/>
      <c r="G31" s="324"/>
      <c r="H31" s="324"/>
      <c r="I31" s="324"/>
      <c r="J31" s="324"/>
      <c r="K31" s="324"/>
      <c r="L31" s="325"/>
      <c r="M31" s="90"/>
    </row>
    <row r="32" spans="1:13" ht="33.75" customHeight="1">
      <c r="A32" s="90"/>
      <c r="B32" s="326"/>
      <c r="C32" s="327"/>
      <c r="D32" s="327"/>
      <c r="E32" s="327"/>
      <c r="F32" s="328"/>
      <c r="G32" s="324"/>
      <c r="H32" s="324"/>
      <c r="I32" s="324"/>
      <c r="J32" s="324"/>
      <c r="K32" s="324"/>
      <c r="L32" s="325"/>
      <c r="M32" s="90"/>
    </row>
    <row r="33" spans="1:13" ht="33.75" customHeight="1">
      <c r="A33" s="90"/>
      <c r="B33" s="326"/>
      <c r="C33" s="327"/>
      <c r="D33" s="327"/>
      <c r="E33" s="327"/>
      <c r="F33" s="328"/>
      <c r="G33" s="324"/>
      <c r="H33" s="324"/>
      <c r="I33" s="324"/>
      <c r="J33" s="324"/>
      <c r="K33" s="324"/>
      <c r="L33" s="325"/>
      <c r="M33" s="90"/>
    </row>
    <row r="34" spans="1:13" ht="33.75" customHeight="1">
      <c r="A34" s="90"/>
      <c r="B34" s="326"/>
      <c r="C34" s="327"/>
      <c r="D34" s="327"/>
      <c r="E34" s="327"/>
      <c r="F34" s="328"/>
      <c r="G34" s="324"/>
      <c r="H34" s="324"/>
      <c r="I34" s="324"/>
      <c r="J34" s="324"/>
      <c r="K34" s="324"/>
      <c r="L34" s="325"/>
      <c r="M34" s="90"/>
    </row>
    <row r="35" spans="1:13" ht="33.75" customHeight="1">
      <c r="A35" s="90"/>
      <c r="B35" s="326"/>
      <c r="C35" s="327"/>
      <c r="D35" s="327"/>
      <c r="E35" s="327"/>
      <c r="F35" s="328"/>
      <c r="G35" s="324"/>
      <c r="H35" s="324"/>
      <c r="I35" s="324"/>
      <c r="J35" s="324"/>
      <c r="K35" s="324"/>
      <c r="L35" s="325"/>
      <c r="M35" s="90"/>
    </row>
    <row r="36" spans="1:13" ht="33.75" customHeight="1">
      <c r="A36" s="90"/>
      <c r="B36" s="326"/>
      <c r="C36" s="327"/>
      <c r="D36" s="327"/>
      <c r="E36" s="327"/>
      <c r="F36" s="328"/>
      <c r="G36" s="324"/>
      <c r="H36" s="324"/>
      <c r="I36" s="324"/>
      <c r="J36" s="324"/>
      <c r="K36" s="324"/>
      <c r="L36" s="325"/>
      <c r="M36" s="90"/>
    </row>
    <row r="37" spans="1:13" ht="33.75" customHeight="1">
      <c r="A37" s="21" t="s">
        <v>75</v>
      </c>
      <c r="B37" s="223"/>
      <c r="C37" s="215"/>
      <c r="D37" s="215"/>
      <c r="E37" s="215"/>
      <c r="F37" s="224"/>
      <c r="G37" s="31" t="s">
        <v>160</v>
      </c>
      <c r="H37" s="329">
        <f>SUM(G30:L36)</f>
        <v>0</v>
      </c>
      <c r="I37" s="329"/>
      <c r="J37" s="329"/>
      <c r="K37" s="329"/>
      <c r="L37" s="330"/>
      <c r="M37" s="90"/>
    </row>
  </sheetData>
  <sheetProtection formatCells="0" formatColumns="0" formatRows="0" insertRows="0" deleteRows="0"/>
  <mergeCells count="57">
    <mergeCell ref="O29:Q29"/>
    <mergeCell ref="O14:Q14"/>
    <mergeCell ref="O5:Q5"/>
    <mergeCell ref="B36:F36"/>
    <mergeCell ref="B7:D7"/>
    <mergeCell ref="B37:F37"/>
    <mergeCell ref="H37:L37"/>
    <mergeCell ref="B23:M23"/>
    <mergeCell ref="B26:M26"/>
    <mergeCell ref="G35:L35"/>
    <mergeCell ref="G36:L36"/>
    <mergeCell ref="B30:F30"/>
    <mergeCell ref="B34:F34"/>
    <mergeCell ref="B35:F35"/>
    <mergeCell ref="B29:F29"/>
    <mergeCell ref="G29:L29"/>
    <mergeCell ref="G30:L30"/>
    <mergeCell ref="G34:L34"/>
    <mergeCell ref="G31:L31"/>
    <mergeCell ref="G32:L32"/>
    <mergeCell ref="G33:L33"/>
    <mergeCell ref="B31:F31"/>
    <mergeCell ref="B32:F32"/>
    <mergeCell ref="B33:F33"/>
    <mergeCell ref="B18:J18"/>
    <mergeCell ref="B16:J16"/>
    <mergeCell ref="B17:J17"/>
    <mergeCell ref="A24:A25"/>
    <mergeCell ref="K15:L15"/>
    <mergeCell ref="K17:L17"/>
    <mergeCell ref="B24:M25"/>
    <mergeCell ref="K21:L21"/>
    <mergeCell ref="M4:M5"/>
    <mergeCell ref="B5:D5"/>
    <mergeCell ref="B6:D6"/>
    <mergeCell ref="K6:L6"/>
    <mergeCell ref="B10:D10"/>
    <mergeCell ref="A3:M3"/>
    <mergeCell ref="K7:L7"/>
    <mergeCell ref="K16:L16"/>
    <mergeCell ref="B9:D9"/>
    <mergeCell ref="B14:J14"/>
    <mergeCell ref="B15:J15"/>
    <mergeCell ref="K9:L9"/>
    <mergeCell ref="A13:M13"/>
    <mergeCell ref="B11:D11"/>
    <mergeCell ref="K14:L14"/>
    <mergeCell ref="K8:L8"/>
    <mergeCell ref="B8:D8"/>
    <mergeCell ref="F20:J21"/>
    <mergeCell ref="K20:L20"/>
    <mergeCell ref="A4:A5"/>
    <mergeCell ref="B4:E4"/>
    <mergeCell ref="F4:I4"/>
    <mergeCell ref="J4:J5"/>
    <mergeCell ref="K4:L5"/>
    <mergeCell ref="K10:L10"/>
  </mergeCells>
  <dataValidations count="4">
    <dataValidation allowBlank="1" showInputMessage="1" showErrorMessage="1" promptTitle="リストから選択" sqref="A6:A12 A15:A17"/>
    <dataValidation type="custom" allowBlank="1" showInputMessage="1" showErrorMessage="1" sqref="G30:L36">
      <formula1>ROUND(G30,1)=G30</formula1>
    </dataValidation>
    <dataValidation type="custom" allowBlank="1" showInputMessage="1" showErrorMessage="1" sqref="E6:E10">
      <formula1>ROUND(E6:E10,2)=E6:E10</formula1>
    </dataValidation>
    <dataValidation type="custom" allowBlank="1" showInputMessage="1" showErrorMessage="1" sqref="K15:L17">
      <formula1>ROUND(K15:L17,2)=K15:L17</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G16"/>
  <sheetViews>
    <sheetView view="pageBreakPreview" zoomScaleSheetLayoutView="100" zoomScalePageLayoutView="0" workbookViewId="0" topLeftCell="A1">
      <selection activeCell="L7" sqref="L7"/>
    </sheetView>
  </sheetViews>
  <sheetFormatPr defaultColWidth="9.140625" defaultRowHeight="15"/>
  <cols>
    <col min="1" max="1" width="4.57421875" style="1" customWidth="1"/>
    <col min="2" max="2" width="17.8515625" style="1" customWidth="1"/>
    <col min="3" max="3" width="3.57421875" style="1" customWidth="1"/>
    <col min="4" max="4" width="18.421875" style="1" customWidth="1"/>
    <col min="5" max="5" width="4.140625" style="1" customWidth="1"/>
    <col min="6" max="6" width="25.421875" style="1" customWidth="1"/>
    <col min="7" max="7" width="12.421875" style="1" customWidth="1"/>
    <col min="8" max="8" width="2.57421875" style="1" customWidth="1"/>
    <col min="9" max="16384" width="9.00390625" style="1" customWidth="1"/>
  </cols>
  <sheetData>
    <row r="1" ht="13.5" customHeight="1"/>
    <row r="2" spans="1:7" ht="13.5" customHeight="1">
      <c r="A2" s="35">
        <v>3</v>
      </c>
      <c r="B2" s="332" t="s">
        <v>140</v>
      </c>
      <c r="C2" s="332"/>
      <c r="D2" s="332"/>
      <c r="E2" s="332"/>
      <c r="F2" s="332"/>
      <c r="G2" s="332"/>
    </row>
    <row r="3" spans="2:7" ht="13.5">
      <c r="B3" s="333"/>
      <c r="C3" s="333"/>
      <c r="D3" s="333"/>
      <c r="E3" s="333"/>
      <c r="F3" s="333"/>
      <c r="G3" s="333"/>
    </row>
    <row r="4" spans="1:7" ht="37.5" customHeight="1">
      <c r="A4" s="100" t="s">
        <v>59</v>
      </c>
      <c r="B4" s="32" t="s">
        <v>95</v>
      </c>
      <c r="C4" s="316" t="s">
        <v>96</v>
      </c>
      <c r="D4" s="317"/>
      <c r="E4" s="316" t="s">
        <v>98</v>
      </c>
      <c r="F4" s="317"/>
      <c r="G4" s="30" t="s">
        <v>63</v>
      </c>
    </row>
    <row r="5" spans="1:7" ht="33.75" customHeight="1">
      <c r="A5" s="95"/>
      <c r="B5" s="106"/>
      <c r="C5" s="334"/>
      <c r="D5" s="335"/>
      <c r="E5" s="326"/>
      <c r="F5" s="328"/>
      <c r="G5" s="96"/>
    </row>
    <row r="6" spans="1:7" ht="33.75" customHeight="1">
      <c r="A6" s="95"/>
      <c r="B6" s="106"/>
      <c r="C6" s="334"/>
      <c r="D6" s="335"/>
      <c r="E6" s="326"/>
      <c r="F6" s="328"/>
      <c r="G6" s="96"/>
    </row>
    <row r="7" spans="1:7" ht="33.75" customHeight="1">
      <c r="A7" s="95"/>
      <c r="B7" s="106"/>
      <c r="C7" s="334"/>
      <c r="D7" s="335"/>
      <c r="E7" s="326"/>
      <c r="F7" s="328"/>
      <c r="G7" s="96"/>
    </row>
    <row r="8" spans="1:7" ht="33.75" customHeight="1">
      <c r="A8" s="95"/>
      <c r="B8" s="106"/>
      <c r="C8" s="334"/>
      <c r="D8" s="335"/>
      <c r="E8" s="326"/>
      <c r="F8" s="328"/>
      <c r="G8" s="96"/>
    </row>
    <row r="9" spans="1:7" ht="33.75" customHeight="1">
      <c r="A9" s="95"/>
      <c r="B9" s="106"/>
      <c r="C9" s="334"/>
      <c r="D9" s="335"/>
      <c r="E9" s="326"/>
      <c r="F9" s="328"/>
      <c r="G9" s="96"/>
    </row>
    <row r="10" spans="1:7" ht="33.75" customHeight="1">
      <c r="A10" s="90"/>
      <c r="B10" s="107"/>
      <c r="C10" s="334"/>
      <c r="D10" s="335"/>
      <c r="E10" s="326"/>
      <c r="F10" s="328"/>
      <c r="G10" s="96"/>
    </row>
    <row r="11" spans="1:7" ht="33.75" customHeight="1">
      <c r="A11" s="90"/>
      <c r="B11" s="107"/>
      <c r="C11" s="334"/>
      <c r="D11" s="335"/>
      <c r="E11" s="326"/>
      <c r="F11" s="328"/>
      <c r="G11" s="96"/>
    </row>
    <row r="12" spans="1:7" ht="33.75" customHeight="1">
      <c r="A12" s="90"/>
      <c r="B12" s="107"/>
      <c r="C12" s="334"/>
      <c r="D12" s="335"/>
      <c r="E12" s="326"/>
      <c r="F12" s="328"/>
      <c r="G12" s="96"/>
    </row>
    <row r="13" spans="1:7" ht="33.75" customHeight="1">
      <c r="A13" s="90"/>
      <c r="B13" s="107"/>
      <c r="C13" s="334"/>
      <c r="D13" s="335"/>
      <c r="E13" s="326"/>
      <c r="F13" s="328"/>
      <c r="G13" s="96"/>
    </row>
    <row r="14" spans="1:7" ht="33.75" customHeight="1">
      <c r="A14" s="99" t="s">
        <v>75</v>
      </c>
      <c r="B14" s="67">
        <f>SUM(B5:B13)</f>
        <v>0</v>
      </c>
      <c r="C14" s="31" t="s">
        <v>26</v>
      </c>
      <c r="D14" s="66">
        <f>SUM(C5:D13)</f>
        <v>0</v>
      </c>
      <c r="E14" s="287"/>
      <c r="F14" s="289"/>
      <c r="G14" s="96"/>
    </row>
    <row r="15" spans="1:7" ht="13.5">
      <c r="A15" s="34" t="s">
        <v>97</v>
      </c>
      <c r="B15" s="33" t="s">
        <v>181</v>
      </c>
      <c r="C15" s="18"/>
      <c r="D15" s="18"/>
      <c r="E15" s="18"/>
      <c r="F15" s="18"/>
      <c r="G15" s="18"/>
    </row>
    <row r="16" spans="1:7" ht="13.5">
      <c r="A16" s="33">
        <v>2</v>
      </c>
      <c r="B16" s="260" t="s">
        <v>164</v>
      </c>
      <c r="C16" s="260"/>
      <c r="D16" s="260"/>
      <c r="E16" s="260"/>
      <c r="F16" s="260"/>
      <c r="G16" s="260"/>
    </row>
  </sheetData>
  <sheetProtection formatCells="0" formatColumns="0" formatRows="0" insertRows="0" deleteRows="0"/>
  <mergeCells count="23">
    <mergeCell ref="E13:F13"/>
    <mergeCell ref="E14:F14"/>
    <mergeCell ref="C12:D12"/>
    <mergeCell ref="C13:D13"/>
    <mergeCell ref="C9:D9"/>
    <mergeCell ref="C11:D11"/>
    <mergeCell ref="C10:D10"/>
    <mergeCell ref="E7:F7"/>
    <mergeCell ref="E8:F8"/>
    <mergeCell ref="C8:D8"/>
    <mergeCell ref="E4:F4"/>
    <mergeCell ref="E5:F5"/>
    <mergeCell ref="E6:F6"/>
    <mergeCell ref="B16:G16"/>
    <mergeCell ref="E9:F9"/>
    <mergeCell ref="E10:F10"/>
    <mergeCell ref="E11:F11"/>
    <mergeCell ref="E12:F12"/>
    <mergeCell ref="B2:G3"/>
    <mergeCell ref="C4:D4"/>
    <mergeCell ref="C5:D5"/>
    <mergeCell ref="C6:D6"/>
    <mergeCell ref="C7:D7"/>
  </mergeCells>
  <dataValidations count="1">
    <dataValidation type="custom" allowBlank="1" showInputMessage="1" showErrorMessage="1" sqref="B5:B13">
      <formula1>ROUND(B5:B13,2)=B5:B13</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2020-02-26T05:46:41Z</cp:lastPrinted>
  <dcterms:created xsi:type="dcterms:W3CDTF">2012-02-09T05:17:19Z</dcterms:created>
  <dcterms:modified xsi:type="dcterms:W3CDTF">2021-03-31T07:05:43Z</dcterms:modified>
  <cp:category/>
  <cp:version/>
  <cp:contentType/>
  <cp:contentStatus/>
</cp:coreProperties>
</file>