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<sst xmlns="http://schemas.openxmlformats.org/spreadsheetml/2006/main" count="217" uniqueCount="107">
  <si>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</si>
  <si>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</si>
  <si>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</si>
  <si>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</si>
  <si>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</si>
  <si>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</si>
  <si>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</si>
  <si>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</si>
  <si>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</si>
  <si>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</si>
  <si>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</si>
  <si>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</si>
  <si>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</si>
  <si>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</si>
  <si>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</si>
  <si>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</si>
  <si>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</si>
  <si>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</si>
  <si>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</si>
  <si>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</si>
  <si>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</si>
  <si>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</si>
  <si>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</si>
  <si>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</si>
  <si>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</si>
  <si>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</si>
  <si>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</si>
  <si>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</si>
  <si>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</si>
  <si>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</si>
  <si>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</si>
  <si>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</si>
  <si>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</si>
  <si>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</si>
  <si>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</si>
  <si>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</si>
  <si>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</si>
  <si>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</si>
  <si>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</si>
  <si>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</si>
  <si>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</si>
  <si>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</si>
  <si>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</si>
  <si>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</si>
  <si>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</si>
  <si>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</si>
  <si>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</si>
  <si>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</si>
  <si>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</si>
  <si>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</si>
  <si>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</si>
  <si>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</si>
  <si>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</si>
  <si>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</si>
  <si>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</si>
  <si>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</si>
  <si>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</si>
  <si>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</si>
  <si>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</si>
  <si>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</si>
  <si>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</si>
  <si>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</si>
  <si>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</si>
  <si>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</si>
  <si>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</si>
  <si>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</si>
  <si>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</si>
  <si>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</si>
  <si>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</si>
  <si>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</si>
  <si>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</si>
  <si>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</si>
  <si>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</si>
  <si>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</si>
  <si>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</si>
  <si>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</si>
  <si>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</si>
  <si>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</si>
  <si>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</si>
  <si>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</si>
  <si>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</si>
  <si>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</si>
  <si>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</si>
  <si>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</si>
  <si>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</si>
  <si>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</si>
  <si>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</si>
  <si>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</si>
  <si>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</si>
  <si>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</si>
  <si>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</si>
  <si>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</si>
  <si>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</si>
  <si>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吉見町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</si>
  <si>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</si>
  <si>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</si>
  <si>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</si>
  <si>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</si>
  <si>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</si>
  <si>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</si>
  <si>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</si>
  <si>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</si>
  <si>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</si>
  <si>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</si>
  <si>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類似団体とほぼ同水準である。平成２６年度の比率が増加したのは、新会計基準の適用に伴い減価償却費累計額が増加したためである。
②管路経年化率③管路更新率
　管路更新率は、計画的に更新を行っているため、類似団体と比較し上回っているが、管路経年化率は年々増加傾向にある。アセットマネジメント策定後は、その計画に基づき老朽管更新・耐震化を実施していく。</t>
    <rPh sb="14" eb="16">
      <t>ルイジ</t>
    </rPh>
    <rPh sb="16" eb="18">
      <t>ダンタイ</t>
    </rPh>
    <rPh sb="21" eb="24">
      <t>ドウスイジュン</t>
    </rPh>
    <rPh sb="28" eb="30">
      <t>ヘイセイ</t>
    </rPh>
    <rPh sb="32" eb="33">
      <t>ネン</t>
    </rPh>
    <rPh sb="33" eb="34">
      <t>ド</t>
    </rPh>
    <rPh sb="35" eb="37">
      <t>ヒリツ</t>
    </rPh>
    <rPh sb="38" eb="40">
      <t>ゾウカ</t>
    </rPh>
    <rPh sb="45" eb="46">
      <t>シン</t>
    </rPh>
    <rPh sb="46" eb="48">
      <t>カイケイ</t>
    </rPh>
    <rPh sb="48" eb="50">
      <t>キジュン</t>
    </rPh>
    <rPh sb="51" eb="53">
      <t>テキヨウ</t>
    </rPh>
    <rPh sb="54" eb="55">
      <t>トモナ</t>
    </rPh>
    <rPh sb="56" eb="58">
      <t>ゲンカ</t>
    </rPh>
    <rPh sb="58" eb="60">
      <t>ショウキャク</t>
    </rPh>
    <rPh sb="60" eb="61">
      <t>ヒ</t>
    </rPh>
    <rPh sb="61" eb="64">
      <t>ルイケイガク</t>
    </rPh>
    <rPh sb="65" eb="67">
      <t>ゾウカ</t>
    </rPh>
    <rPh sb="77" eb="79">
      <t>カンロ</t>
    </rPh>
    <rPh sb="79" eb="81">
      <t>ケイネン</t>
    </rPh>
    <rPh sb="81" eb="82">
      <t>カ</t>
    </rPh>
    <rPh sb="82" eb="83">
      <t>リツ</t>
    </rPh>
    <rPh sb="84" eb="86">
      <t>カンロ</t>
    </rPh>
    <rPh sb="86" eb="88">
      <t>コウシン</t>
    </rPh>
    <rPh sb="88" eb="89">
      <t>リツ</t>
    </rPh>
    <rPh sb="91" eb="93">
      <t>カンロ</t>
    </rPh>
    <rPh sb="93" eb="95">
      <t>コウシン</t>
    </rPh>
    <rPh sb="95" eb="96">
      <t>リツ</t>
    </rPh>
    <rPh sb="98" eb="101">
      <t>ケイカクテキ</t>
    </rPh>
    <rPh sb="102" eb="104">
      <t>コウシン</t>
    </rPh>
    <rPh sb="105" eb="106">
      <t>オコナ</t>
    </rPh>
    <rPh sb="113" eb="115">
      <t>ルイジ</t>
    </rPh>
    <rPh sb="115" eb="117">
      <t>ダンタイ</t>
    </rPh>
    <rPh sb="118" eb="120">
      <t>ヒカク</t>
    </rPh>
    <rPh sb="121" eb="123">
      <t>ウワマワ</t>
    </rPh>
    <rPh sb="129" eb="131">
      <t>カンロ</t>
    </rPh>
    <phoneticPr fontId="4"/>
  </si>
  <si>
    <t>　経営の健全性・効率性は、概ね良好と言える。総収益の約９割を占める給水収益は、大口の使用水量増により増加しているが、家庭用使用水量は給水人口の減少、節水意識の定着及び節水型機器の普及等により減少傾向にあることから、今後も大口使用水量の動向により左右されると予想される。
　引き続き、安全で安定した水道水を提供できるように効率的な経営、適切な維持管理及び計画的な施設の更新に努める。</t>
    <rPh sb="1" eb="3">
      <t>ケイエイ</t>
    </rPh>
    <rPh sb="4" eb="7">
      <t>ケンゼンセイ</t>
    </rPh>
    <rPh sb="8" eb="11">
      <t>コウリツセイ</t>
    </rPh>
    <rPh sb="13" eb="14">
      <t>オオム</t>
    </rPh>
    <rPh sb="15" eb="17">
      <t>リョウコウ</t>
    </rPh>
    <rPh sb="18" eb="19">
      <t>イ</t>
    </rPh>
    <rPh sb="46" eb="47">
      <t>ゾウ</t>
    </rPh>
    <rPh sb="136" eb="137">
      <t>ヒ</t>
    </rPh>
    <rPh sb="138" eb="139">
      <t>ツヅ</t>
    </rPh>
    <rPh sb="141" eb="143">
      <t>アンゼン</t>
    </rPh>
    <rPh sb="144" eb="146">
      <t>アンテイ</t>
    </rPh>
    <rPh sb="148" eb="151">
      <t>スイドウスイ</t>
    </rPh>
    <rPh sb="152" eb="154">
      <t>テイキョウ</t>
    </rPh>
    <rPh sb="160" eb="163">
      <t>コウリツテキ</t>
    </rPh>
    <rPh sb="164" eb="166">
      <t>ケイエイ</t>
    </rPh>
    <rPh sb="167" eb="169">
      <t>テキセツ</t>
    </rPh>
    <rPh sb="170" eb="172">
      <t>イジ</t>
    </rPh>
    <rPh sb="172" eb="174">
      <t>カンリ</t>
    </rPh>
    <rPh sb="174" eb="175">
      <t>オヨ</t>
    </rPh>
    <rPh sb="176" eb="179">
      <t>ケイカクテキ</t>
    </rPh>
    <rPh sb="180" eb="182">
      <t>シセツ</t>
    </rPh>
    <rPh sb="183" eb="185">
      <t>コウシン</t>
    </rPh>
    <rPh sb="186" eb="187">
      <t>ツト</t>
    </rPh>
    <phoneticPr fontId="4"/>
  </si>
  <si>
    <t>①経常収支比率⑤料金回収率
　経常収支比率は、１００％を上回っていることから健全な経営と言える。また、料金回収率も１００％を上回っていることから、給水に必要な費用を水道料金で賄われていると言える。
③流動比率
　平成２６年度に新会計基準への適用及び配水場建設に係る支払いにより、流動負債が増加したため、大幅に減少している。
④企業債残高対給水収益比率
　類似団体と比較すると下回っている。これは、計画的な設備更新により企業債の借入を抑制していると言える。
⑥給水原価
　類似団体と比較し低価格である。今後も効率的な業務に取り組み、費用を抑えていく必要がある。
⑦施設利用率⑧有収率
　施設利用率は、給水人口の減少により低水準であったが、近年は大口の使用水量増により増加傾向にある。一方、有収率は類似団体と比較し上回っているが、年々減少傾向にある。これは、漏水等の無効水量が増加しているため、適切な維持管理を行い漏水防止に努めていく必要がある。</t>
    <rPh sb="1" eb="3">
      <t>ケイジョウ</t>
    </rPh>
    <rPh sb="3" eb="5">
      <t>シュウシ</t>
    </rPh>
    <rPh sb="5" eb="7">
      <t>ヒリツ</t>
    </rPh>
    <rPh sb="8" eb="10">
      <t>リョウキン</t>
    </rPh>
    <rPh sb="10" eb="12">
      <t>カイシュウ</t>
    </rPh>
    <rPh sb="12" eb="13">
      <t>リツ</t>
    </rPh>
    <rPh sb="15" eb="17">
      <t>ケイジョウ</t>
    </rPh>
    <rPh sb="17" eb="19">
      <t>シュウシ</t>
    </rPh>
    <rPh sb="19" eb="21">
      <t>ヒリツ</t>
    </rPh>
    <rPh sb="28" eb="30">
      <t>ウワマワ</t>
    </rPh>
    <rPh sb="38" eb="40">
      <t>ケンゼン</t>
    </rPh>
    <rPh sb="41" eb="43">
      <t>ケイエイ</t>
    </rPh>
    <rPh sb="44" eb="45">
      <t>イ</t>
    </rPh>
    <rPh sb="94" eb="95">
      <t>イ</t>
    </rPh>
    <rPh sb="100" eb="102">
      <t>リュウドウ</t>
    </rPh>
    <rPh sb="102" eb="104">
      <t>ヒリツ</t>
    </rPh>
    <rPh sb="106" eb="108">
      <t>ヘイセイ</t>
    </rPh>
    <rPh sb="110" eb="111">
      <t>ネン</t>
    </rPh>
    <rPh sb="111" eb="112">
      <t>ド</t>
    </rPh>
    <rPh sb="113" eb="114">
      <t>シン</t>
    </rPh>
    <rPh sb="114" eb="116">
      <t>カイケイ</t>
    </rPh>
    <rPh sb="116" eb="118">
      <t>キジュン</t>
    </rPh>
    <rPh sb="120" eb="122">
      <t>テキヨウ</t>
    </rPh>
    <rPh sb="122" eb="123">
      <t>オヨ</t>
    </rPh>
    <rPh sb="124" eb="126">
      <t>ハイスイ</t>
    </rPh>
    <rPh sb="126" eb="127">
      <t>ジョウ</t>
    </rPh>
    <rPh sb="127" eb="129">
      <t>ケンセツ</t>
    </rPh>
    <rPh sb="130" eb="131">
      <t>カカワ</t>
    </rPh>
    <rPh sb="132" eb="134">
      <t>シハライ</t>
    </rPh>
    <rPh sb="139" eb="141">
      <t>リュウドウ</t>
    </rPh>
    <rPh sb="141" eb="143">
      <t>フサイ</t>
    </rPh>
    <rPh sb="144" eb="146">
      <t>ゾウカ</t>
    </rPh>
    <rPh sb="151" eb="153">
      <t>オオハバ</t>
    </rPh>
    <rPh sb="154" eb="156">
      <t>ゲンショウ</t>
    </rPh>
    <rPh sb="163" eb="165">
      <t>キギョウ</t>
    </rPh>
    <rPh sb="165" eb="166">
      <t>サイ</t>
    </rPh>
    <rPh sb="166" eb="168">
      <t>ザンダカ</t>
    </rPh>
    <rPh sb="168" eb="169">
      <t>タイ</t>
    </rPh>
    <rPh sb="169" eb="171">
      <t>キュウスイ</t>
    </rPh>
    <rPh sb="171" eb="173">
      <t>シュウエキ</t>
    </rPh>
    <rPh sb="173" eb="175">
      <t>ヒリツ</t>
    </rPh>
    <rPh sb="177" eb="179">
      <t>ルイジ</t>
    </rPh>
    <rPh sb="179" eb="181">
      <t>ダンタイ</t>
    </rPh>
    <rPh sb="182" eb="184">
      <t>ヒカク</t>
    </rPh>
    <rPh sb="187" eb="189">
      <t>シタマワ</t>
    </rPh>
    <rPh sb="198" eb="201">
      <t>ケイカクテキ</t>
    </rPh>
    <rPh sb="202" eb="204">
      <t>セツビ</t>
    </rPh>
    <rPh sb="204" eb="206">
      <t>コウシン</t>
    </rPh>
    <rPh sb="213" eb="215">
      <t>カリイレ</t>
    </rPh>
    <rPh sb="216" eb="218">
      <t>ヨクセイ</t>
    </rPh>
    <rPh sb="223" eb="224">
      <t>イ</t>
    </rPh>
    <rPh sb="229" eb="231">
      <t>キュウスイ</t>
    </rPh>
    <rPh sb="231" eb="233">
      <t>ゲンカ</t>
    </rPh>
    <rPh sb="235" eb="237">
      <t>ルイジ</t>
    </rPh>
    <rPh sb="237" eb="239">
      <t>ダンタイ</t>
    </rPh>
    <rPh sb="240" eb="242">
      <t>ヒカク</t>
    </rPh>
    <rPh sb="243" eb="246">
      <t>テイカカク</t>
    </rPh>
    <rPh sb="250" eb="252">
      <t>コンゴ</t>
    </rPh>
    <rPh sb="253" eb="256">
      <t>コウリツテキ</t>
    </rPh>
    <rPh sb="257" eb="259">
      <t>ギョウム</t>
    </rPh>
    <rPh sb="260" eb="261">
      <t>ト</t>
    </rPh>
    <rPh sb="262" eb="263">
      <t>ク</t>
    </rPh>
    <rPh sb="265" eb="267">
      <t>ヒヨウ</t>
    </rPh>
    <rPh sb="268" eb="269">
      <t>オサ</t>
    </rPh>
    <rPh sb="273" eb="275">
      <t>ヒツヨウ</t>
    </rPh>
    <rPh sb="281" eb="283">
      <t>シセツ</t>
    </rPh>
    <rPh sb="283" eb="286">
      <t>リヨウリツ</t>
    </rPh>
    <rPh sb="287" eb="289">
      <t>ユウシュウ</t>
    </rPh>
    <rPh sb="289" eb="290">
      <t>リツ</t>
    </rPh>
    <rPh sb="292" eb="294">
      <t>シセツ</t>
    </rPh>
    <rPh sb="294" eb="297">
      <t>リヨウリツ</t>
    </rPh>
    <rPh sb="299" eb="301">
      <t>キュウスイ</t>
    </rPh>
    <rPh sb="301" eb="303">
      <t>ジンコウ</t>
    </rPh>
    <rPh sb="304" eb="306">
      <t>ゲンショウ</t>
    </rPh>
    <rPh sb="309" eb="312">
      <t>テイスイジュン</t>
    </rPh>
    <rPh sb="318" eb="320">
      <t>キンネン</t>
    </rPh>
    <rPh sb="321" eb="323">
      <t>オオグチ</t>
    </rPh>
    <rPh sb="324" eb="326">
      <t>シヨウ</t>
    </rPh>
    <rPh sb="326" eb="328">
      <t>スイリョウ</t>
    </rPh>
    <rPh sb="332" eb="334">
      <t>ゾウカ</t>
    </rPh>
    <rPh sb="334" eb="336">
      <t>ケイコウ</t>
    </rPh>
    <rPh sb="340" eb="342">
      <t>イッポウ</t>
    </rPh>
    <rPh sb="343" eb="345">
      <t>ユウシュウ</t>
    </rPh>
    <rPh sb="345" eb="346">
      <t>リツ</t>
    </rPh>
    <rPh sb="347" eb="349">
      <t>ルイジ</t>
    </rPh>
    <rPh sb="349" eb="351">
      <t>ダンタイ</t>
    </rPh>
    <rPh sb="352" eb="354">
      <t>ヒカク</t>
    </rPh>
    <rPh sb="355" eb="357">
      <t>ウワマワ</t>
    </rPh>
    <rPh sb="363" eb="365">
      <t>ネンネン</t>
    </rPh>
    <rPh sb="365" eb="367">
      <t>ゲンショウ</t>
    </rPh>
    <rPh sb="367" eb="369">
      <t>ケイコウ</t>
    </rPh>
    <rPh sb="377" eb="379">
      <t>ロウスイ</t>
    </rPh>
    <rPh sb="379" eb="380">
      <t>ナド</t>
    </rPh>
    <rPh sb="381" eb="383">
      <t>ムコウ</t>
    </rPh>
    <rPh sb="383" eb="385">
      <t>スイリョウ</t>
    </rPh>
    <rPh sb="386" eb="388">
      <t>ゾウカ</t>
    </rPh>
    <rPh sb="395" eb="397">
      <t>テキセツ</t>
    </rPh>
    <rPh sb="398" eb="400">
      <t>イジ</t>
    </rPh>
    <rPh sb="400" eb="402">
      <t>カンリ</t>
    </rPh>
    <rPh sb="403" eb="404">
      <t>オコナ</t>
    </rPh>
    <rPh sb="405" eb="407">
      <t>ロウスイ</t>
    </rPh>
    <rPh sb="407" eb="409">
      <t>ボウシ</t>
    </rPh>
    <rPh sb="410" eb="411">
      <t>ツト</t>
    </rPh>
    <rPh sb="415" eb="4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</si>
</sst>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2.38</c:v>
                </c:pt>
                <c:pt idx="1">
                  <c:v>2.27</c:v>
                </c:pt>
                <c:pt idx="2">
                  <c:v>1.86</c:v>
                </c:pt>
                <c:pt idx="3">
                  <c:v>1.64</c:v>
                </c:pt>
                <c:pt idx="4">
                  <c:v>1.72</c:v>
                </c:pt>
              </c:numCache>
            </c:numRef>
          </c:val>
        </c:ser>
        <c:dLbls>
          <c:showLegendKey val="0"/>
          <c:showVal val="0"/>
          <c:showCatName val="0"/>
          <c:showSerName val="0"/>
          <c:showPercent val="0"/>
          <c:showBubbleSize val="0"/>
        </c:dLbls>
        <c:gapWidth val="150"/>
        <c:axId val="94443776"/>
        <c:axId val="944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94443776"/>
        <c:axId val="94454144"/>
      </c:lineChart>
      <c:dateAx>
        <c:axId val="94443776"/>
        <c:scaling>
          <c:orientation val="minMax"/>
        </c:scaling>
        <c:delete val="1"/>
        <c:axPos val="b"/>
        <c:numFmt formatCode="ge" sourceLinked="1"/>
        <c:majorTickMark val="none"/>
        <c:minorTickMark val="none"/>
        <c:tickLblPos val="none"/>
        <c:crossAx val="94454144"/>
        <c:crosses val="autoZero"/>
        <c:auto val="1"/>
        <c:lblOffset val="100"/>
        <c:baseTimeUnit val="years"/>
      </c:dateAx>
      <c:valAx>
        <c:axId val="944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47.09</c:v>
                </c:pt>
                <c:pt idx="1">
                  <c:v>46.48</c:v>
                </c:pt>
                <c:pt idx="2">
                  <c:v>50.88</c:v>
                </c:pt>
                <c:pt idx="3">
                  <c:v>48.99</c:v>
                </c:pt>
                <c:pt idx="4">
                  <c:v>50.45</c:v>
                </c:pt>
              </c:numCache>
            </c:numRef>
          </c:val>
        </c:ser>
        <c:dLbls>
          <c:showLegendKey val="0"/>
          <c:showVal val="0"/>
          <c:showCatName val="0"/>
          <c:showSerName val="0"/>
          <c:showPercent val="0"/>
          <c:showBubbleSize val="0"/>
        </c:dLbls>
        <c:gapWidth val="150"/>
        <c:axId val="97204864"/>
        <c:axId val="972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7204864"/>
        <c:axId val="97235712"/>
      </c:lineChart>
      <c:dateAx>
        <c:axId val="97204864"/>
        <c:scaling>
          <c:orientation val="minMax"/>
        </c:scaling>
        <c:delete val="1"/>
        <c:axPos val="b"/>
        <c:numFmt formatCode="ge" sourceLinked="1"/>
        <c:majorTickMark val="none"/>
        <c:minorTickMark val="none"/>
        <c:tickLblPos val="none"/>
        <c:crossAx val="97235712"/>
        <c:crosses val="autoZero"/>
        <c:auto val="1"/>
        <c:lblOffset val="100"/>
        <c:baseTimeUnit val="years"/>
      </c:dateAx>
      <c:valAx>
        <c:axId val="972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92.3</c:v>
                </c:pt>
                <c:pt idx="1">
                  <c:v>91.59</c:v>
                </c:pt>
                <c:pt idx="2">
                  <c:v>91.73</c:v>
                </c:pt>
                <c:pt idx="3">
                  <c:v>91.29</c:v>
                </c:pt>
                <c:pt idx="4">
                  <c:v>90.19</c:v>
                </c:pt>
              </c:numCache>
            </c:numRef>
          </c:val>
        </c:ser>
        <c:dLbls>
          <c:showLegendKey val="0"/>
          <c:showVal val="0"/>
          <c:showCatName val="0"/>
          <c:showSerName val="0"/>
          <c:showPercent val="0"/>
          <c:showBubbleSize val="0"/>
        </c:dLbls>
        <c:gapWidth val="150"/>
        <c:axId val="97270016"/>
        <c:axId val="972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7270016"/>
        <c:axId val="97276288"/>
      </c:lineChart>
      <c:dateAx>
        <c:axId val="97270016"/>
        <c:scaling>
          <c:orientation val="minMax"/>
        </c:scaling>
        <c:delete val="1"/>
        <c:axPos val="b"/>
        <c:numFmt formatCode="ge" sourceLinked="1"/>
        <c:majorTickMark val="none"/>
        <c:minorTickMark val="none"/>
        <c:tickLblPos val="none"/>
        <c:crossAx val="97276288"/>
        <c:crosses val="autoZero"/>
        <c:auto val="1"/>
        <c:lblOffset val="100"/>
        <c:baseTimeUnit val="years"/>
      </c:dateAx>
      <c:valAx>
        <c:axId val="972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104.66</c:v>
                </c:pt>
                <c:pt idx="1">
                  <c:v>102.2</c:v>
                </c:pt>
                <c:pt idx="2">
                  <c:v>112.41</c:v>
                </c:pt>
                <c:pt idx="3">
                  <c:v>108.3</c:v>
                </c:pt>
                <c:pt idx="4">
                  <c:v>110.03</c:v>
                </c:pt>
              </c:numCache>
            </c:numRef>
          </c:val>
        </c:ser>
        <c:dLbls>
          <c:showLegendKey val="0"/>
          <c:showVal val="0"/>
          <c:showCatName val="0"/>
          <c:showSerName val="0"/>
          <c:showPercent val="0"/>
          <c:showBubbleSize val="0"/>
        </c:dLbls>
        <c:gapWidth val="150"/>
        <c:axId val="94484352"/>
        <c:axId val="944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94484352"/>
        <c:axId val="94490624"/>
      </c:lineChart>
      <c:dateAx>
        <c:axId val="94484352"/>
        <c:scaling>
          <c:orientation val="minMax"/>
        </c:scaling>
        <c:delete val="1"/>
        <c:axPos val="b"/>
        <c:numFmt formatCode="ge" sourceLinked="1"/>
        <c:majorTickMark val="none"/>
        <c:minorTickMark val="none"/>
        <c:tickLblPos val="none"/>
        <c:crossAx val="94490624"/>
        <c:crosses val="autoZero"/>
        <c:auto val="1"/>
        <c:lblOffset val="100"/>
        <c:baseTimeUnit val="years"/>
      </c:dateAx>
      <c:valAx>
        <c:axId val="9449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34.18</c:v>
                </c:pt>
                <c:pt idx="1">
                  <c:v>35.68</c:v>
                </c:pt>
                <c:pt idx="2">
                  <c:v>36.81</c:v>
                </c:pt>
                <c:pt idx="3">
                  <c:v>38.08</c:v>
                </c:pt>
                <c:pt idx="4">
                  <c:v>40.78</c:v>
                </c:pt>
              </c:numCache>
            </c:numRef>
          </c:val>
        </c:ser>
        <c:dLbls>
          <c:showLegendKey val="0"/>
          <c:showVal val="0"/>
          <c:showCatName val="0"/>
          <c:showSerName val="0"/>
          <c:showPercent val="0"/>
          <c:showBubbleSize val="0"/>
        </c:dLbls>
        <c:gapWidth val="150"/>
        <c:axId val="96757248"/>
        <c:axId val="967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96757248"/>
        <c:axId val="96759168"/>
      </c:lineChart>
      <c:dateAx>
        <c:axId val="96757248"/>
        <c:scaling>
          <c:orientation val="minMax"/>
        </c:scaling>
        <c:delete val="1"/>
        <c:axPos val="b"/>
        <c:numFmt formatCode="ge" sourceLinked="1"/>
        <c:majorTickMark val="none"/>
        <c:minorTickMark val="none"/>
        <c:tickLblPos val="none"/>
        <c:crossAx val="96759168"/>
        <c:crosses val="autoZero"/>
        <c:auto val="1"/>
        <c:lblOffset val="100"/>
        <c:baseTimeUnit val="years"/>
      </c:dateAx>
      <c:valAx>
        <c:axId val="967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1.95</c:v>
                </c:pt>
                <c:pt idx="1">
                  <c:v>3.62</c:v>
                </c:pt>
                <c:pt idx="2">
                  <c:v>8.61</c:v>
                </c:pt>
                <c:pt idx="3">
                  <c:v>9.1300000000000008</c:v>
                </c:pt>
                <c:pt idx="4">
                  <c:v>9.49</c:v>
                </c:pt>
              </c:numCache>
            </c:numRef>
          </c:val>
        </c:ser>
        <c:dLbls>
          <c:showLegendKey val="0"/>
          <c:showVal val="0"/>
          <c:showCatName val="0"/>
          <c:showSerName val="0"/>
          <c:showPercent val="0"/>
          <c:showBubbleSize val="0"/>
        </c:dLbls>
        <c:gapWidth val="150"/>
        <c:axId val="96871552"/>
        <c:axId val="968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6871552"/>
        <c:axId val="96873472"/>
      </c:lineChart>
      <c:dateAx>
        <c:axId val="96871552"/>
        <c:scaling>
          <c:orientation val="minMax"/>
        </c:scaling>
        <c:delete val="1"/>
        <c:axPos val="b"/>
        <c:numFmt formatCode="ge" sourceLinked="1"/>
        <c:majorTickMark val="none"/>
        <c:minorTickMark val="none"/>
        <c:tickLblPos val="none"/>
        <c:crossAx val="96873472"/>
        <c:crosses val="autoZero"/>
        <c:auto val="1"/>
        <c:lblOffset val="100"/>
        <c:baseTimeUnit val="years"/>
      </c:dateAx>
      <c:valAx>
        <c:axId val="968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01760"/>
        <c:axId val="96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6901760"/>
        <c:axId val="96912128"/>
      </c:lineChart>
      <c:dateAx>
        <c:axId val="96901760"/>
        <c:scaling>
          <c:orientation val="minMax"/>
        </c:scaling>
        <c:delete val="1"/>
        <c:axPos val="b"/>
        <c:numFmt formatCode="ge" sourceLinked="1"/>
        <c:majorTickMark val="none"/>
        <c:minorTickMark val="none"/>
        <c:tickLblPos val="none"/>
        <c:crossAx val="96912128"/>
        <c:crosses val="autoZero"/>
        <c:auto val="1"/>
        <c:lblOffset val="100"/>
        <c:baseTimeUnit val="years"/>
      </c:dateAx>
      <c:valAx>
        <c:axId val="9691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5761.21</c:v>
                </c:pt>
                <c:pt idx="1">
                  <c:v>6844.18</c:v>
                </c:pt>
                <c:pt idx="2">
                  <c:v>3800.69</c:v>
                </c:pt>
                <c:pt idx="3">
                  <c:v>4840.41</c:v>
                </c:pt>
                <c:pt idx="4">
                  <c:v>318.93</c:v>
                </c:pt>
              </c:numCache>
            </c:numRef>
          </c:val>
        </c:ser>
        <c:dLbls>
          <c:showLegendKey val="0"/>
          <c:showVal val="0"/>
          <c:showCatName val="0"/>
          <c:showSerName val="0"/>
          <c:showPercent val="0"/>
          <c:showBubbleSize val="0"/>
        </c:dLbls>
        <c:gapWidth val="150"/>
        <c:axId val="96950912"/>
        <c:axId val="969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6950912"/>
        <c:axId val="96953088"/>
      </c:lineChart>
      <c:dateAx>
        <c:axId val="96950912"/>
        <c:scaling>
          <c:orientation val="minMax"/>
        </c:scaling>
        <c:delete val="1"/>
        <c:axPos val="b"/>
        <c:numFmt formatCode="ge" sourceLinked="1"/>
        <c:majorTickMark val="none"/>
        <c:minorTickMark val="none"/>
        <c:tickLblPos val="none"/>
        <c:crossAx val="96953088"/>
        <c:crosses val="autoZero"/>
        <c:auto val="1"/>
        <c:lblOffset val="100"/>
        <c:baseTimeUnit val="years"/>
      </c:dateAx>
      <c:valAx>
        <c:axId val="9695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314.33</c:v>
                </c:pt>
                <c:pt idx="1">
                  <c:v>320.41000000000003</c:v>
                </c:pt>
                <c:pt idx="2">
                  <c:v>280.08999999999997</c:v>
                </c:pt>
                <c:pt idx="3">
                  <c:v>294.08</c:v>
                </c:pt>
                <c:pt idx="4">
                  <c:v>278.83</c:v>
                </c:pt>
              </c:numCache>
            </c:numRef>
          </c:val>
        </c:ser>
        <c:dLbls>
          <c:showLegendKey val="0"/>
          <c:showVal val="0"/>
          <c:showCatName val="0"/>
          <c:showSerName val="0"/>
          <c:showPercent val="0"/>
          <c:showBubbleSize val="0"/>
        </c:dLbls>
        <c:gapWidth val="150"/>
        <c:axId val="96975104"/>
        <c:axId val="969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6975104"/>
        <c:axId val="96997760"/>
      </c:lineChart>
      <c:dateAx>
        <c:axId val="96975104"/>
        <c:scaling>
          <c:orientation val="minMax"/>
        </c:scaling>
        <c:delete val="1"/>
        <c:axPos val="b"/>
        <c:numFmt formatCode="ge" sourceLinked="1"/>
        <c:majorTickMark val="none"/>
        <c:minorTickMark val="none"/>
        <c:tickLblPos val="none"/>
        <c:crossAx val="96997760"/>
        <c:crosses val="autoZero"/>
        <c:auto val="1"/>
        <c:lblOffset val="100"/>
        <c:baseTimeUnit val="years"/>
      </c:dateAx>
      <c:valAx>
        <c:axId val="9699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103.38</c:v>
                </c:pt>
                <c:pt idx="1">
                  <c:v>101.2</c:v>
                </c:pt>
                <c:pt idx="2">
                  <c:v>111.64</c:v>
                </c:pt>
                <c:pt idx="3">
                  <c:v>106.34</c:v>
                </c:pt>
                <c:pt idx="4">
                  <c:v>108.75</c:v>
                </c:pt>
              </c:numCache>
            </c:numRef>
          </c:val>
        </c:ser>
        <c:dLbls>
          <c:showLegendKey val="0"/>
          <c:showVal val="0"/>
          <c:showCatName val="0"/>
          <c:showSerName val="0"/>
          <c:showPercent val="0"/>
          <c:showBubbleSize val="0"/>
        </c:dLbls>
        <c:gapWidth val="150"/>
        <c:axId val="97030528"/>
        <c:axId val="970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7030528"/>
        <c:axId val="97032448"/>
      </c:lineChart>
      <c:dateAx>
        <c:axId val="97030528"/>
        <c:scaling>
          <c:orientation val="minMax"/>
        </c:scaling>
        <c:delete val="1"/>
        <c:axPos val="b"/>
        <c:numFmt formatCode="ge" sourceLinked="1"/>
        <c:majorTickMark val="none"/>
        <c:minorTickMark val="none"/>
        <c:tickLblPos val="none"/>
        <c:crossAx val="97032448"/>
        <c:crosses val="autoZero"/>
        <c:auto val="1"/>
        <c:lblOffset val="100"/>
        <c:baseTimeUnit val="years"/>
      </c:dateAx>
      <c:valAx>
        <c:axId val="97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164.8</c:v>
                </c:pt>
                <c:pt idx="1">
                  <c:v>168.44</c:v>
                </c:pt>
                <c:pt idx="2">
                  <c:v>158.44</c:v>
                </c:pt>
                <c:pt idx="3">
                  <c:v>163.58000000000001</c:v>
                </c:pt>
                <c:pt idx="4">
                  <c:v>163.66</c:v>
                </c:pt>
              </c:numCache>
            </c:numRef>
          </c:val>
        </c:ser>
        <c:dLbls>
          <c:showLegendKey val="0"/>
          <c:showVal val="0"/>
          <c:showCatName val="0"/>
          <c:showSerName val="0"/>
          <c:showPercent val="0"/>
          <c:showBubbleSize val="0"/>
        </c:dLbls>
        <c:gapWidth val="150"/>
        <c:axId val="97049600"/>
        <c:axId val="970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7049600"/>
        <c:axId val="97051776"/>
      </c:lineChart>
      <c:dateAx>
        <c:axId val="97049600"/>
        <c:scaling>
          <c:orientation val="minMax"/>
        </c:scaling>
        <c:delete val="1"/>
        <c:axPos val="b"/>
        <c:numFmt formatCode="ge" sourceLinked="1"/>
        <c:majorTickMark val="none"/>
        <c:minorTickMark val="none"/>
        <c:tickLblPos val="none"/>
        <c:crossAx val="97051776"/>
        <c:crosses val="autoZero"/>
        <c:auto val="1"/>
        <c:lblOffset val="100"/>
        <c:baseTimeUnit val="years"/>
      </c:dateAx>
      <c:valAx>
        <c:axId val="970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吉見町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20382</v>
      </c>
      <c r="AJ8" s="75"/>
      <c r="AK8" s="75"/>
      <c r="AL8" s="75"/>
      <c r="AM8" s="75"/>
      <c r="AN8" s="75"/>
      <c r="AO8" s="75"/>
      <c r="AP8" s="76"/>
      <c r="AQ8" s="57">
        <f>データ!R6</f>
        <v>38.64</v>
      </c>
      <c r="AR8" s="57"/>
      <c r="AS8" s="57"/>
      <c r="AT8" s="57"/>
      <c r="AU8" s="57"/>
      <c r="AV8" s="57"/>
      <c r="AW8" s="57"/>
      <c r="AX8" s="57"/>
      <c r="AY8" s="57">
        <f>データ!S6</f>
        <v>527.48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67.59</v>
      </c>
      <c r="K10" s="57"/>
      <c r="L10" s="57"/>
      <c r="M10" s="57"/>
      <c r="N10" s="57"/>
      <c r="O10" s="57"/>
      <c r="P10" s="57"/>
      <c r="Q10" s="57"/>
      <c r="R10" s="57">
        <f>データ!O6</f>
        <v>99.7</v>
      </c>
      <c r="S10" s="57"/>
      <c r="T10" s="57"/>
      <c r="U10" s="57"/>
      <c r="V10" s="57"/>
      <c r="W10" s="57"/>
      <c r="X10" s="57"/>
      <c r="Y10" s="57"/>
      <c r="Z10" s="65">
        <f>データ!P6</f>
        <v>2322</v>
      </c>
      <c r="AA10" s="65"/>
      <c r="AB10" s="65"/>
      <c r="AC10" s="65"/>
      <c r="AD10" s="65"/>
      <c r="AE10" s="65"/>
      <c r="AF10" s="65"/>
      <c r="AG10" s="65"/>
      <c r="AH10" s="2"/>
      <c r="AI10" s="65">
        <f>データ!T6</f>
        <v>20250</v>
      </c>
      <c r="AJ10" s="65"/>
      <c r="AK10" s="65"/>
      <c r="AL10" s="65"/>
      <c r="AM10" s="65"/>
      <c r="AN10" s="65"/>
      <c r="AO10" s="65"/>
      <c r="AP10" s="65"/>
      <c r="AQ10" s="57">
        <f>データ!U6</f>
        <v>38.630000000000003</v>
      </c>
      <c r="AR10" s="57"/>
      <c r="AS10" s="57"/>
      <c r="AT10" s="57"/>
      <c r="AU10" s="57"/>
      <c r="AV10" s="57"/>
      <c r="AW10" s="57"/>
      <c r="AX10" s="57"/>
      <c r="AY10" s="57">
        <f>データ!V6</f>
        <v>524.20000000000005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113476</v>
      </c>
      <c r="D6" s="31">
        <f t="shared" si="3"/>
        <v>46</v>
      </c>
      <c r="E6" s="31">
        <f t="shared" si="3"/>
        <v>1</v>
      </c>
      <c r="F6" s="31">
        <f t="shared" si="3"/>
        <v>0</v>
      </c>
      <c r="G6" s="31">
        <f t="shared" si="3"/>
        <v>1</v>
      </c>
      <c r="H6" s="31" t="str">
        <f t="shared" si="3"/>
        <v>埼玉県　吉見町</v>
      </c>
      <c r="I6" s="31" t="str">
        <f t="shared" si="3"/>
        <v>法適用</v>
      </c>
      <c r="J6" s="31" t="str">
        <f t="shared" si="3"/>
        <v>水道事業</v>
      </c>
      <c r="K6" s="31" t="str">
        <f t="shared" si="3"/>
        <v>末端給水事業</v>
      </c>
      <c r="L6" s="31" t="str">
        <f t="shared" si="3"/>
        <v>A6</v>
      </c>
      <c r="M6" s="32" t="str">
        <f t="shared" si="3"/>
        <v>-</v>
      </c>
      <c r="N6" s="32">
        <f t="shared" si="3"/>
        <v>67.59</v>
      </c>
      <c r="O6" s="32">
        <f t="shared" si="3"/>
        <v>99.7</v>
      </c>
      <c r="P6" s="32">
        <f t="shared" si="3"/>
        <v>2322</v>
      </c>
      <c r="Q6" s="32">
        <f t="shared" si="3"/>
        <v>20382</v>
      </c>
      <c r="R6" s="32">
        <f t="shared" si="3"/>
        <v>38.64</v>
      </c>
      <c r="S6" s="32">
        <f t="shared" si="3"/>
        <v>527.48</v>
      </c>
      <c r="T6" s="32">
        <f t="shared" si="3"/>
        <v>20250</v>
      </c>
      <c r="U6" s="32">
        <f t="shared" si="3"/>
        <v>38.630000000000003</v>
      </c>
      <c r="V6" s="32">
        <f t="shared" si="3"/>
        <v>524.20000000000005</v>
      </c>
      <c r="W6" s="33">
        <f>IF(W7="",NA(),W7)</f>
        <v>104.66</v>
      </c>
      <c r="X6" s="33">
        <f t="shared" ref="X6:AF6" si="4">IF(X7="",NA(),X7)</f>
        <v>102.2</v>
      </c>
      <c r="Y6" s="33">
        <f t="shared" si="4"/>
        <v>112.41</v>
      </c>
      <c r="Z6" s="33">
        <f t="shared" si="4"/>
        <v>108.3</v>
      </c>
      <c r="AA6" s="33">
        <f t="shared" si="4"/>
        <v>110.03</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5761.21</v>
      </c>
      <c r="AT6" s="33">
        <f t="shared" ref="AT6:BB6" si="6">IF(AT7="",NA(),AT7)</f>
        <v>6844.18</v>
      </c>
      <c r="AU6" s="33">
        <f t="shared" si="6"/>
        <v>3800.69</v>
      </c>
      <c r="AV6" s="33">
        <f t="shared" si="6"/>
        <v>4840.41</v>
      </c>
      <c r="AW6" s="33">
        <f t="shared" si="6"/>
        <v>318.93</v>
      </c>
      <c r="AX6" s="33">
        <f t="shared" si="6"/>
        <v>969.16</v>
      </c>
      <c r="AY6" s="33">
        <f t="shared" si="6"/>
        <v>995.5</v>
      </c>
      <c r="AZ6" s="33">
        <f t="shared" si="6"/>
        <v>915.5</v>
      </c>
      <c r="BA6" s="33">
        <f t="shared" si="6"/>
        <v>963.24</v>
      </c>
      <c r="BB6" s="33">
        <f t="shared" si="6"/>
        <v>381.53</v>
      </c>
      <c r="BC6" s="32" t="str">
        <f>IF(BC7="","",IF(BC7="-","【-】","【"&amp;SUBSTITUTE(TEXT(BC7,"#,##0.00"),"-","△")&amp;"】"))</f>
        <v>【264.16】</v>
      </c>
      <c r="BD6" s="33">
        <f>IF(BD7="",NA(),BD7)</f>
        <v>314.33</v>
      </c>
      <c r="BE6" s="33">
        <f t="shared" ref="BE6:BM6" si="7">IF(BE7="",NA(),BE7)</f>
        <v>320.41000000000003</v>
      </c>
      <c r="BF6" s="33">
        <f t="shared" si="7"/>
        <v>280.08999999999997</v>
      </c>
      <c r="BG6" s="33">
        <f t="shared" si="7"/>
        <v>294.08</v>
      </c>
      <c r="BH6" s="33">
        <f t="shared" si="7"/>
        <v>278.83</v>
      </c>
      <c r="BI6" s="33">
        <f t="shared" si="7"/>
        <v>421.66</v>
      </c>
      <c r="BJ6" s="33">
        <f t="shared" si="7"/>
        <v>414.59</v>
      </c>
      <c r="BK6" s="33">
        <f t="shared" si="7"/>
        <v>404.78</v>
      </c>
      <c r="BL6" s="33">
        <f t="shared" si="7"/>
        <v>400.38</v>
      </c>
      <c r="BM6" s="33">
        <f t="shared" si="7"/>
        <v>393.27</v>
      </c>
      <c r="BN6" s="32" t="str">
        <f>IF(BN7="","",IF(BN7="-","【-】","【"&amp;SUBSTITUTE(TEXT(BN7,"#,##0.00"),"-","△")&amp;"】"))</f>
        <v>【283.72】</v>
      </c>
      <c r="BO6" s="33">
        <f>IF(BO7="",NA(),BO7)</f>
        <v>103.38</v>
      </c>
      <c r="BP6" s="33">
        <f t="shared" ref="BP6:BX6" si="8">IF(BP7="",NA(),BP7)</f>
        <v>101.2</v>
      </c>
      <c r="BQ6" s="33">
        <f t="shared" si="8"/>
        <v>111.64</v>
      </c>
      <c r="BR6" s="33">
        <f t="shared" si="8"/>
        <v>106.34</v>
      </c>
      <c r="BS6" s="33">
        <f t="shared" si="8"/>
        <v>108.75</v>
      </c>
      <c r="BT6" s="33">
        <f t="shared" si="8"/>
        <v>99.51</v>
      </c>
      <c r="BU6" s="33">
        <f t="shared" si="8"/>
        <v>97.71</v>
      </c>
      <c r="BV6" s="33">
        <f t="shared" si="8"/>
        <v>98.07</v>
      </c>
      <c r="BW6" s="33">
        <f t="shared" si="8"/>
        <v>96.56</v>
      </c>
      <c r="BX6" s="33">
        <f t="shared" si="8"/>
        <v>100.47</v>
      </c>
      <c r="BY6" s="32" t="str">
        <f>IF(BY7="","",IF(BY7="-","【-】","【"&amp;SUBSTITUTE(TEXT(BY7,"#,##0.00"),"-","△")&amp;"】"))</f>
        <v>【104.60】</v>
      </c>
      <c r="BZ6" s="33">
        <f>IF(BZ7="",NA(),BZ7)</f>
        <v>164.8</v>
      </c>
      <c r="CA6" s="33">
        <f t="shared" ref="CA6:CI6" si="9">IF(CA7="",NA(),CA7)</f>
        <v>168.44</v>
      </c>
      <c r="CB6" s="33">
        <f t="shared" si="9"/>
        <v>158.44</v>
      </c>
      <c r="CC6" s="33">
        <f t="shared" si="9"/>
        <v>163.58000000000001</v>
      </c>
      <c r="CD6" s="33">
        <f t="shared" si="9"/>
        <v>163.66</v>
      </c>
      <c r="CE6" s="33">
        <f t="shared" si="9"/>
        <v>171.34</v>
      </c>
      <c r="CF6" s="33">
        <f t="shared" si="9"/>
        <v>173.56</v>
      </c>
      <c r="CG6" s="33">
        <f t="shared" si="9"/>
        <v>172.26</v>
      </c>
      <c r="CH6" s="33">
        <f t="shared" si="9"/>
        <v>177.14</v>
      </c>
      <c r="CI6" s="33">
        <f t="shared" si="9"/>
        <v>169.82</v>
      </c>
      <c r="CJ6" s="32" t="str">
        <f>IF(CJ7="","",IF(CJ7="-","【-】","【"&amp;SUBSTITUTE(TEXT(CJ7,"#,##0.00"),"-","△")&amp;"】"))</f>
        <v>【164.21】</v>
      </c>
      <c r="CK6" s="33">
        <f>IF(CK7="",NA(),CK7)</f>
        <v>47.09</v>
      </c>
      <c r="CL6" s="33">
        <f t="shared" ref="CL6:CT6" si="10">IF(CL7="",NA(),CL7)</f>
        <v>46.48</v>
      </c>
      <c r="CM6" s="33">
        <f t="shared" si="10"/>
        <v>50.88</v>
      </c>
      <c r="CN6" s="33">
        <f t="shared" si="10"/>
        <v>48.99</v>
      </c>
      <c r="CO6" s="33">
        <f t="shared" si="10"/>
        <v>50.45</v>
      </c>
      <c r="CP6" s="33">
        <f t="shared" si="10"/>
        <v>56.8</v>
      </c>
      <c r="CQ6" s="33">
        <f t="shared" si="10"/>
        <v>55.84</v>
      </c>
      <c r="CR6" s="33">
        <f t="shared" si="10"/>
        <v>55.68</v>
      </c>
      <c r="CS6" s="33">
        <f t="shared" si="10"/>
        <v>55.64</v>
      </c>
      <c r="CT6" s="33">
        <f t="shared" si="10"/>
        <v>55.13</v>
      </c>
      <c r="CU6" s="32" t="str">
        <f>IF(CU7="","",IF(CU7="-","【-】","【"&amp;SUBSTITUTE(TEXT(CU7,"#,##0.00"),"-","△")&amp;"】"))</f>
        <v>【59.80】</v>
      </c>
      <c r="CV6" s="33">
        <f>IF(CV7="",NA(),CV7)</f>
        <v>92.3</v>
      </c>
      <c r="CW6" s="33">
        <f t="shared" ref="CW6:DE6" si="11">IF(CW7="",NA(),CW7)</f>
        <v>91.59</v>
      </c>
      <c r="CX6" s="33">
        <f t="shared" si="11"/>
        <v>91.73</v>
      </c>
      <c r="CY6" s="33">
        <f t="shared" si="11"/>
        <v>91.29</v>
      </c>
      <c r="CZ6" s="33">
        <f t="shared" si="11"/>
        <v>90.19</v>
      </c>
      <c r="DA6" s="33">
        <f t="shared" si="11"/>
        <v>83.67</v>
      </c>
      <c r="DB6" s="33">
        <f t="shared" si="11"/>
        <v>83.11</v>
      </c>
      <c r="DC6" s="33">
        <f t="shared" si="11"/>
        <v>83.18</v>
      </c>
      <c r="DD6" s="33">
        <f t="shared" si="11"/>
        <v>83.09</v>
      </c>
      <c r="DE6" s="33">
        <f t="shared" si="11"/>
        <v>83</v>
      </c>
      <c r="DF6" s="32" t="str">
        <f>IF(DF7="","",IF(DF7="-","【-】","【"&amp;SUBSTITUTE(TEXT(DF7,"#,##0.00"),"-","△")&amp;"】"))</f>
        <v>【89.78】</v>
      </c>
      <c r="DG6" s="33">
        <f>IF(DG7="",NA(),DG7)</f>
        <v>34.18</v>
      </c>
      <c r="DH6" s="33">
        <f t="shared" ref="DH6:DP6" si="12">IF(DH7="",NA(),DH7)</f>
        <v>35.68</v>
      </c>
      <c r="DI6" s="33">
        <f t="shared" si="12"/>
        <v>36.81</v>
      </c>
      <c r="DJ6" s="33">
        <f t="shared" si="12"/>
        <v>38.08</v>
      </c>
      <c r="DK6" s="33">
        <f t="shared" si="12"/>
        <v>40.78</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1.95</v>
      </c>
      <c r="DS6" s="33">
        <f t="shared" ref="DS6:EA6" si="13">IF(DS7="",NA(),DS7)</f>
        <v>3.62</v>
      </c>
      <c r="DT6" s="33">
        <f t="shared" si="13"/>
        <v>8.61</v>
      </c>
      <c r="DU6" s="33">
        <f t="shared" si="13"/>
        <v>9.1300000000000008</v>
      </c>
      <c r="DV6" s="33">
        <f t="shared" si="13"/>
        <v>9.49</v>
      </c>
      <c r="DW6" s="33">
        <f t="shared" si="13"/>
        <v>6.46</v>
      </c>
      <c r="DX6" s="33">
        <f t="shared" si="13"/>
        <v>6.63</v>
      </c>
      <c r="DY6" s="33">
        <f t="shared" si="13"/>
        <v>7.73</v>
      </c>
      <c r="DZ6" s="33">
        <f t="shared" si="13"/>
        <v>8.8699999999999992</v>
      </c>
      <c r="EA6" s="33">
        <f t="shared" si="13"/>
        <v>9.85</v>
      </c>
      <c r="EB6" s="32" t="str">
        <f>IF(EB7="","",IF(EB7="-","【-】","【"&amp;SUBSTITUTE(TEXT(EB7,"#,##0.00"),"-","△")&amp;"】"))</f>
        <v>【12.42】</v>
      </c>
      <c r="EC6" s="33">
        <f>IF(EC7="",NA(),EC7)</f>
        <v>2.38</v>
      </c>
      <c r="ED6" s="33">
        <f t="shared" ref="ED6:EL6" si="14">IF(ED7="",NA(),ED7)</f>
        <v>2.27</v>
      </c>
      <c r="EE6" s="33">
        <f t="shared" si="14"/>
        <v>1.86</v>
      </c>
      <c r="EF6" s="33">
        <f t="shared" si="14"/>
        <v>1.64</v>
      </c>
      <c r="EG6" s="33">
        <f t="shared" si="14"/>
        <v>1.72</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113476</v>
      </c>
      <c r="D7" s="35">
        <v>46</v>
      </c>
      <c r="E7" s="35">
        <v>1</v>
      </c>
      <c r="F7" s="35">
        <v>0</v>
      </c>
      <c r="G7" s="35">
        <v>1</v>
      </c>
      <c r="H7" s="35" t="s">
        <v>93</v>
      </c>
      <c r="I7" s="35" t="s">
        <v>94</v>
      </c>
      <c r="J7" s="35" t="s">
        <v>95</v>
      </c>
      <c r="K7" s="35" t="s">
        <v>96</v>
      </c>
      <c r="L7" s="35" t="s">
        <v>97</v>
      </c>
      <c r="M7" s="36" t="s">
        <v>98</v>
      </c>
      <c r="N7" s="36">
        <v>67.59</v>
      </c>
      <c r="O7" s="36">
        <v>99.7</v>
      </c>
      <c r="P7" s="36">
        <v>2322</v>
      </c>
      <c r="Q7" s="36">
        <v>20382</v>
      </c>
      <c r="R7" s="36">
        <v>38.64</v>
      </c>
      <c r="S7" s="36">
        <v>527.48</v>
      </c>
      <c r="T7" s="36">
        <v>20250</v>
      </c>
      <c r="U7" s="36">
        <v>38.630000000000003</v>
      </c>
      <c r="V7" s="36">
        <v>524.20000000000005</v>
      </c>
      <c r="W7" s="36">
        <v>104.66</v>
      </c>
      <c r="X7" s="36">
        <v>102.2</v>
      </c>
      <c r="Y7" s="36">
        <v>112.41</v>
      </c>
      <c r="Z7" s="36">
        <v>108.3</v>
      </c>
      <c r="AA7" s="36">
        <v>110.03</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5761.21</v>
      </c>
      <c r="AT7" s="36">
        <v>6844.18</v>
      </c>
      <c r="AU7" s="36">
        <v>3800.69</v>
      </c>
      <c r="AV7" s="36">
        <v>4840.41</v>
      </c>
      <c r="AW7" s="36">
        <v>318.93</v>
      </c>
      <c r="AX7" s="36">
        <v>969.16</v>
      </c>
      <c r="AY7" s="36">
        <v>995.5</v>
      </c>
      <c r="AZ7" s="36">
        <v>915.5</v>
      </c>
      <c r="BA7" s="36">
        <v>963.24</v>
      </c>
      <c r="BB7" s="36">
        <v>381.53</v>
      </c>
      <c r="BC7" s="36">
        <v>264.16000000000003</v>
      </c>
      <c r="BD7" s="36">
        <v>314.33</v>
      </c>
      <c r="BE7" s="36">
        <v>320.41000000000003</v>
      </c>
      <c r="BF7" s="36">
        <v>280.08999999999997</v>
      </c>
      <c r="BG7" s="36">
        <v>294.08</v>
      </c>
      <c r="BH7" s="36">
        <v>278.83</v>
      </c>
      <c r="BI7" s="36">
        <v>421.66</v>
      </c>
      <c r="BJ7" s="36">
        <v>414.59</v>
      </c>
      <c r="BK7" s="36">
        <v>404.78</v>
      </c>
      <c r="BL7" s="36">
        <v>400.38</v>
      </c>
      <c r="BM7" s="36">
        <v>393.27</v>
      </c>
      <c r="BN7" s="36">
        <v>283.72000000000003</v>
      </c>
      <c r="BO7" s="36">
        <v>103.38</v>
      </c>
      <c r="BP7" s="36">
        <v>101.2</v>
      </c>
      <c r="BQ7" s="36">
        <v>111.64</v>
      </c>
      <c r="BR7" s="36">
        <v>106.34</v>
      </c>
      <c r="BS7" s="36">
        <v>108.75</v>
      </c>
      <c r="BT7" s="36">
        <v>99.51</v>
      </c>
      <c r="BU7" s="36">
        <v>97.71</v>
      </c>
      <c r="BV7" s="36">
        <v>98.07</v>
      </c>
      <c r="BW7" s="36">
        <v>96.56</v>
      </c>
      <c r="BX7" s="36">
        <v>100.47</v>
      </c>
      <c r="BY7" s="36">
        <v>104.6</v>
      </c>
      <c r="BZ7" s="36">
        <v>164.8</v>
      </c>
      <c r="CA7" s="36">
        <v>168.44</v>
      </c>
      <c r="CB7" s="36">
        <v>158.44</v>
      </c>
      <c r="CC7" s="36">
        <v>163.58000000000001</v>
      </c>
      <c r="CD7" s="36">
        <v>163.66</v>
      </c>
      <c r="CE7" s="36">
        <v>171.34</v>
      </c>
      <c r="CF7" s="36">
        <v>173.56</v>
      </c>
      <c r="CG7" s="36">
        <v>172.26</v>
      </c>
      <c r="CH7" s="36">
        <v>177.14</v>
      </c>
      <c r="CI7" s="36">
        <v>169.82</v>
      </c>
      <c r="CJ7" s="36">
        <v>164.21</v>
      </c>
      <c r="CK7" s="36">
        <v>47.09</v>
      </c>
      <c r="CL7" s="36">
        <v>46.48</v>
      </c>
      <c r="CM7" s="36">
        <v>50.88</v>
      </c>
      <c r="CN7" s="36">
        <v>48.99</v>
      </c>
      <c r="CO7" s="36">
        <v>50.45</v>
      </c>
      <c r="CP7" s="36">
        <v>56.8</v>
      </c>
      <c r="CQ7" s="36">
        <v>55.84</v>
      </c>
      <c r="CR7" s="36">
        <v>55.68</v>
      </c>
      <c r="CS7" s="36">
        <v>55.64</v>
      </c>
      <c r="CT7" s="36">
        <v>55.13</v>
      </c>
      <c r="CU7" s="36">
        <v>59.8</v>
      </c>
      <c r="CV7" s="36">
        <v>92.3</v>
      </c>
      <c r="CW7" s="36">
        <v>91.59</v>
      </c>
      <c r="CX7" s="36">
        <v>91.73</v>
      </c>
      <c r="CY7" s="36">
        <v>91.29</v>
      </c>
      <c r="CZ7" s="36">
        <v>90.19</v>
      </c>
      <c r="DA7" s="36">
        <v>83.67</v>
      </c>
      <c r="DB7" s="36">
        <v>83.11</v>
      </c>
      <c r="DC7" s="36">
        <v>83.18</v>
      </c>
      <c r="DD7" s="36">
        <v>83.09</v>
      </c>
      <c r="DE7" s="36">
        <v>83</v>
      </c>
      <c r="DF7" s="36">
        <v>89.78</v>
      </c>
      <c r="DG7" s="36">
        <v>34.18</v>
      </c>
      <c r="DH7" s="36">
        <v>35.68</v>
      </c>
      <c r="DI7" s="36">
        <v>36.81</v>
      </c>
      <c r="DJ7" s="36">
        <v>38.08</v>
      </c>
      <c r="DK7" s="36">
        <v>40.78</v>
      </c>
      <c r="DL7" s="36">
        <v>36.21</v>
      </c>
      <c r="DM7" s="36">
        <v>37.090000000000003</v>
      </c>
      <c r="DN7" s="36">
        <v>38.07</v>
      </c>
      <c r="DO7" s="36">
        <v>39.06</v>
      </c>
      <c r="DP7" s="36">
        <v>46.66</v>
      </c>
      <c r="DQ7" s="36">
        <v>46.31</v>
      </c>
      <c r="DR7" s="36">
        <v>1.95</v>
      </c>
      <c r="DS7" s="36">
        <v>3.62</v>
      </c>
      <c r="DT7" s="36">
        <v>8.61</v>
      </c>
      <c r="DU7" s="36">
        <v>9.1300000000000008</v>
      </c>
      <c r="DV7" s="36">
        <v>9.49</v>
      </c>
      <c r="DW7" s="36">
        <v>6.46</v>
      </c>
      <c r="DX7" s="36">
        <v>6.63</v>
      </c>
      <c r="DY7" s="36">
        <v>7.73</v>
      </c>
      <c r="DZ7" s="36">
        <v>8.8699999999999992</v>
      </c>
      <c r="EA7" s="36">
        <v>9.85</v>
      </c>
      <c r="EB7" s="36">
        <v>12.42</v>
      </c>
      <c r="EC7" s="36">
        <v>2.38</v>
      </c>
      <c r="ED7" s="36">
        <v>2.27</v>
      </c>
      <c r="EE7" s="36">
        <v>1.86</v>
      </c>
      <c r="EF7" s="36">
        <v>1.64</v>
      </c>
      <c r="EG7" s="36">
        <v>1.72</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2016-02-12T00:36:46Z</cp:lastPrinted>
  <dcterms:created xsi:type="dcterms:W3CDTF">2016-02-03T07:17:34Z</dcterms:created>
  <dcterms:modified xsi:type="dcterms:W3CDTF">2016-02-22T02:04:17Z</dcterms:modified>
  <cp:category/>
</cp:coreProperties>
</file>