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pws743\Desktop\大澤使用中\"/>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<sst xmlns="http://schemas.openxmlformats.org/spreadsheetml/2006/main" count="217" uniqueCount="107">
  <si>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</si>
  <si>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</si>
  <si>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</si>
  <si>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</si>
  <si>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</si>
  <si>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</si>
  <si>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</si>
  <si>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</si>
  <si>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</si>
  <si>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</si>
  <si>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</si>
  <si>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</si>
  <si>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</si>
  <si>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</si>
  <si>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</si>
  <si>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</si>
  <si>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</si>
  <si>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</si>
  <si>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</si>
  <si>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</si>
  <si>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</si>
  <si>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</si>
  <si>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</si>
  <si>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</si>
  <si>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</si>
  <si>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</si>
  <si>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</si>
  <si>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</si>
  <si>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</si>
  <si>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</si>
  <si>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</si>
  <si>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</si>
  <si>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</si>
  <si>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</si>
  <si>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</si>
  <si>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</si>
  <si>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</si>
  <si>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</si>
  <si>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</si>
  <si>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</si>
  <si>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</si>
  <si>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</si>
  <si>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</si>
  <si>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</si>
  <si>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</si>
  <si>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</si>
  <si>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</si>
  <si>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</si>
  <si>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</si>
  <si>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</si>
  <si>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</si>
  <si>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</si>
  <si>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</si>
  <si>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</si>
  <si>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</si>
  <si>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</si>
  <si>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</si>
  <si>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</si>
  <si>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</si>
  <si>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</si>
  <si>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</si>
  <si>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</si>
  <si>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</si>
  <si>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</si>
  <si>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</si>
  <si>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</si>
  <si>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</si>
  <si>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</si>
  <si>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</si>
  <si>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</si>
  <si>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</si>
  <si>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</si>
  <si>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</si>
  <si>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</si>
  <si>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</si>
  <si>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</si>
  <si>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</si>
  <si>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</si>
  <si>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</si>
  <si>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</si>
  <si>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</si>
  <si>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</si>
  <si>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</si>
  <si>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</si>
  <si>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</si>
  <si>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</si>
  <si>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</si>
  <si>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</si>
  <si>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</si>
  <si>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</si>
  <si>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</si>
  <si>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</si>
  <si>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</si>
  <si>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朝霞市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</si>
  <si>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</si>
  <si>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</si>
  <si>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</si>
  <si>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</si>
  <si>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</si>
  <si>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</si>
  <si>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</si>
  <si>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</si>
  <si>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</si>
  <si>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</si>
  <si>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水道事業の経営状況は、「経常収支比率」が黒字を示す100％を常に超えていることから、健全経営の状態であるといえる。一方で、主な収入源である水道料金（給水収益）でどれだけ支出がまかなえているかを示す「料金回収率」については、100％を下回っている。このことから、経営自体は黒字であるが、水道料金以外の収入によって黒字を出している、というのがわかる。よりよい企業運営を行っていくためには、料金水準を考慮するなど「料金回収率」を上昇させて、経営状況を安定させていくことが肝要である。
　「流動比率」について、平成26年度になると大きく率が低下しているのは、企業会計制度が大きく変わったことによる。特に流動負債に企業債償還金の一部が計上されるようになったことが影響している。では、公債比率が高すぎるのか、というとそうではない。たしかに、「流動比率」が類似団体及び全国平均と比較すると低調ではあるが、基準値である100％を大きく上回っているので支払能力はある。また、給水収益に対する企業債の残高の割合を示す「企業債残高対給水収益比率」はむしろ類似団体及び全国平均より低い。このことから、当市の企業債の借入状況は適正であるといえる。
　「施設利用率」及び「有収率」について、当市水道事業は高い数値を示しており、効率的な施設の稼働状況である。また給水原価についても、有収水量１㎥にどれだけの費用がかけられているのかを示すものであることから、数値が低いことは効率的な配水状況であることを表している。</t>
    <rPh sb="1" eb="3">
      <t>トウシ</t>
    </rPh>
    <rPh sb="3" eb="5">
      <t>スイドウ</t>
    </rPh>
    <rPh sb="5" eb="7">
      <t>ジギョウ</t>
    </rPh>
    <rPh sb="8" eb="10">
      <t>ケイエイ</t>
    </rPh>
    <rPh sb="10" eb="12">
      <t>ジョウキョウ</t>
    </rPh>
    <rPh sb="15" eb="17">
      <t>ケイジョウ</t>
    </rPh>
    <rPh sb="17" eb="19">
      <t>シュウシ</t>
    </rPh>
    <rPh sb="19" eb="21">
      <t>ヒリツ</t>
    </rPh>
    <rPh sb="23" eb="25">
      <t>クロジ</t>
    </rPh>
    <rPh sb="26" eb="27">
      <t>シメ</t>
    </rPh>
    <rPh sb="33" eb="34">
      <t>ツネ</t>
    </rPh>
    <rPh sb="35" eb="36">
      <t>コ</t>
    </rPh>
    <rPh sb="45" eb="47">
      <t>ケンゼン</t>
    </rPh>
    <rPh sb="47" eb="49">
      <t>ケイエイ</t>
    </rPh>
    <rPh sb="50" eb="52">
      <t>ジョウタイ</t>
    </rPh>
    <rPh sb="60" eb="62">
      <t>イッポウ</t>
    </rPh>
    <rPh sb="64" eb="65">
      <t>オモ</t>
    </rPh>
    <rPh sb="66" eb="69">
      <t>シュウニュウゲン</t>
    </rPh>
    <rPh sb="72" eb="74">
      <t>スイドウ</t>
    </rPh>
    <rPh sb="74" eb="76">
      <t>リョウキン</t>
    </rPh>
    <rPh sb="77" eb="79">
      <t>キュウスイ</t>
    </rPh>
    <rPh sb="79" eb="81">
      <t>シュウエキ</t>
    </rPh>
    <rPh sb="87" eb="89">
      <t>シシュツ</t>
    </rPh>
    <rPh sb="99" eb="100">
      <t>シメ</t>
    </rPh>
    <rPh sb="102" eb="104">
      <t>リョウキン</t>
    </rPh>
    <rPh sb="104" eb="106">
      <t>カイシュウ</t>
    </rPh>
    <rPh sb="106" eb="107">
      <t>リツ</t>
    </rPh>
    <rPh sb="119" eb="121">
      <t>シタマワ</t>
    </rPh>
    <rPh sb="133" eb="135">
      <t>ケイエイ</t>
    </rPh>
    <rPh sb="135" eb="137">
      <t>ジタイ</t>
    </rPh>
    <rPh sb="138" eb="140">
      <t>クロジ</t>
    </rPh>
    <rPh sb="145" eb="147">
      <t>スイドウ</t>
    </rPh>
    <rPh sb="147" eb="149">
      <t>リョウキン</t>
    </rPh>
    <rPh sb="149" eb="151">
      <t>イガイ</t>
    </rPh>
    <rPh sb="152" eb="154">
      <t>シュウニュウ</t>
    </rPh>
    <rPh sb="158" eb="160">
      <t>クロジ</t>
    </rPh>
    <rPh sb="161" eb="162">
      <t>ダ</t>
    </rPh>
    <rPh sb="180" eb="182">
      <t>キギョウ</t>
    </rPh>
    <rPh sb="182" eb="184">
      <t>ウンエイ</t>
    </rPh>
    <rPh sb="185" eb="186">
      <t>オコナ</t>
    </rPh>
    <rPh sb="195" eb="197">
      <t>リョウキン</t>
    </rPh>
    <rPh sb="197" eb="199">
      <t>スイジュン</t>
    </rPh>
    <rPh sb="200" eb="202">
      <t>コウリョ</t>
    </rPh>
    <rPh sb="207" eb="209">
      <t>リョウキン</t>
    </rPh>
    <rPh sb="209" eb="211">
      <t>カイシュウ</t>
    </rPh>
    <rPh sb="211" eb="212">
      <t>リツ</t>
    </rPh>
    <rPh sb="214" eb="216">
      <t>ジョウショウ</t>
    </rPh>
    <rPh sb="220" eb="222">
      <t>ケイエイ</t>
    </rPh>
    <rPh sb="222" eb="224">
      <t>ジョウキョウ</t>
    </rPh>
    <rPh sb="225" eb="227">
      <t>アンテイ</t>
    </rPh>
    <rPh sb="235" eb="237">
      <t>カンヨウ</t>
    </rPh>
    <rPh sb="244" eb="246">
      <t>リュウドウ</t>
    </rPh>
    <rPh sb="246" eb="248">
      <t>ヒリツ</t>
    </rPh>
    <rPh sb="254" eb="256">
      <t>ヘイセイ</t>
    </rPh>
    <rPh sb="258" eb="259">
      <t>ネン</t>
    </rPh>
    <rPh sb="259" eb="260">
      <t>ド</t>
    </rPh>
    <rPh sb="264" eb="265">
      <t>オオ</t>
    </rPh>
    <rPh sb="267" eb="268">
      <t>リツ</t>
    </rPh>
    <rPh sb="269" eb="271">
      <t>テイカ</t>
    </rPh>
    <rPh sb="278" eb="280">
      <t>キギョウ</t>
    </rPh>
    <rPh sb="280" eb="282">
      <t>カイケイ</t>
    </rPh>
    <rPh sb="282" eb="284">
      <t>セイド</t>
    </rPh>
    <rPh sb="285" eb="286">
      <t>オオ</t>
    </rPh>
    <rPh sb="288" eb="289">
      <t>カ</t>
    </rPh>
    <rPh sb="298" eb="299">
      <t>トク</t>
    </rPh>
    <rPh sb="300" eb="302">
      <t>リュウドウ</t>
    </rPh>
    <rPh sb="302" eb="304">
      <t>フサイ</t>
    </rPh>
    <rPh sb="305" eb="307">
      <t>キギョウ</t>
    </rPh>
    <rPh sb="307" eb="308">
      <t>サイ</t>
    </rPh>
    <rPh sb="308" eb="311">
      <t>ショウカンキン</t>
    </rPh>
    <rPh sb="312" eb="314">
      <t>イチブ</t>
    </rPh>
    <rPh sb="315" eb="317">
      <t>ケイジョウ</t>
    </rPh>
    <rPh sb="329" eb="331">
      <t>エイキョウ</t>
    </rPh>
    <rPh sb="339" eb="341">
      <t>コウサイ</t>
    </rPh>
    <rPh sb="341" eb="342">
      <t>ヒ</t>
    </rPh>
    <rPh sb="342" eb="343">
      <t>リツ</t>
    </rPh>
    <rPh sb="344" eb="345">
      <t>タカ</t>
    </rPh>
    <rPh sb="368" eb="370">
      <t>リュウドウ</t>
    </rPh>
    <rPh sb="370" eb="372">
      <t>ヒリツ</t>
    </rPh>
    <rPh sb="374" eb="376">
      <t>ルイジ</t>
    </rPh>
    <rPh sb="376" eb="378">
      <t>ダンタイ</t>
    </rPh>
    <rPh sb="378" eb="379">
      <t>オヨ</t>
    </rPh>
    <rPh sb="380" eb="382">
      <t>ゼンコク</t>
    </rPh>
    <rPh sb="382" eb="384">
      <t>ヘイキン</t>
    </rPh>
    <rPh sb="385" eb="387">
      <t>ヒカク</t>
    </rPh>
    <rPh sb="390" eb="392">
      <t>テイチョウ</t>
    </rPh>
    <rPh sb="398" eb="401">
      <t>キジュンチ</t>
    </rPh>
    <rPh sb="409" eb="410">
      <t>オオ</t>
    </rPh>
    <rPh sb="412" eb="414">
      <t>ウワマワ</t>
    </rPh>
    <rPh sb="420" eb="422">
      <t>シハライ</t>
    </rPh>
    <rPh sb="422" eb="424">
      <t>ノウリョク</t>
    </rPh>
    <rPh sb="431" eb="433">
      <t>キュウスイ</t>
    </rPh>
    <rPh sb="433" eb="435">
      <t>シュウエキ</t>
    </rPh>
    <rPh sb="436" eb="437">
      <t>タイ</t>
    </rPh>
    <rPh sb="439" eb="441">
      <t>キギョウ</t>
    </rPh>
    <rPh sb="441" eb="442">
      <t>サイ</t>
    </rPh>
    <rPh sb="443" eb="445">
      <t>ザンダカ</t>
    </rPh>
    <rPh sb="446" eb="448">
      <t>ワリアイ</t>
    </rPh>
    <rPh sb="449" eb="450">
      <t>シメ</t>
    </rPh>
    <rPh sb="452" eb="454">
      <t>キギョウ</t>
    </rPh>
    <rPh sb="454" eb="455">
      <t>サイ</t>
    </rPh>
    <rPh sb="455" eb="457">
      <t>ザンダカ</t>
    </rPh>
    <rPh sb="457" eb="458">
      <t>タイ</t>
    </rPh>
    <rPh sb="458" eb="460">
      <t>キュウスイ</t>
    </rPh>
    <rPh sb="460" eb="462">
      <t>シュウエキ</t>
    </rPh>
    <rPh sb="462" eb="464">
      <t>ヒリツ</t>
    </rPh>
    <rPh sb="481" eb="482">
      <t>ヒク</t>
    </rPh>
    <rPh sb="491" eb="493">
      <t>トウシ</t>
    </rPh>
    <rPh sb="494" eb="496">
      <t>キギョウ</t>
    </rPh>
    <rPh sb="496" eb="497">
      <t>サイ</t>
    </rPh>
    <rPh sb="498" eb="500">
      <t>カリイレ</t>
    </rPh>
    <rPh sb="500" eb="502">
      <t>ジョウキョウ</t>
    </rPh>
    <rPh sb="503" eb="505">
      <t>テキセイ</t>
    </rPh>
    <rPh sb="516" eb="518">
      <t>シセツ</t>
    </rPh>
    <rPh sb="518" eb="521">
      <t>リヨウリツ</t>
    </rPh>
    <rPh sb="522" eb="523">
      <t>オヨ</t>
    </rPh>
    <rPh sb="525" eb="527">
      <t>ユウシュウ</t>
    </rPh>
    <rPh sb="527" eb="528">
      <t>リツ</t>
    </rPh>
    <rPh sb="534" eb="536">
      <t>トウシ</t>
    </rPh>
    <rPh sb="536" eb="538">
      <t>スイドウ</t>
    </rPh>
    <rPh sb="538" eb="540">
      <t>ジギョウ</t>
    </rPh>
    <rPh sb="541" eb="542">
      <t>タカ</t>
    </rPh>
    <rPh sb="543" eb="545">
      <t>スウチ</t>
    </rPh>
    <rPh sb="546" eb="547">
      <t>シメ</t>
    </rPh>
    <rPh sb="552" eb="555">
      <t>コウリツテキ</t>
    </rPh>
    <rPh sb="556" eb="558">
      <t>シセツ</t>
    </rPh>
    <rPh sb="559" eb="561">
      <t>カドウ</t>
    </rPh>
    <rPh sb="561" eb="563">
      <t>ジョウキョウ</t>
    </rPh>
    <rPh sb="569" eb="571">
      <t>キュウスイ</t>
    </rPh>
    <rPh sb="571" eb="573">
      <t>ゲンカ</t>
    </rPh>
    <rPh sb="579" eb="581">
      <t>ユウシュウ</t>
    </rPh>
    <rPh sb="581" eb="583">
      <t>スイリョウ</t>
    </rPh>
    <rPh sb="591" eb="593">
      <t>ヒヨウ</t>
    </rPh>
    <rPh sb="604" eb="605">
      <t>シメ</t>
    </rPh>
    <rPh sb="616" eb="618">
      <t>スウチ</t>
    </rPh>
    <rPh sb="619" eb="620">
      <t>ヒク</t>
    </rPh>
    <rPh sb="624" eb="627">
      <t>コウリツテキ</t>
    </rPh>
    <rPh sb="630" eb="632">
      <t>ジョウキョウ</t>
    </rPh>
    <rPh sb="638" eb="639">
      <t>アラワ</t>
    </rPh>
    <phoneticPr fontId="4"/>
  </si>
  <si>
    <t>　当市水道事業は、災害時における断水や漏水などを未然に防ぐため、古い水道管の布設替を含めた水道管の耐震化事業を推し進めている。高い「管路更新率」が示しているように、水道管の入れ替え工事は着実に推進している。積極的な工事の進捗により、「有形固定資産減価償却率」が低くなるが、これは資産が新しいものに変わっているからである。耐用年数を超えた水道管がどれだけあるのかを示す「管路経年化率」は、古い水道管が新しい水道管に変わっていることから低い数値で推移している。</t>
    <rPh sb="34" eb="36">
      <t>スイドウ</t>
    </rPh>
    <rPh sb="63" eb="64">
      <t>タカ</t>
    </rPh>
    <rPh sb="66" eb="68">
      <t>カンロ</t>
    </rPh>
    <rPh sb="68" eb="70">
      <t>コウシン</t>
    </rPh>
    <rPh sb="70" eb="71">
      <t>リツ</t>
    </rPh>
    <rPh sb="73" eb="74">
      <t>シメ</t>
    </rPh>
    <rPh sb="139" eb="141">
      <t>シサン</t>
    </rPh>
    <rPh sb="168" eb="170">
      <t>スイドウ</t>
    </rPh>
    <rPh sb="170" eb="171">
      <t>カン</t>
    </rPh>
    <rPh sb="193" eb="194">
      <t>フル</t>
    </rPh>
    <rPh sb="195" eb="197">
      <t>スイドウ</t>
    </rPh>
    <rPh sb="197" eb="198">
      <t>カン</t>
    </rPh>
    <rPh sb="199" eb="200">
      <t>アタラ</t>
    </rPh>
    <rPh sb="202" eb="204">
      <t>スイドウ</t>
    </rPh>
    <rPh sb="204" eb="205">
      <t>カン</t>
    </rPh>
    <rPh sb="206" eb="207">
      <t>カ</t>
    </rPh>
    <phoneticPr fontId="4"/>
  </si>
  <si>
    <t>　当市水道事業は、経営については黒字であり、管路状況については耐震化事業を推し進めた更新工事を行っている。順調な企業運営であるが、「料金回収率」を上げて安定した経営を図る、「流動比率」を上げて将来の支払いに備える、など公営企業としては改善の余地を残している。
　これからも安全安心な水道水を安定的に市民に供給できるように、効率的な企業運営を心掛けたい。</t>
    <rPh sb="1" eb="3">
      <t>トウシ</t>
    </rPh>
    <rPh sb="3" eb="5">
      <t>スイドウ</t>
    </rPh>
    <rPh sb="5" eb="7">
      <t>ジギョウ</t>
    </rPh>
    <rPh sb="9" eb="11">
      <t>ケイエイ</t>
    </rPh>
    <rPh sb="16" eb="18">
      <t>クロジ</t>
    </rPh>
    <rPh sb="22" eb="24">
      <t>カンロ</t>
    </rPh>
    <rPh sb="24" eb="26">
      <t>ジョウキョウ</t>
    </rPh>
    <rPh sb="31" eb="34">
      <t>タイシンカ</t>
    </rPh>
    <rPh sb="34" eb="36">
      <t>ジギョウ</t>
    </rPh>
    <rPh sb="37" eb="38">
      <t>オ</t>
    </rPh>
    <rPh sb="39" eb="40">
      <t>スス</t>
    </rPh>
    <rPh sb="42" eb="44">
      <t>コウシン</t>
    </rPh>
    <rPh sb="44" eb="46">
      <t>コウジ</t>
    </rPh>
    <rPh sb="47" eb="48">
      <t>オコナ</t>
    </rPh>
    <rPh sb="53" eb="55">
      <t>ジュンチョウ</t>
    </rPh>
    <rPh sb="56" eb="58">
      <t>キギョウ</t>
    </rPh>
    <rPh sb="58" eb="60">
      <t>ウンエイ</t>
    </rPh>
    <rPh sb="66" eb="68">
      <t>リョウキン</t>
    </rPh>
    <rPh sb="68" eb="70">
      <t>カイシュウ</t>
    </rPh>
    <rPh sb="70" eb="71">
      <t>リツ</t>
    </rPh>
    <rPh sb="73" eb="74">
      <t>ア</t>
    </rPh>
    <rPh sb="87" eb="89">
      <t>リュウドウ</t>
    </rPh>
    <rPh sb="89" eb="91">
      <t>ヒリツ</t>
    </rPh>
    <rPh sb="93" eb="94">
      <t>ア</t>
    </rPh>
    <rPh sb="96" eb="98">
      <t>ショウライ</t>
    </rPh>
    <rPh sb="99" eb="101">
      <t>シハラ</t>
    </rPh>
    <rPh sb="103" eb="104">
      <t>ソナ</t>
    </rPh>
    <rPh sb="109" eb="111">
      <t>コウエイ</t>
    </rPh>
    <rPh sb="111" eb="113">
      <t>キギョウ</t>
    </rPh>
    <rPh sb="117" eb="119">
      <t>カイゼン</t>
    </rPh>
    <rPh sb="120" eb="122">
      <t>ヨチ</t>
    </rPh>
    <rPh sb="123" eb="124">
      <t>ノコ</t>
    </rPh>
    <rPh sb="136" eb="138">
      <t>アンゼン</t>
    </rPh>
    <rPh sb="138" eb="140">
      <t>アンシン</t>
    </rPh>
    <rPh sb="141" eb="144">
      <t>スイドウスイ</t>
    </rPh>
    <rPh sb="145" eb="148">
      <t>アンテイテキ</t>
    </rPh>
    <rPh sb="149" eb="151">
      <t>シミン</t>
    </rPh>
    <rPh sb="152" eb="154">
      <t>キョウキュウ</t>
    </rPh>
    <rPh sb="161" eb="164">
      <t>コウリツテキ</t>
    </rPh>
    <rPh sb="165" eb="167">
      <t>キギョウ</t>
    </rPh>
    <rPh sb="167" eb="169">
      <t>ウンエイ</t>
    </rPh>
    <rPh sb="170" eb="172">
      <t>ココロガ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</si>
</sst>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2.4</c:v>
                </c:pt>
                <c:pt idx="1">
                  <c:v>1.51</c:v>
                </c:pt>
                <c:pt idx="2">
                  <c:v>1.47</c:v>
                </c:pt>
                <c:pt idx="3">
                  <c:v>1.89</c:v>
                </c:pt>
                <c:pt idx="4">
                  <c:v>2.85</c:v>
                </c:pt>
              </c:numCache>
            </c:numRef>
          </c:val>
        </c:ser>
        <c:dLbls>
          <c:showLegendKey val="0"/>
          <c:showVal val="0"/>
          <c:showCatName val="0"/>
          <c:showSerName val="0"/>
          <c:showPercent val="0"/>
          <c:showBubbleSize val="0"/>
        </c:dLbls>
        <c:gapWidth val="150"/>
        <c:axId val="187187144"/>
        <c:axId val="187107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0.9</c:v>
                </c:pt>
                <c:pt idx="1">
                  <c:v>1.01</c:v>
                </c:pt>
                <c:pt idx="2">
                  <c:v>0.88</c:v>
                </c:pt>
                <c:pt idx="3">
                  <c:v>0.85</c:v>
                </c:pt>
                <c:pt idx="4">
                  <c:v>0.75</c:v>
                </c:pt>
              </c:numCache>
            </c:numRef>
          </c:val>
          <c:smooth val="0"/>
        </c:ser>
        <c:dLbls>
          <c:showLegendKey val="0"/>
          <c:showVal val="0"/>
          <c:showCatName val="0"/>
          <c:showSerName val="0"/>
          <c:showPercent val="0"/>
          <c:showBubbleSize val="0"/>
        </c:dLbls>
        <c:marker val="1"/>
        <c:smooth val="0"/>
        <c:axId val="187187144"/>
        <c:axId val="187107208"/>
      </c:lineChart>
      <c:dateAx>
        <c:axId val="187187144"/>
        <c:scaling>
          <c:orientation val="minMax"/>
        </c:scaling>
        <c:delete val="1"/>
        <c:axPos val="b"/>
        <c:numFmt formatCode="ge" sourceLinked="1"/>
        <c:majorTickMark val="none"/>
        <c:minorTickMark val="none"/>
        <c:tickLblPos val="none"/>
        <c:crossAx val="187107208"/>
        <c:crosses val="autoZero"/>
        <c:auto val="1"/>
        <c:lblOffset val="100"/>
        <c:baseTimeUnit val="years"/>
      </c:dateAx>
      <c:valAx>
        <c:axId val="18710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18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69.040000000000006</c:v>
                </c:pt>
                <c:pt idx="1">
                  <c:v>68.55</c:v>
                </c:pt>
                <c:pt idx="2">
                  <c:v>67.92</c:v>
                </c:pt>
                <c:pt idx="3">
                  <c:v>66.88</c:v>
                </c:pt>
                <c:pt idx="4">
                  <c:v>86.95</c:v>
                </c:pt>
              </c:numCache>
            </c:numRef>
          </c:val>
        </c:ser>
        <c:dLbls>
          <c:showLegendKey val="0"/>
          <c:showVal val="0"/>
          <c:showCatName val="0"/>
          <c:showSerName val="0"/>
          <c:showPercent val="0"/>
          <c:showBubbleSize val="0"/>
        </c:dLbls>
        <c:gapWidth val="150"/>
        <c:axId val="188125664"/>
        <c:axId val="188126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63.12</c:v>
                </c:pt>
                <c:pt idx="1">
                  <c:v>62.81</c:v>
                </c:pt>
                <c:pt idx="2">
                  <c:v>62.5</c:v>
                </c:pt>
                <c:pt idx="3">
                  <c:v>62.45</c:v>
                </c:pt>
                <c:pt idx="4">
                  <c:v>62.12</c:v>
                </c:pt>
              </c:numCache>
            </c:numRef>
          </c:val>
          <c:smooth val="0"/>
        </c:ser>
        <c:dLbls>
          <c:showLegendKey val="0"/>
          <c:showVal val="0"/>
          <c:showCatName val="0"/>
          <c:showSerName val="0"/>
          <c:showPercent val="0"/>
          <c:showBubbleSize val="0"/>
        </c:dLbls>
        <c:marker val="1"/>
        <c:smooth val="0"/>
        <c:axId val="188125664"/>
        <c:axId val="188126056"/>
      </c:lineChart>
      <c:dateAx>
        <c:axId val="188125664"/>
        <c:scaling>
          <c:orientation val="minMax"/>
        </c:scaling>
        <c:delete val="1"/>
        <c:axPos val="b"/>
        <c:numFmt formatCode="ge" sourceLinked="1"/>
        <c:majorTickMark val="none"/>
        <c:minorTickMark val="none"/>
        <c:tickLblPos val="none"/>
        <c:crossAx val="188126056"/>
        <c:crosses val="autoZero"/>
        <c:auto val="1"/>
        <c:lblOffset val="100"/>
        <c:baseTimeUnit val="years"/>
      </c:dateAx>
      <c:valAx>
        <c:axId val="18812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2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89.27</c:v>
                </c:pt>
                <c:pt idx="1">
                  <c:v>88.92</c:v>
                </c:pt>
                <c:pt idx="2">
                  <c:v>89.58</c:v>
                </c:pt>
                <c:pt idx="3">
                  <c:v>91.08</c:v>
                </c:pt>
                <c:pt idx="4">
                  <c:v>89.84</c:v>
                </c:pt>
              </c:numCache>
            </c:numRef>
          </c:val>
        </c:ser>
        <c:dLbls>
          <c:showLegendKey val="0"/>
          <c:showVal val="0"/>
          <c:showCatName val="0"/>
          <c:showSerName val="0"/>
          <c:showPercent val="0"/>
          <c:showBubbleSize val="0"/>
        </c:dLbls>
        <c:gapWidth val="150"/>
        <c:axId val="187793376"/>
        <c:axId val="18779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89.94</c:v>
                </c:pt>
                <c:pt idx="1">
                  <c:v>89.45</c:v>
                </c:pt>
                <c:pt idx="2">
                  <c:v>89.62</c:v>
                </c:pt>
                <c:pt idx="3">
                  <c:v>89.76</c:v>
                </c:pt>
                <c:pt idx="4">
                  <c:v>89.45</c:v>
                </c:pt>
              </c:numCache>
            </c:numRef>
          </c:val>
          <c:smooth val="0"/>
        </c:ser>
        <c:dLbls>
          <c:showLegendKey val="0"/>
          <c:showVal val="0"/>
          <c:showCatName val="0"/>
          <c:showSerName val="0"/>
          <c:showPercent val="0"/>
          <c:showBubbleSize val="0"/>
        </c:dLbls>
        <c:marker val="1"/>
        <c:smooth val="0"/>
        <c:axId val="187793376"/>
        <c:axId val="187793768"/>
      </c:lineChart>
      <c:dateAx>
        <c:axId val="187793376"/>
        <c:scaling>
          <c:orientation val="minMax"/>
        </c:scaling>
        <c:delete val="1"/>
        <c:axPos val="b"/>
        <c:numFmt formatCode="ge" sourceLinked="1"/>
        <c:majorTickMark val="none"/>
        <c:minorTickMark val="none"/>
        <c:tickLblPos val="none"/>
        <c:crossAx val="187793768"/>
        <c:crosses val="autoZero"/>
        <c:auto val="1"/>
        <c:lblOffset val="100"/>
        <c:baseTimeUnit val="years"/>
      </c:dateAx>
      <c:valAx>
        <c:axId val="18779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79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110.67</c:v>
                </c:pt>
                <c:pt idx="1">
                  <c:v>110.97</c:v>
                </c:pt>
                <c:pt idx="2">
                  <c:v>114.12</c:v>
                </c:pt>
                <c:pt idx="3">
                  <c:v>113.47</c:v>
                </c:pt>
                <c:pt idx="4">
                  <c:v>109.82</c:v>
                </c:pt>
              </c:numCache>
            </c:numRef>
          </c:val>
        </c:ser>
        <c:dLbls>
          <c:showLegendKey val="0"/>
          <c:showVal val="0"/>
          <c:showCatName val="0"/>
          <c:showSerName val="0"/>
          <c:showPercent val="0"/>
          <c:showBubbleSize val="0"/>
        </c:dLbls>
        <c:gapWidth val="150"/>
        <c:axId val="187717600"/>
        <c:axId val="18771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109.88</c:v>
                </c:pt>
                <c:pt idx="1">
                  <c:v>107.74</c:v>
                </c:pt>
                <c:pt idx="2">
                  <c:v>107.91</c:v>
                </c:pt>
                <c:pt idx="3">
                  <c:v>108.44</c:v>
                </c:pt>
                <c:pt idx="4">
                  <c:v>113.11</c:v>
                </c:pt>
              </c:numCache>
            </c:numRef>
          </c:val>
          <c:smooth val="0"/>
        </c:ser>
        <c:dLbls>
          <c:showLegendKey val="0"/>
          <c:showVal val="0"/>
          <c:showCatName val="0"/>
          <c:showSerName val="0"/>
          <c:showPercent val="0"/>
          <c:showBubbleSize val="0"/>
        </c:dLbls>
        <c:marker val="1"/>
        <c:smooth val="0"/>
        <c:axId val="187717600"/>
        <c:axId val="187717992"/>
      </c:lineChart>
      <c:dateAx>
        <c:axId val="187717600"/>
        <c:scaling>
          <c:orientation val="minMax"/>
        </c:scaling>
        <c:delete val="1"/>
        <c:axPos val="b"/>
        <c:numFmt formatCode="ge" sourceLinked="1"/>
        <c:majorTickMark val="none"/>
        <c:minorTickMark val="none"/>
        <c:tickLblPos val="none"/>
        <c:crossAx val="187717992"/>
        <c:crosses val="autoZero"/>
        <c:auto val="1"/>
        <c:lblOffset val="100"/>
        <c:baseTimeUnit val="years"/>
      </c:dateAx>
      <c:valAx>
        <c:axId val="187717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71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37.65</c:v>
                </c:pt>
                <c:pt idx="1">
                  <c:v>39.21</c:v>
                </c:pt>
                <c:pt idx="2">
                  <c:v>40.11</c:v>
                </c:pt>
                <c:pt idx="3">
                  <c:v>41.24</c:v>
                </c:pt>
                <c:pt idx="4">
                  <c:v>43.4</c:v>
                </c:pt>
              </c:numCache>
            </c:numRef>
          </c:val>
        </c:ser>
        <c:dLbls>
          <c:showLegendKey val="0"/>
          <c:showVal val="0"/>
          <c:showCatName val="0"/>
          <c:showSerName val="0"/>
          <c:showPercent val="0"/>
          <c:showBubbleSize val="0"/>
        </c:dLbls>
        <c:gapWidth val="150"/>
        <c:axId val="187719168"/>
        <c:axId val="18749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38.29</c:v>
                </c:pt>
                <c:pt idx="1">
                  <c:v>39.159999999999997</c:v>
                </c:pt>
                <c:pt idx="2">
                  <c:v>40.21</c:v>
                </c:pt>
                <c:pt idx="3">
                  <c:v>41.12</c:v>
                </c:pt>
                <c:pt idx="4">
                  <c:v>44.91</c:v>
                </c:pt>
              </c:numCache>
            </c:numRef>
          </c:val>
          <c:smooth val="0"/>
        </c:ser>
        <c:dLbls>
          <c:showLegendKey val="0"/>
          <c:showVal val="0"/>
          <c:showCatName val="0"/>
          <c:showSerName val="0"/>
          <c:showPercent val="0"/>
          <c:showBubbleSize val="0"/>
        </c:dLbls>
        <c:marker val="1"/>
        <c:smooth val="0"/>
        <c:axId val="187719168"/>
        <c:axId val="187496416"/>
      </c:lineChart>
      <c:dateAx>
        <c:axId val="187719168"/>
        <c:scaling>
          <c:orientation val="minMax"/>
        </c:scaling>
        <c:delete val="1"/>
        <c:axPos val="b"/>
        <c:numFmt formatCode="ge" sourceLinked="1"/>
        <c:majorTickMark val="none"/>
        <c:minorTickMark val="none"/>
        <c:tickLblPos val="none"/>
        <c:crossAx val="187496416"/>
        <c:crosses val="autoZero"/>
        <c:auto val="1"/>
        <c:lblOffset val="100"/>
        <c:baseTimeUnit val="years"/>
      </c:dateAx>
      <c:valAx>
        <c:axId val="18749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7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1.48</c:v>
                </c:pt>
                <c:pt idx="1">
                  <c:v>2.09</c:v>
                </c:pt>
                <c:pt idx="2">
                  <c:v>3.11</c:v>
                </c:pt>
                <c:pt idx="3">
                  <c:v>9.6199999999999992</c:v>
                </c:pt>
                <c:pt idx="4">
                  <c:v>9.34</c:v>
                </c:pt>
              </c:numCache>
            </c:numRef>
          </c:val>
        </c:ser>
        <c:dLbls>
          <c:showLegendKey val="0"/>
          <c:showVal val="0"/>
          <c:showCatName val="0"/>
          <c:showSerName val="0"/>
          <c:showPercent val="0"/>
          <c:showBubbleSize val="0"/>
        </c:dLbls>
        <c:gapWidth val="150"/>
        <c:axId val="187497592"/>
        <c:axId val="18749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7.87</c:v>
                </c:pt>
                <c:pt idx="1">
                  <c:v>9.14</c:v>
                </c:pt>
                <c:pt idx="2">
                  <c:v>10.19</c:v>
                </c:pt>
                <c:pt idx="3">
                  <c:v>10.9</c:v>
                </c:pt>
                <c:pt idx="4">
                  <c:v>12.03</c:v>
                </c:pt>
              </c:numCache>
            </c:numRef>
          </c:val>
          <c:smooth val="0"/>
        </c:ser>
        <c:dLbls>
          <c:showLegendKey val="0"/>
          <c:showVal val="0"/>
          <c:showCatName val="0"/>
          <c:showSerName val="0"/>
          <c:showPercent val="0"/>
          <c:showBubbleSize val="0"/>
        </c:dLbls>
        <c:marker val="1"/>
        <c:smooth val="0"/>
        <c:axId val="187497592"/>
        <c:axId val="187497984"/>
      </c:lineChart>
      <c:dateAx>
        <c:axId val="187497592"/>
        <c:scaling>
          <c:orientation val="minMax"/>
        </c:scaling>
        <c:delete val="1"/>
        <c:axPos val="b"/>
        <c:numFmt formatCode="ge" sourceLinked="1"/>
        <c:majorTickMark val="none"/>
        <c:minorTickMark val="none"/>
        <c:tickLblPos val="none"/>
        <c:crossAx val="187497984"/>
        <c:crosses val="autoZero"/>
        <c:auto val="1"/>
        <c:lblOffset val="100"/>
        <c:baseTimeUnit val="years"/>
      </c:dateAx>
      <c:valAx>
        <c:axId val="18749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9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7566928"/>
        <c:axId val="18756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1.1399999999999999</c:v>
                </c:pt>
                <c:pt idx="1">
                  <c:v>0.45</c:v>
                </c:pt>
                <c:pt idx="2">
                  <c:v>0.57999999999999996</c:v>
                </c:pt>
                <c:pt idx="3">
                  <c:v>0.81</c:v>
                </c:pt>
                <c:pt idx="4" formatCode="#,##0.00;&quot;△&quot;#,##0.00">
                  <c:v>0</c:v>
                </c:pt>
              </c:numCache>
            </c:numRef>
          </c:val>
          <c:smooth val="0"/>
        </c:ser>
        <c:dLbls>
          <c:showLegendKey val="0"/>
          <c:showVal val="0"/>
          <c:showCatName val="0"/>
          <c:showSerName val="0"/>
          <c:showPercent val="0"/>
          <c:showBubbleSize val="0"/>
        </c:dLbls>
        <c:marker val="1"/>
        <c:smooth val="0"/>
        <c:axId val="187566928"/>
        <c:axId val="187567320"/>
      </c:lineChart>
      <c:dateAx>
        <c:axId val="187566928"/>
        <c:scaling>
          <c:orientation val="minMax"/>
        </c:scaling>
        <c:delete val="1"/>
        <c:axPos val="b"/>
        <c:numFmt formatCode="ge" sourceLinked="1"/>
        <c:majorTickMark val="none"/>
        <c:minorTickMark val="none"/>
        <c:tickLblPos val="none"/>
        <c:crossAx val="187567320"/>
        <c:crosses val="autoZero"/>
        <c:auto val="1"/>
        <c:lblOffset val="100"/>
        <c:baseTimeUnit val="years"/>
      </c:dateAx>
      <c:valAx>
        <c:axId val="187567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56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1982.26</c:v>
                </c:pt>
                <c:pt idx="1">
                  <c:v>4072.64</c:v>
                </c:pt>
                <c:pt idx="2">
                  <c:v>1832.06</c:v>
                </c:pt>
                <c:pt idx="3">
                  <c:v>1121.05</c:v>
                </c:pt>
                <c:pt idx="4">
                  <c:v>215.04</c:v>
                </c:pt>
              </c:numCache>
            </c:numRef>
          </c:val>
        </c:ser>
        <c:dLbls>
          <c:showLegendKey val="0"/>
          <c:showVal val="0"/>
          <c:showCatName val="0"/>
          <c:showSerName val="0"/>
          <c:showPercent val="0"/>
          <c:showBubbleSize val="0"/>
        </c:dLbls>
        <c:gapWidth val="150"/>
        <c:axId val="187566536"/>
        <c:axId val="18756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589.41999999999996</c:v>
                </c:pt>
                <c:pt idx="1">
                  <c:v>608.24</c:v>
                </c:pt>
                <c:pt idx="2">
                  <c:v>633.30999999999995</c:v>
                </c:pt>
                <c:pt idx="3">
                  <c:v>648.09</c:v>
                </c:pt>
                <c:pt idx="4">
                  <c:v>344.19</c:v>
                </c:pt>
              </c:numCache>
            </c:numRef>
          </c:val>
          <c:smooth val="0"/>
        </c:ser>
        <c:dLbls>
          <c:showLegendKey val="0"/>
          <c:showVal val="0"/>
          <c:showCatName val="0"/>
          <c:showSerName val="0"/>
          <c:showPercent val="0"/>
          <c:showBubbleSize val="0"/>
        </c:dLbls>
        <c:marker val="1"/>
        <c:smooth val="0"/>
        <c:axId val="187566536"/>
        <c:axId val="187568496"/>
      </c:lineChart>
      <c:dateAx>
        <c:axId val="187566536"/>
        <c:scaling>
          <c:orientation val="minMax"/>
        </c:scaling>
        <c:delete val="1"/>
        <c:axPos val="b"/>
        <c:numFmt formatCode="ge" sourceLinked="1"/>
        <c:majorTickMark val="none"/>
        <c:minorTickMark val="none"/>
        <c:tickLblPos val="none"/>
        <c:crossAx val="187568496"/>
        <c:crosses val="autoZero"/>
        <c:auto val="1"/>
        <c:lblOffset val="100"/>
        <c:baseTimeUnit val="years"/>
      </c:dateAx>
      <c:valAx>
        <c:axId val="187568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56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298.14</c:v>
                </c:pt>
                <c:pt idx="1">
                  <c:v>282.35000000000002</c:v>
                </c:pt>
                <c:pt idx="2">
                  <c:v>264.44</c:v>
                </c:pt>
                <c:pt idx="3">
                  <c:v>244.44</c:v>
                </c:pt>
                <c:pt idx="4">
                  <c:v>229.44</c:v>
                </c:pt>
              </c:numCache>
            </c:numRef>
          </c:val>
        </c:ser>
        <c:dLbls>
          <c:showLegendKey val="0"/>
          <c:showVal val="0"/>
          <c:showCatName val="0"/>
          <c:showSerName val="0"/>
          <c:showPercent val="0"/>
          <c:showBubbleSize val="0"/>
        </c:dLbls>
        <c:gapWidth val="150"/>
        <c:axId val="187569672"/>
        <c:axId val="18757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260.54000000000002</c:v>
                </c:pt>
                <c:pt idx="1">
                  <c:v>263.83999999999997</c:v>
                </c:pt>
                <c:pt idx="2">
                  <c:v>257.41000000000003</c:v>
                </c:pt>
                <c:pt idx="3">
                  <c:v>253.86</c:v>
                </c:pt>
                <c:pt idx="4">
                  <c:v>252.09</c:v>
                </c:pt>
              </c:numCache>
            </c:numRef>
          </c:val>
          <c:smooth val="0"/>
        </c:ser>
        <c:dLbls>
          <c:showLegendKey val="0"/>
          <c:showVal val="0"/>
          <c:showCatName val="0"/>
          <c:showSerName val="0"/>
          <c:showPercent val="0"/>
          <c:showBubbleSize val="0"/>
        </c:dLbls>
        <c:marker val="1"/>
        <c:smooth val="0"/>
        <c:axId val="187569672"/>
        <c:axId val="187570064"/>
      </c:lineChart>
      <c:dateAx>
        <c:axId val="187569672"/>
        <c:scaling>
          <c:orientation val="minMax"/>
        </c:scaling>
        <c:delete val="1"/>
        <c:axPos val="b"/>
        <c:numFmt formatCode="ge" sourceLinked="1"/>
        <c:majorTickMark val="none"/>
        <c:minorTickMark val="none"/>
        <c:tickLblPos val="none"/>
        <c:crossAx val="187570064"/>
        <c:crosses val="autoZero"/>
        <c:auto val="1"/>
        <c:lblOffset val="100"/>
        <c:baseTimeUnit val="years"/>
      </c:dateAx>
      <c:valAx>
        <c:axId val="187570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56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95.56</c:v>
                </c:pt>
                <c:pt idx="1">
                  <c:v>95.41</c:v>
                </c:pt>
                <c:pt idx="2">
                  <c:v>96.56</c:v>
                </c:pt>
                <c:pt idx="3">
                  <c:v>94.6</c:v>
                </c:pt>
                <c:pt idx="4">
                  <c:v>90.45</c:v>
                </c:pt>
              </c:numCache>
            </c:numRef>
          </c:val>
        </c:ser>
        <c:dLbls>
          <c:showLegendKey val="0"/>
          <c:showVal val="0"/>
          <c:showCatName val="0"/>
          <c:showSerName val="0"/>
          <c:showPercent val="0"/>
          <c:showBubbleSize val="0"/>
        </c:dLbls>
        <c:gapWidth val="150"/>
        <c:axId val="187499160"/>
        <c:axId val="188122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102.82</c:v>
                </c:pt>
                <c:pt idx="1">
                  <c:v>100.16</c:v>
                </c:pt>
                <c:pt idx="2">
                  <c:v>100.16</c:v>
                </c:pt>
                <c:pt idx="3">
                  <c:v>100.07</c:v>
                </c:pt>
                <c:pt idx="4">
                  <c:v>106.22</c:v>
                </c:pt>
              </c:numCache>
            </c:numRef>
          </c:val>
          <c:smooth val="0"/>
        </c:ser>
        <c:dLbls>
          <c:showLegendKey val="0"/>
          <c:showVal val="0"/>
          <c:showCatName val="0"/>
          <c:showSerName val="0"/>
          <c:showPercent val="0"/>
          <c:showBubbleSize val="0"/>
        </c:dLbls>
        <c:marker val="1"/>
        <c:smooth val="0"/>
        <c:axId val="187499160"/>
        <c:axId val="188122920"/>
      </c:lineChart>
      <c:dateAx>
        <c:axId val="187499160"/>
        <c:scaling>
          <c:orientation val="minMax"/>
        </c:scaling>
        <c:delete val="1"/>
        <c:axPos val="b"/>
        <c:numFmt formatCode="ge" sourceLinked="1"/>
        <c:majorTickMark val="none"/>
        <c:minorTickMark val="none"/>
        <c:tickLblPos val="none"/>
        <c:crossAx val="188122920"/>
        <c:crosses val="autoZero"/>
        <c:auto val="1"/>
        <c:lblOffset val="100"/>
        <c:baseTimeUnit val="years"/>
      </c:dateAx>
      <c:valAx>
        <c:axId val="18812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9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130.49</c:v>
                </c:pt>
                <c:pt idx="1">
                  <c:v>130.88</c:v>
                </c:pt>
                <c:pt idx="2">
                  <c:v>129.58000000000001</c:v>
                </c:pt>
                <c:pt idx="3">
                  <c:v>132.46</c:v>
                </c:pt>
                <c:pt idx="4">
                  <c:v>138.13</c:v>
                </c:pt>
              </c:numCache>
            </c:numRef>
          </c:val>
        </c:ser>
        <c:dLbls>
          <c:showLegendKey val="0"/>
          <c:showVal val="0"/>
          <c:showCatName val="0"/>
          <c:showSerName val="0"/>
          <c:showPercent val="0"/>
          <c:showBubbleSize val="0"/>
        </c:dLbls>
        <c:gapWidth val="150"/>
        <c:axId val="188124096"/>
        <c:axId val="188124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161.72999999999999</c:v>
                </c:pt>
                <c:pt idx="1">
                  <c:v>166.38</c:v>
                </c:pt>
                <c:pt idx="2">
                  <c:v>166.17</c:v>
                </c:pt>
                <c:pt idx="3">
                  <c:v>164.93</c:v>
                </c:pt>
                <c:pt idx="4">
                  <c:v>155.22999999999999</c:v>
                </c:pt>
              </c:numCache>
            </c:numRef>
          </c:val>
          <c:smooth val="0"/>
        </c:ser>
        <c:dLbls>
          <c:showLegendKey val="0"/>
          <c:showVal val="0"/>
          <c:showCatName val="0"/>
          <c:showSerName val="0"/>
          <c:showPercent val="0"/>
          <c:showBubbleSize val="0"/>
        </c:dLbls>
        <c:marker val="1"/>
        <c:smooth val="0"/>
        <c:axId val="188124096"/>
        <c:axId val="188124488"/>
      </c:lineChart>
      <c:dateAx>
        <c:axId val="188124096"/>
        <c:scaling>
          <c:orientation val="minMax"/>
        </c:scaling>
        <c:delete val="1"/>
        <c:axPos val="b"/>
        <c:numFmt formatCode="ge" sourceLinked="1"/>
        <c:majorTickMark val="none"/>
        <c:minorTickMark val="none"/>
        <c:tickLblPos val="none"/>
        <c:crossAx val="188124488"/>
        <c:crosses val="autoZero"/>
        <c:auto val="1"/>
        <c:lblOffset val="100"/>
        <c:baseTimeUnit val="years"/>
      </c:dateAx>
      <c:valAx>
        <c:axId val="18812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28"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朝霞市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A3</v>
      </c>
      <c r="AA8" s="72"/>
      <c r="AB8" s="72"/>
      <c r="AC8" s="72"/>
      <c r="AD8" s="72"/>
      <c r="AE8" s="72"/>
      <c r="AF8" s="72"/>
      <c r="AG8" s="73"/>
      <c r="AH8" s="3"/>
      <c r="AI8" s="74">
        <f>データ!Q6</f>
        <v>134132</v>
      </c>
      <c r="AJ8" s="75"/>
      <c r="AK8" s="75"/>
      <c r="AL8" s="75"/>
      <c r="AM8" s="75"/>
      <c r="AN8" s="75"/>
      <c r="AO8" s="75"/>
      <c r="AP8" s="76"/>
      <c r="AQ8" s="57">
        <f>データ!R6</f>
        <v>18.34</v>
      </c>
      <c r="AR8" s="57"/>
      <c r="AS8" s="57"/>
      <c r="AT8" s="57"/>
      <c r="AU8" s="57"/>
      <c r="AV8" s="57"/>
      <c r="AW8" s="57"/>
      <c r="AX8" s="57"/>
      <c r="AY8" s="57">
        <f>データ!S6</f>
        <v>7313.63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69.959999999999994</v>
      </c>
      <c r="K10" s="57"/>
      <c r="L10" s="57"/>
      <c r="M10" s="57"/>
      <c r="N10" s="57"/>
      <c r="O10" s="57"/>
      <c r="P10" s="57"/>
      <c r="Q10" s="57"/>
      <c r="R10" s="57">
        <f>データ!O6</f>
        <v>100</v>
      </c>
      <c r="S10" s="57"/>
      <c r="T10" s="57"/>
      <c r="U10" s="57"/>
      <c r="V10" s="57"/>
      <c r="W10" s="57"/>
      <c r="X10" s="57"/>
      <c r="Y10" s="57"/>
      <c r="Z10" s="65">
        <f>データ!P6</f>
        <v>1998</v>
      </c>
      <c r="AA10" s="65"/>
      <c r="AB10" s="65"/>
      <c r="AC10" s="65"/>
      <c r="AD10" s="65"/>
      <c r="AE10" s="65"/>
      <c r="AF10" s="65"/>
      <c r="AG10" s="65"/>
      <c r="AH10" s="2"/>
      <c r="AI10" s="65">
        <f>データ!T6</f>
        <v>134709</v>
      </c>
      <c r="AJ10" s="65"/>
      <c r="AK10" s="65"/>
      <c r="AL10" s="65"/>
      <c r="AM10" s="65"/>
      <c r="AN10" s="65"/>
      <c r="AO10" s="65"/>
      <c r="AP10" s="65"/>
      <c r="AQ10" s="57">
        <f>データ!U6</f>
        <v>18.38</v>
      </c>
      <c r="AR10" s="57"/>
      <c r="AS10" s="57"/>
      <c r="AT10" s="57"/>
      <c r="AU10" s="57"/>
      <c r="AV10" s="57"/>
      <c r="AW10" s="57"/>
      <c r="AX10" s="57"/>
      <c r="AY10" s="57">
        <f>データ!V6</f>
        <v>7329.11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112275</v>
      </c>
      <c r="D6" s="31">
        <f t="shared" si="3"/>
        <v>46</v>
      </c>
      <c r="E6" s="31">
        <f t="shared" si="3"/>
        <v>1</v>
      </c>
      <c r="F6" s="31">
        <f t="shared" si="3"/>
        <v>0</v>
      </c>
      <c r="G6" s="31">
        <f t="shared" si="3"/>
        <v>1</v>
      </c>
      <c r="H6" s="31" t="str">
        <f t="shared" si="3"/>
        <v>埼玉県　朝霞市</v>
      </c>
      <c r="I6" s="31" t="str">
        <f t="shared" si="3"/>
        <v>法適用</v>
      </c>
      <c r="J6" s="31" t="str">
        <f t="shared" si="3"/>
        <v>水道事業</v>
      </c>
      <c r="K6" s="31" t="str">
        <f t="shared" si="3"/>
        <v>末端給水事業</v>
      </c>
      <c r="L6" s="31" t="str">
        <f t="shared" si="3"/>
        <v>A3</v>
      </c>
      <c r="M6" s="32" t="str">
        <f t="shared" si="3"/>
        <v>-</v>
      </c>
      <c r="N6" s="32">
        <f t="shared" si="3"/>
        <v>69.959999999999994</v>
      </c>
      <c r="O6" s="32">
        <f t="shared" si="3"/>
        <v>100</v>
      </c>
      <c r="P6" s="32">
        <f t="shared" si="3"/>
        <v>1998</v>
      </c>
      <c r="Q6" s="32">
        <f t="shared" si="3"/>
        <v>134132</v>
      </c>
      <c r="R6" s="32">
        <f t="shared" si="3"/>
        <v>18.34</v>
      </c>
      <c r="S6" s="32">
        <f t="shared" si="3"/>
        <v>7313.63</v>
      </c>
      <c r="T6" s="32">
        <f t="shared" si="3"/>
        <v>134709</v>
      </c>
      <c r="U6" s="32">
        <f t="shared" si="3"/>
        <v>18.38</v>
      </c>
      <c r="V6" s="32">
        <f t="shared" si="3"/>
        <v>7329.11</v>
      </c>
      <c r="W6" s="33">
        <f>IF(W7="",NA(),W7)</f>
        <v>110.67</v>
      </c>
      <c r="X6" s="33">
        <f t="shared" ref="X6:AF6" si="4">IF(X7="",NA(),X7)</f>
        <v>110.97</v>
      </c>
      <c r="Y6" s="33">
        <f t="shared" si="4"/>
        <v>114.12</v>
      </c>
      <c r="Z6" s="33">
        <f t="shared" si="4"/>
        <v>113.47</v>
      </c>
      <c r="AA6" s="33">
        <f t="shared" si="4"/>
        <v>109.82</v>
      </c>
      <c r="AB6" s="33">
        <f t="shared" si="4"/>
        <v>109.88</v>
      </c>
      <c r="AC6" s="33">
        <f t="shared" si="4"/>
        <v>107.74</v>
      </c>
      <c r="AD6" s="33">
        <f t="shared" si="4"/>
        <v>107.91</v>
      </c>
      <c r="AE6" s="33">
        <f t="shared" si="4"/>
        <v>108.44</v>
      </c>
      <c r="AF6" s="33">
        <f t="shared" si="4"/>
        <v>113.11</v>
      </c>
      <c r="AG6" s="32" t="str">
        <f>IF(AG7="","",IF(AG7="-","【-】","【"&amp;SUBSTITUTE(TEXT(AG7,"#,##0.00"),"-","△")&amp;"】"))</f>
        <v>【113.03】</v>
      </c>
      <c r="AH6" s="32">
        <f>IF(AH7="",NA(),AH7)</f>
        <v>0</v>
      </c>
      <c r="AI6" s="32">
        <f t="shared" ref="AI6:AQ6" si="5">IF(AI7="",NA(),AI7)</f>
        <v>0</v>
      </c>
      <c r="AJ6" s="32">
        <f t="shared" si="5"/>
        <v>0</v>
      </c>
      <c r="AK6" s="32">
        <f t="shared" si="5"/>
        <v>0</v>
      </c>
      <c r="AL6" s="32">
        <f t="shared" si="5"/>
        <v>0</v>
      </c>
      <c r="AM6" s="33">
        <f t="shared" si="5"/>
        <v>1.1399999999999999</v>
      </c>
      <c r="AN6" s="33">
        <f t="shared" si="5"/>
        <v>0.45</v>
      </c>
      <c r="AO6" s="33">
        <f t="shared" si="5"/>
        <v>0.57999999999999996</v>
      </c>
      <c r="AP6" s="33">
        <f t="shared" si="5"/>
        <v>0.81</v>
      </c>
      <c r="AQ6" s="32">
        <f t="shared" si="5"/>
        <v>0</v>
      </c>
      <c r="AR6" s="32" t="str">
        <f>IF(AR7="","",IF(AR7="-","【-】","【"&amp;SUBSTITUTE(TEXT(AR7,"#,##0.00"),"-","△")&amp;"】"))</f>
        <v>【0.81】</v>
      </c>
      <c r="AS6" s="33">
        <f>IF(AS7="",NA(),AS7)</f>
        <v>1982.26</v>
      </c>
      <c r="AT6" s="33">
        <f t="shared" ref="AT6:BB6" si="6">IF(AT7="",NA(),AT7)</f>
        <v>4072.64</v>
      </c>
      <c r="AU6" s="33">
        <f t="shared" si="6"/>
        <v>1832.06</v>
      </c>
      <c r="AV6" s="33">
        <f t="shared" si="6"/>
        <v>1121.05</v>
      </c>
      <c r="AW6" s="33">
        <f t="shared" si="6"/>
        <v>215.04</v>
      </c>
      <c r="AX6" s="33">
        <f t="shared" si="6"/>
        <v>589.41999999999996</v>
      </c>
      <c r="AY6" s="33">
        <f t="shared" si="6"/>
        <v>608.24</v>
      </c>
      <c r="AZ6" s="33">
        <f t="shared" si="6"/>
        <v>633.30999999999995</v>
      </c>
      <c r="BA6" s="33">
        <f t="shared" si="6"/>
        <v>648.09</v>
      </c>
      <c r="BB6" s="33">
        <f t="shared" si="6"/>
        <v>344.19</v>
      </c>
      <c r="BC6" s="32" t="str">
        <f>IF(BC7="","",IF(BC7="-","【-】","【"&amp;SUBSTITUTE(TEXT(BC7,"#,##0.00"),"-","△")&amp;"】"))</f>
        <v>【264.16】</v>
      </c>
      <c r="BD6" s="33">
        <f>IF(BD7="",NA(),BD7)</f>
        <v>298.14</v>
      </c>
      <c r="BE6" s="33">
        <f t="shared" ref="BE6:BM6" si="7">IF(BE7="",NA(),BE7)</f>
        <v>282.35000000000002</v>
      </c>
      <c r="BF6" s="33">
        <f t="shared" si="7"/>
        <v>264.44</v>
      </c>
      <c r="BG6" s="33">
        <f t="shared" si="7"/>
        <v>244.44</v>
      </c>
      <c r="BH6" s="33">
        <f t="shared" si="7"/>
        <v>229.44</v>
      </c>
      <c r="BI6" s="33">
        <f t="shared" si="7"/>
        <v>260.54000000000002</v>
      </c>
      <c r="BJ6" s="33">
        <f t="shared" si="7"/>
        <v>263.83999999999997</v>
      </c>
      <c r="BK6" s="33">
        <f t="shared" si="7"/>
        <v>257.41000000000003</v>
      </c>
      <c r="BL6" s="33">
        <f t="shared" si="7"/>
        <v>253.86</v>
      </c>
      <c r="BM6" s="33">
        <f t="shared" si="7"/>
        <v>252.09</v>
      </c>
      <c r="BN6" s="32" t="str">
        <f>IF(BN7="","",IF(BN7="-","【-】","【"&amp;SUBSTITUTE(TEXT(BN7,"#,##0.00"),"-","△")&amp;"】"))</f>
        <v>【283.72】</v>
      </c>
      <c r="BO6" s="33">
        <f>IF(BO7="",NA(),BO7)</f>
        <v>95.56</v>
      </c>
      <c r="BP6" s="33">
        <f t="shared" ref="BP6:BX6" si="8">IF(BP7="",NA(),BP7)</f>
        <v>95.41</v>
      </c>
      <c r="BQ6" s="33">
        <f t="shared" si="8"/>
        <v>96.56</v>
      </c>
      <c r="BR6" s="33">
        <f t="shared" si="8"/>
        <v>94.6</v>
      </c>
      <c r="BS6" s="33">
        <f t="shared" si="8"/>
        <v>90.45</v>
      </c>
      <c r="BT6" s="33">
        <f t="shared" si="8"/>
        <v>102.82</v>
      </c>
      <c r="BU6" s="33">
        <f t="shared" si="8"/>
        <v>100.16</v>
      </c>
      <c r="BV6" s="33">
        <f t="shared" si="8"/>
        <v>100.16</v>
      </c>
      <c r="BW6" s="33">
        <f t="shared" si="8"/>
        <v>100.07</v>
      </c>
      <c r="BX6" s="33">
        <f t="shared" si="8"/>
        <v>106.22</v>
      </c>
      <c r="BY6" s="32" t="str">
        <f>IF(BY7="","",IF(BY7="-","【-】","【"&amp;SUBSTITUTE(TEXT(BY7,"#,##0.00"),"-","△")&amp;"】"))</f>
        <v>【104.60】</v>
      </c>
      <c r="BZ6" s="33">
        <f>IF(BZ7="",NA(),BZ7)</f>
        <v>130.49</v>
      </c>
      <c r="CA6" s="33">
        <f t="shared" ref="CA6:CI6" si="9">IF(CA7="",NA(),CA7)</f>
        <v>130.88</v>
      </c>
      <c r="CB6" s="33">
        <f t="shared" si="9"/>
        <v>129.58000000000001</v>
      </c>
      <c r="CC6" s="33">
        <f t="shared" si="9"/>
        <v>132.46</v>
      </c>
      <c r="CD6" s="33">
        <f t="shared" si="9"/>
        <v>138.13</v>
      </c>
      <c r="CE6" s="33">
        <f t="shared" si="9"/>
        <v>161.72999999999999</v>
      </c>
      <c r="CF6" s="33">
        <f t="shared" si="9"/>
        <v>166.38</v>
      </c>
      <c r="CG6" s="33">
        <f t="shared" si="9"/>
        <v>166.17</v>
      </c>
      <c r="CH6" s="33">
        <f t="shared" si="9"/>
        <v>164.93</v>
      </c>
      <c r="CI6" s="33">
        <f t="shared" si="9"/>
        <v>155.22999999999999</v>
      </c>
      <c r="CJ6" s="32" t="str">
        <f>IF(CJ7="","",IF(CJ7="-","【-】","【"&amp;SUBSTITUTE(TEXT(CJ7,"#,##0.00"),"-","△")&amp;"】"))</f>
        <v>【164.21】</v>
      </c>
      <c r="CK6" s="33">
        <f>IF(CK7="",NA(),CK7)</f>
        <v>69.040000000000006</v>
      </c>
      <c r="CL6" s="33">
        <f t="shared" ref="CL6:CT6" si="10">IF(CL7="",NA(),CL7)</f>
        <v>68.55</v>
      </c>
      <c r="CM6" s="33">
        <f t="shared" si="10"/>
        <v>67.92</v>
      </c>
      <c r="CN6" s="33">
        <f t="shared" si="10"/>
        <v>66.88</v>
      </c>
      <c r="CO6" s="33">
        <f t="shared" si="10"/>
        <v>86.95</v>
      </c>
      <c r="CP6" s="33">
        <f t="shared" si="10"/>
        <v>63.12</v>
      </c>
      <c r="CQ6" s="33">
        <f t="shared" si="10"/>
        <v>62.81</v>
      </c>
      <c r="CR6" s="33">
        <f t="shared" si="10"/>
        <v>62.5</v>
      </c>
      <c r="CS6" s="33">
        <f t="shared" si="10"/>
        <v>62.45</v>
      </c>
      <c r="CT6" s="33">
        <f t="shared" si="10"/>
        <v>62.12</v>
      </c>
      <c r="CU6" s="32" t="str">
        <f>IF(CU7="","",IF(CU7="-","【-】","【"&amp;SUBSTITUTE(TEXT(CU7,"#,##0.00"),"-","△")&amp;"】"))</f>
        <v>【59.80】</v>
      </c>
      <c r="CV6" s="33">
        <f>IF(CV7="",NA(),CV7)</f>
        <v>89.27</v>
      </c>
      <c r="CW6" s="33">
        <f t="shared" ref="CW6:DE6" si="11">IF(CW7="",NA(),CW7)</f>
        <v>88.92</v>
      </c>
      <c r="CX6" s="33">
        <f t="shared" si="11"/>
        <v>89.58</v>
      </c>
      <c r="CY6" s="33">
        <f t="shared" si="11"/>
        <v>91.08</v>
      </c>
      <c r="CZ6" s="33">
        <f t="shared" si="11"/>
        <v>89.84</v>
      </c>
      <c r="DA6" s="33">
        <f t="shared" si="11"/>
        <v>89.94</v>
      </c>
      <c r="DB6" s="33">
        <f t="shared" si="11"/>
        <v>89.45</v>
      </c>
      <c r="DC6" s="33">
        <f t="shared" si="11"/>
        <v>89.62</v>
      </c>
      <c r="DD6" s="33">
        <f t="shared" si="11"/>
        <v>89.76</v>
      </c>
      <c r="DE6" s="33">
        <f t="shared" si="11"/>
        <v>89.45</v>
      </c>
      <c r="DF6" s="32" t="str">
        <f>IF(DF7="","",IF(DF7="-","【-】","【"&amp;SUBSTITUTE(TEXT(DF7,"#,##0.00"),"-","△")&amp;"】"))</f>
        <v>【89.78】</v>
      </c>
      <c r="DG6" s="33">
        <f>IF(DG7="",NA(),DG7)</f>
        <v>37.65</v>
      </c>
      <c r="DH6" s="33">
        <f t="shared" ref="DH6:DP6" si="12">IF(DH7="",NA(),DH7)</f>
        <v>39.21</v>
      </c>
      <c r="DI6" s="33">
        <f t="shared" si="12"/>
        <v>40.11</v>
      </c>
      <c r="DJ6" s="33">
        <f t="shared" si="12"/>
        <v>41.24</v>
      </c>
      <c r="DK6" s="33">
        <f t="shared" si="12"/>
        <v>43.4</v>
      </c>
      <c r="DL6" s="33">
        <f t="shared" si="12"/>
        <v>38.29</v>
      </c>
      <c r="DM6" s="33">
        <f t="shared" si="12"/>
        <v>39.159999999999997</v>
      </c>
      <c r="DN6" s="33">
        <f t="shared" si="12"/>
        <v>40.21</v>
      </c>
      <c r="DO6" s="33">
        <f t="shared" si="12"/>
        <v>41.12</v>
      </c>
      <c r="DP6" s="33">
        <f t="shared" si="12"/>
        <v>44.91</v>
      </c>
      <c r="DQ6" s="32" t="str">
        <f>IF(DQ7="","",IF(DQ7="-","【-】","【"&amp;SUBSTITUTE(TEXT(DQ7,"#,##0.00"),"-","△")&amp;"】"))</f>
        <v>【46.31】</v>
      </c>
      <c r="DR6" s="33">
        <f>IF(DR7="",NA(),DR7)</f>
        <v>1.48</v>
      </c>
      <c r="DS6" s="33">
        <f t="shared" ref="DS6:EA6" si="13">IF(DS7="",NA(),DS7)</f>
        <v>2.09</v>
      </c>
      <c r="DT6" s="33">
        <f t="shared" si="13"/>
        <v>3.11</v>
      </c>
      <c r="DU6" s="33">
        <f t="shared" si="13"/>
        <v>9.6199999999999992</v>
      </c>
      <c r="DV6" s="33">
        <f t="shared" si="13"/>
        <v>9.34</v>
      </c>
      <c r="DW6" s="33">
        <f t="shared" si="13"/>
        <v>7.87</v>
      </c>
      <c r="DX6" s="33">
        <f t="shared" si="13"/>
        <v>9.14</v>
      </c>
      <c r="DY6" s="33">
        <f t="shared" si="13"/>
        <v>10.19</v>
      </c>
      <c r="DZ6" s="33">
        <f t="shared" si="13"/>
        <v>10.9</v>
      </c>
      <c r="EA6" s="33">
        <f t="shared" si="13"/>
        <v>12.03</v>
      </c>
      <c r="EB6" s="32" t="str">
        <f>IF(EB7="","",IF(EB7="-","【-】","【"&amp;SUBSTITUTE(TEXT(EB7,"#,##0.00"),"-","△")&amp;"】"))</f>
        <v>【12.42】</v>
      </c>
      <c r="EC6" s="33">
        <f>IF(EC7="",NA(),EC7)</f>
        <v>2.4</v>
      </c>
      <c r="ED6" s="33">
        <f t="shared" ref="ED6:EL6" si="14">IF(ED7="",NA(),ED7)</f>
        <v>1.51</v>
      </c>
      <c r="EE6" s="33">
        <f t="shared" si="14"/>
        <v>1.47</v>
      </c>
      <c r="EF6" s="33">
        <f t="shared" si="14"/>
        <v>1.89</v>
      </c>
      <c r="EG6" s="33">
        <f t="shared" si="14"/>
        <v>2.85</v>
      </c>
      <c r="EH6" s="33">
        <f t="shared" si="14"/>
        <v>0.9</v>
      </c>
      <c r="EI6" s="33">
        <f t="shared" si="14"/>
        <v>1.01</v>
      </c>
      <c r="EJ6" s="33">
        <f t="shared" si="14"/>
        <v>0.88</v>
      </c>
      <c r="EK6" s="33">
        <f t="shared" si="14"/>
        <v>0.85</v>
      </c>
      <c r="EL6" s="33">
        <f t="shared" si="14"/>
        <v>0.75</v>
      </c>
      <c r="EM6" s="32" t="str">
        <f>IF(EM7="","",IF(EM7="-","【-】","【"&amp;SUBSTITUTE(TEXT(EM7,"#,##0.00"),"-","△")&amp;"】"))</f>
        <v>【0.78】</v>
      </c>
    </row>
    <row r="7" spans="1:143" s="34" customFormat="1">
      <c r="A7" s="26"/>
      <c r="B7" s="35">
        <v>2014</v>
      </c>
      <c r="C7" s="35">
        <v>112275</v>
      </c>
      <c r="D7" s="35">
        <v>46</v>
      </c>
      <c r="E7" s="35">
        <v>1</v>
      </c>
      <c r="F7" s="35">
        <v>0</v>
      </c>
      <c r="G7" s="35">
        <v>1</v>
      </c>
      <c r="H7" s="35" t="s">
        <v>93</v>
      </c>
      <c r="I7" s="35" t="s">
        <v>94</v>
      </c>
      <c r="J7" s="35" t="s">
        <v>95</v>
      </c>
      <c r="K7" s="35" t="s">
        <v>96</v>
      </c>
      <c r="L7" s="35" t="s">
        <v>97</v>
      </c>
      <c r="M7" s="36" t="s">
        <v>98</v>
      </c>
      <c r="N7" s="36">
        <v>69.959999999999994</v>
      </c>
      <c r="O7" s="36">
        <v>100</v>
      </c>
      <c r="P7" s="36">
        <v>1998</v>
      </c>
      <c r="Q7" s="36">
        <v>134132</v>
      </c>
      <c r="R7" s="36">
        <v>18.34</v>
      </c>
      <c r="S7" s="36">
        <v>7313.63</v>
      </c>
      <c r="T7" s="36">
        <v>134709</v>
      </c>
      <c r="U7" s="36">
        <v>18.38</v>
      </c>
      <c r="V7" s="36">
        <v>7329.11</v>
      </c>
      <c r="W7" s="36">
        <v>110.67</v>
      </c>
      <c r="X7" s="36">
        <v>110.97</v>
      </c>
      <c r="Y7" s="36">
        <v>114.12</v>
      </c>
      <c r="Z7" s="36">
        <v>113.47</v>
      </c>
      <c r="AA7" s="36">
        <v>109.82</v>
      </c>
      <c r="AB7" s="36">
        <v>109.88</v>
      </c>
      <c r="AC7" s="36">
        <v>107.74</v>
      </c>
      <c r="AD7" s="36">
        <v>107.91</v>
      </c>
      <c r="AE7" s="36">
        <v>108.44</v>
      </c>
      <c r="AF7" s="36">
        <v>113.11</v>
      </c>
      <c r="AG7" s="36">
        <v>113.03</v>
      </c>
      <c r="AH7" s="36">
        <v>0</v>
      </c>
      <c r="AI7" s="36">
        <v>0</v>
      </c>
      <c r="AJ7" s="36">
        <v>0</v>
      </c>
      <c r="AK7" s="36">
        <v>0</v>
      </c>
      <c r="AL7" s="36">
        <v>0</v>
      </c>
      <c r="AM7" s="36">
        <v>1.1399999999999999</v>
      </c>
      <c r="AN7" s="36">
        <v>0.45</v>
      </c>
      <c r="AO7" s="36">
        <v>0.57999999999999996</v>
      </c>
      <c r="AP7" s="36">
        <v>0.81</v>
      </c>
      <c r="AQ7" s="36">
        <v>0</v>
      </c>
      <c r="AR7" s="36">
        <v>0.81</v>
      </c>
      <c r="AS7" s="36">
        <v>1982.26</v>
      </c>
      <c r="AT7" s="36">
        <v>4072.64</v>
      </c>
      <c r="AU7" s="36">
        <v>1832.06</v>
      </c>
      <c r="AV7" s="36">
        <v>1121.05</v>
      </c>
      <c r="AW7" s="36">
        <v>215.04</v>
      </c>
      <c r="AX7" s="36">
        <v>589.41999999999996</v>
      </c>
      <c r="AY7" s="36">
        <v>608.24</v>
      </c>
      <c r="AZ7" s="36">
        <v>633.30999999999995</v>
      </c>
      <c r="BA7" s="36">
        <v>648.09</v>
      </c>
      <c r="BB7" s="36">
        <v>344.19</v>
      </c>
      <c r="BC7" s="36">
        <v>264.16000000000003</v>
      </c>
      <c r="BD7" s="36">
        <v>298.14</v>
      </c>
      <c r="BE7" s="36">
        <v>282.35000000000002</v>
      </c>
      <c r="BF7" s="36">
        <v>264.44</v>
      </c>
      <c r="BG7" s="36">
        <v>244.44</v>
      </c>
      <c r="BH7" s="36">
        <v>229.44</v>
      </c>
      <c r="BI7" s="36">
        <v>260.54000000000002</v>
      </c>
      <c r="BJ7" s="36">
        <v>263.83999999999997</v>
      </c>
      <c r="BK7" s="36">
        <v>257.41000000000003</v>
      </c>
      <c r="BL7" s="36">
        <v>253.86</v>
      </c>
      <c r="BM7" s="36">
        <v>252.09</v>
      </c>
      <c r="BN7" s="36">
        <v>283.72000000000003</v>
      </c>
      <c r="BO7" s="36">
        <v>95.56</v>
      </c>
      <c r="BP7" s="36">
        <v>95.41</v>
      </c>
      <c r="BQ7" s="36">
        <v>96.56</v>
      </c>
      <c r="BR7" s="36">
        <v>94.6</v>
      </c>
      <c r="BS7" s="36">
        <v>90.45</v>
      </c>
      <c r="BT7" s="36">
        <v>102.82</v>
      </c>
      <c r="BU7" s="36">
        <v>100.16</v>
      </c>
      <c r="BV7" s="36">
        <v>100.16</v>
      </c>
      <c r="BW7" s="36">
        <v>100.07</v>
      </c>
      <c r="BX7" s="36">
        <v>106.22</v>
      </c>
      <c r="BY7" s="36">
        <v>104.6</v>
      </c>
      <c r="BZ7" s="36">
        <v>130.49</v>
      </c>
      <c r="CA7" s="36">
        <v>130.88</v>
      </c>
      <c r="CB7" s="36">
        <v>129.58000000000001</v>
      </c>
      <c r="CC7" s="36">
        <v>132.46</v>
      </c>
      <c r="CD7" s="36">
        <v>138.13</v>
      </c>
      <c r="CE7" s="36">
        <v>161.72999999999999</v>
      </c>
      <c r="CF7" s="36">
        <v>166.38</v>
      </c>
      <c r="CG7" s="36">
        <v>166.17</v>
      </c>
      <c r="CH7" s="36">
        <v>164.93</v>
      </c>
      <c r="CI7" s="36">
        <v>155.22999999999999</v>
      </c>
      <c r="CJ7" s="36">
        <v>164.21</v>
      </c>
      <c r="CK7" s="36">
        <v>69.040000000000006</v>
      </c>
      <c r="CL7" s="36">
        <v>68.55</v>
      </c>
      <c r="CM7" s="36">
        <v>67.92</v>
      </c>
      <c r="CN7" s="36">
        <v>66.88</v>
      </c>
      <c r="CO7" s="36">
        <v>86.95</v>
      </c>
      <c r="CP7" s="36">
        <v>63.12</v>
      </c>
      <c r="CQ7" s="36">
        <v>62.81</v>
      </c>
      <c r="CR7" s="36">
        <v>62.5</v>
      </c>
      <c r="CS7" s="36">
        <v>62.45</v>
      </c>
      <c r="CT7" s="36">
        <v>62.12</v>
      </c>
      <c r="CU7" s="36">
        <v>59.8</v>
      </c>
      <c r="CV7" s="36">
        <v>89.27</v>
      </c>
      <c r="CW7" s="36">
        <v>88.92</v>
      </c>
      <c r="CX7" s="36">
        <v>89.58</v>
      </c>
      <c r="CY7" s="36">
        <v>91.08</v>
      </c>
      <c r="CZ7" s="36">
        <v>89.84</v>
      </c>
      <c r="DA7" s="36">
        <v>89.94</v>
      </c>
      <c r="DB7" s="36">
        <v>89.45</v>
      </c>
      <c r="DC7" s="36">
        <v>89.62</v>
      </c>
      <c r="DD7" s="36">
        <v>89.76</v>
      </c>
      <c r="DE7" s="36">
        <v>89.45</v>
      </c>
      <c r="DF7" s="36">
        <v>89.78</v>
      </c>
      <c r="DG7" s="36">
        <v>37.65</v>
      </c>
      <c r="DH7" s="36">
        <v>39.21</v>
      </c>
      <c r="DI7" s="36">
        <v>40.11</v>
      </c>
      <c r="DJ7" s="36">
        <v>41.24</v>
      </c>
      <c r="DK7" s="36">
        <v>43.4</v>
      </c>
      <c r="DL7" s="36">
        <v>38.29</v>
      </c>
      <c r="DM7" s="36">
        <v>39.159999999999997</v>
      </c>
      <c r="DN7" s="36">
        <v>40.21</v>
      </c>
      <c r="DO7" s="36">
        <v>41.12</v>
      </c>
      <c r="DP7" s="36">
        <v>44.91</v>
      </c>
      <c r="DQ7" s="36">
        <v>46.31</v>
      </c>
      <c r="DR7" s="36">
        <v>1.48</v>
      </c>
      <c r="DS7" s="36">
        <v>2.09</v>
      </c>
      <c r="DT7" s="36">
        <v>3.11</v>
      </c>
      <c r="DU7" s="36">
        <v>9.6199999999999992</v>
      </c>
      <c r="DV7" s="36">
        <v>9.34</v>
      </c>
      <c r="DW7" s="36">
        <v>7.87</v>
      </c>
      <c r="DX7" s="36">
        <v>9.14</v>
      </c>
      <c r="DY7" s="36">
        <v>10.19</v>
      </c>
      <c r="DZ7" s="36">
        <v>10.9</v>
      </c>
      <c r="EA7" s="36">
        <v>12.03</v>
      </c>
      <c r="EB7" s="36">
        <v>12.42</v>
      </c>
      <c r="EC7" s="36">
        <v>2.4</v>
      </c>
      <c r="ED7" s="36">
        <v>1.51</v>
      </c>
      <c r="EE7" s="36">
        <v>1.47</v>
      </c>
      <c r="EF7" s="36">
        <v>1.89</v>
      </c>
      <c r="EG7" s="36">
        <v>2.85</v>
      </c>
      <c r="EH7" s="36">
        <v>0.9</v>
      </c>
      <c r="EI7" s="36">
        <v>1.01</v>
      </c>
      <c r="EJ7" s="36">
        <v>0.88</v>
      </c>
      <c r="EK7" s="36">
        <v>0.85</v>
      </c>
      <c r="EL7" s="36">
        <v>0.75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朝霞市役所</cp:lastModifiedBy>
  <dcterms:created xsi:type="dcterms:W3CDTF">2016-02-03T07:17:15Z</dcterms:created>
  <dcterms:modified xsi:type="dcterms:W3CDTF">2016-02-11T23:41:24Z</dcterms:modified>
  <cp:category/>
</cp:coreProperties>
</file>