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<sst xmlns="http://schemas.openxmlformats.org/spreadsheetml/2006/main" count="226" uniqueCount="111">
  <si>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</si>
  <si>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</si>
  <si>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</si>
  <si>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</si>
  <si>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</si>
  <si>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</si>
  <si>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</si>
  <si>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</si>
  <si>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</si>
  <si>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</si>
  <si>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</si>
  <si>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</si>
  <si>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</si>
  <si>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</si>
  <si>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</si>
  <si>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</si>
  <si>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</si>
  <si>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</si>
  <si>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</si>
  <si>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</si>
  <si>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</si>
  <si>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</si>
  <si>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</si>
  <si>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</si>
  <si>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</si>
  <si>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</si>
  <si>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</si>
  <si>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</si>
  <si>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</si>
  <si>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</si>
  <si>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</si>
  <si>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</si>
  <si>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</si>
  <si>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</si>
  <si>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</si>
  <si>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</si>
  <si>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</si>
  <si>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</si>
  <si>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</si>
  <si>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</si>
  <si>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</si>
  <si>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</si>
  <si>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</si>
  <si>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</si>
  <si>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</si>
  <si>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</si>
  <si>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</si>
  <si>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</si>
  <si>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</si>
  <si>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</si>
  <si>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</si>
  <si>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</si>
  <si>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</si>
  <si>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</si>
  <si>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</si>
  <si>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</si>
  <si>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</si>
  <si>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</si>
  <si>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</si>
  <si>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</si>
  <si>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</si>
  <si>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</si>
  <si>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</si>
  <si>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</si>
  <si>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</si>
  <si>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</si>
  <si>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</si>
  <si>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</si>
  <si>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</si>
  <si>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</si>
  <si>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</si>
  <si>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</si>
  <si>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</si>
  <si>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</si>
  <si>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</si>
  <si>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</si>
  <si>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</si>
  <si>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</si>
  <si>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</si>
  <si>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</si>
  <si>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</si>
  <si>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</si>
  <si>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</si>
  <si>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</si>
  <si>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</si>
  <si>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</si>
  <si>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</si>
  <si>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</si>
  <si>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</si>
  <si>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</si>
  <si>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</si>
  <si>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</si>
  <si>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</si>
  <si>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</si>
  <si>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</si>
  <si>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</si>
  <si>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朝霞市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</si>
  <si>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</si>
  <si>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</si>
  <si>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</si>
  <si>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</si>
  <si>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</si>
  <si>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</si>
  <si>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</si>
  <si>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</si>
  <si>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</si>
  <si>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</si>
  <si>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</si>
  <si>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当市の下水道の共用開始は昭和57年からであり、30年を経過している施設があることから、今後長寿命化計画の策定を検討していることろです。</t>
    <rPh sb="0" eb="2">
      <t>トウシ</t>
    </rPh>
    <rPh sb="12" eb="14">
      <t>ショウワ</t>
    </rPh>
    <rPh sb="16" eb="17">
      <t>ネン</t>
    </rPh>
    <rPh sb="25" eb="26">
      <t>ネン</t>
    </rPh>
    <rPh sb="27" eb="29">
      <t>ケイカ</t>
    </rPh>
    <rPh sb="33" eb="35">
      <t>シセツ</t>
    </rPh>
    <rPh sb="43" eb="45">
      <t>コンゴ</t>
    </rPh>
    <rPh sb="45" eb="46">
      <t>チョウ</t>
    </rPh>
    <rPh sb="46" eb="49">
      <t>ジュミョウカ</t>
    </rPh>
    <rPh sb="49" eb="51">
      <t>ケイカク</t>
    </rPh>
    <rPh sb="52" eb="54">
      <t>サクテイ</t>
    </rPh>
    <rPh sb="55" eb="57">
      <t>ケントウ</t>
    </rPh>
    <phoneticPr fontId="4"/>
  </si>
  <si>
    <t>人口増加の鈍化による料金収入の伸び悩み、施設・設備の老朽化に伴う更新投資の増大など厳しさを増す経緯環境等を踏まえ、経営基盤の強化財政マネジメントの向上等にさらに的確に取り組む為に、公営企業会計の適用を検討しています。</t>
    <phoneticPr fontId="4"/>
  </si>
  <si>
    <t>現時点においては経営状態は安定しており、企業債の償還も順調に進み、残高も減少傾向にあります。
ただし、今後の人口上昇の鈍化や老朽施設の更新等の影響が予想され、いっそうの効率化が求められています。</t>
    <rPh sb="0" eb="3">
      <t>ゲンジテン</t>
    </rPh>
    <rPh sb="8" eb="10">
      <t>ケイエイ</t>
    </rPh>
    <rPh sb="10" eb="12">
      <t>ジョウタイ</t>
    </rPh>
    <rPh sb="13" eb="15">
      <t>アンテイ</t>
    </rPh>
    <rPh sb="20" eb="22">
      <t>キギョウ</t>
    </rPh>
    <rPh sb="22" eb="23">
      <t>サイ</t>
    </rPh>
    <rPh sb="24" eb="26">
      <t>ショウカン</t>
    </rPh>
    <rPh sb="27" eb="29">
      <t>ジュンチョウ</t>
    </rPh>
    <rPh sb="30" eb="31">
      <t>スス</t>
    </rPh>
    <rPh sb="33" eb="35">
      <t>ザンダカ</t>
    </rPh>
    <rPh sb="36" eb="38">
      <t>ゲンショウ</t>
    </rPh>
    <rPh sb="38" eb="40">
      <t>ケイコウ</t>
    </rPh>
    <rPh sb="51" eb="53">
      <t>コンゴ</t>
    </rPh>
    <rPh sb="54" eb="56">
      <t>ジンコウ</t>
    </rPh>
    <rPh sb="56" eb="58">
      <t>ジョウショウ</t>
    </rPh>
    <rPh sb="59" eb="61">
      <t>ドンカ</t>
    </rPh>
    <rPh sb="62" eb="64">
      <t>ロウキュウ</t>
    </rPh>
    <rPh sb="64" eb="66">
      <t>シセツ</t>
    </rPh>
    <rPh sb="67" eb="70">
      <t>コウシントウ</t>
    </rPh>
    <rPh sb="71" eb="73">
      <t>エイキョウ</t>
    </rPh>
    <rPh sb="74" eb="76">
      <t>ヨソウ</t>
    </rPh>
    <rPh sb="84" eb="87">
      <t>コウリツカ</t>
    </rPh>
    <rPh sb="88" eb="89">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</si>
</sst>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0.02</c:v>
                </c:pt>
                <c:pt idx="2">
                  <c:v>0.03</c:v>
                </c:pt>
                <c:pt idx="3">
                  <c:v>0.02</c:v>
                </c:pt>
                <c:pt idx="4">
                  <c:v>0.02</c:v>
                </c:pt>
              </c:numCache>
            </c:numRef>
          </c:val>
        </c:ser>
        <c:dLbls>
          <c:showLegendKey val="0"/>
          <c:showVal val="0"/>
          <c:showCatName val="0"/>
          <c:showSerName val="0"/>
          <c:showPercent val="0"/>
          <c:showBubbleSize val="0"/>
        </c:dLbls>
        <c:gapWidth val="150"/>
        <c:axId val="137572352"/>
        <c:axId val="137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137572352"/>
        <c:axId val="137574272"/>
      </c:lineChart>
      <c:dateAx>
        <c:axId val="137572352"/>
        <c:scaling>
          <c:orientation val="minMax"/>
        </c:scaling>
        <c:delete val="1"/>
        <c:axPos val="b"/>
        <c:numFmt formatCode="ge" sourceLinked="1"/>
        <c:majorTickMark val="none"/>
        <c:minorTickMark val="none"/>
        <c:tickLblPos val="none"/>
        <c:crossAx val="137574272"/>
        <c:crosses val="autoZero"/>
        <c:auto val="1"/>
        <c:lblOffset val="100"/>
        <c:baseTimeUnit val="years"/>
      </c:dateAx>
      <c:valAx>
        <c:axId val="137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391936"/>
        <c:axId val="1383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138391936"/>
        <c:axId val="138393856"/>
      </c:lineChart>
      <c:dateAx>
        <c:axId val="138391936"/>
        <c:scaling>
          <c:orientation val="minMax"/>
        </c:scaling>
        <c:delete val="1"/>
        <c:axPos val="b"/>
        <c:numFmt formatCode="ge" sourceLinked="1"/>
        <c:majorTickMark val="none"/>
        <c:minorTickMark val="none"/>
        <c:tickLblPos val="none"/>
        <c:crossAx val="138393856"/>
        <c:crosses val="autoZero"/>
        <c:auto val="1"/>
        <c:lblOffset val="100"/>
        <c:baseTimeUnit val="years"/>
      </c:dateAx>
      <c:valAx>
        <c:axId val="1383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97.81</c:v>
                </c:pt>
                <c:pt idx="1">
                  <c:v>98.07</c:v>
                </c:pt>
                <c:pt idx="2">
                  <c:v>98.14</c:v>
                </c:pt>
                <c:pt idx="3">
                  <c:v>98.05</c:v>
                </c:pt>
                <c:pt idx="4">
                  <c:v>98.23</c:v>
                </c:pt>
              </c:numCache>
            </c:numRef>
          </c:val>
        </c:ser>
        <c:dLbls>
          <c:showLegendKey val="0"/>
          <c:showVal val="0"/>
          <c:showCatName val="0"/>
          <c:showSerName val="0"/>
          <c:showPercent val="0"/>
          <c:showBubbleSize val="0"/>
        </c:dLbls>
        <c:gapWidth val="150"/>
        <c:axId val="138563584"/>
        <c:axId val="138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138563584"/>
        <c:axId val="138565504"/>
      </c:lineChart>
      <c:dateAx>
        <c:axId val="138563584"/>
        <c:scaling>
          <c:orientation val="minMax"/>
        </c:scaling>
        <c:delete val="1"/>
        <c:axPos val="b"/>
        <c:numFmt formatCode="ge" sourceLinked="1"/>
        <c:majorTickMark val="none"/>
        <c:minorTickMark val="none"/>
        <c:tickLblPos val="none"/>
        <c:crossAx val="138565504"/>
        <c:crosses val="autoZero"/>
        <c:auto val="1"/>
        <c:lblOffset val="100"/>
        <c:baseTimeUnit val="years"/>
      </c:dateAx>
      <c:valAx>
        <c:axId val="138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80.290000000000006</c:v>
                </c:pt>
                <c:pt idx="1">
                  <c:v>75.459999999999994</c:v>
                </c:pt>
                <c:pt idx="2">
                  <c:v>82.1</c:v>
                </c:pt>
                <c:pt idx="3">
                  <c:v>86.37</c:v>
                </c:pt>
                <c:pt idx="4">
                  <c:v>87.66</c:v>
                </c:pt>
              </c:numCache>
            </c:numRef>
          </c:val>
        </c:ser>
        <c:dLbls>
          <c:showLegendKey val="0"/>
          <c:showVal val="0"/>
          <c:showCatName val="0"/>
          <c:showSerName val="0"/>
          <c:showPercent val="0"/>
          <c:showBubbleSize val="0"/>
        </c:dLbls>
        <c:gapWidth val="150"/>
        <c:axId val="137596288"/>
        <c:axId val="137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96288"/>
        <c:axId val="137606656"/>
      </c:lineChart>
      <c:dateAx>
        <c:axId val="137596288"/>
        <c:scaling>
          <c:orientation val="minMax"/>
        </c:scaling>
        <c:delete val="1"/>
        <c:axPos val="b"/>
        <c:numFmt formatCode="ge" sourceLinked="1"/>
        <c:majorTickMark val="none"/>
        <c:minorTickMark val="none"/>
        <c:tickLblPos val="none"/>
        <c:crossAx val="137606656"/>
        <c:crosses val="autoZero"/>
        <c:auto val="1"/>
        <c:lblOffset val="100"/>
        <c:baseTimeUnit val="years"/>
      </c:dateAx>
      <c:valAx>
        <c:axId val="137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32768"/>
        <c:axId val="137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32768"/>
        <c:axId val="137663616"/>
      </c:lineChart>
      <c:dateAx>
        <c:axId val="137632768"/>
        <c:scaling>
          <c:orientation val="minMax"/>
        </c:scaling>
        <c:delete val="1"/>
        <c:axPos val="b"/>
        <c:numFmt formatCode="ge" sourceLinked="1"/>
        <c:majorTickMark val="none"/>
        <c:minorTickMark val="none"/>
        <c:tickLblPos val="none"/>
        <c:crossAx val="137663616"/>
        <c:crosses val="autoZero"/>
        <c:auto val="1"/>
        <c:lblOffset val="100"/>
        <c:baseTimeUnit val="years"/>
      </c:dateAx>
      <c:valAx>
        <c:axId val="137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93824"/>
        <c:axId val="137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93824"/>
        <c:axId val="137696000"/>
      </c:lineChart>
      <c:dateAx>
        <c:axId val="137693824"/>
        <c:scaling>
          <c:orientation val="minMax"/>
        </c:scaling>
        <c:delete val="1"/>
        <c:axPos val="b"/>
        <c:numFmt formatCode="ge" sourceLinked="1"/>
        <c:majorTickMark val="none"/>
        <c:minorTickMark val="none"/>
        <c:tickLblPos val="none"/>
        <c:crossAx val="137696000"/>
        <c:crosses val="autoZero"/>
        <c:auto val="1"/>
        <c:lblOffset val="100"/>
        <c:baseTimeUnit val="years"/>
      </c:dateAx>
      <c:valAx>
        <c:axId val="1376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738496"/>
        <c:axId val="1377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738496"/>
        <c:axId val="137752960"/>
      </c:lineChart>
      <c:dateAx>
        <c:axId val="137738496"/>
        <c:scaling>
          <c:orientation val="minMax"/>
        </c:scaling>
        <c:delete val="1"/>
        <c:axPos val="b"/>
        <c:numFmt formatCode="ge" sourceLinked="1"/>
        <c:majorTickMark val="none"/>
        <c:minorTickMark val="none"/>
        <c:tickLblPos val="none"/>
        <c:crossAx val="137752960"/>
        <c:crosses val="autoZero"/>
        <c:auto val="1"/>
        <c:lblOffset val="100"/>
        <c:baseTimeUnit val="years"/>
      </c:dateAx>
      <c:valAx>
        <c:axId val="137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60000"/>
        <c:axId val="1381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60000"/>
        <c:axId val="138166272"/>
      </c:lineChart>
      <c:dateAx>
        <c:axId val="138160000"/>
        <c:scaling>
          <c:orientation val="minMax"/>
        </c:scaling>
        <c:delete val="1"/>
        <c:axPos val="b"/>
        <c:numFmt formatCode="ge" sourceLinked="1"/>
        <c:majorTickMark val="none"/>
        <c:minorTickMark val="none"/>
        <c:tickLblPos val="none"/>
        <c:crossAx val="138166272"/>
        <c:crosses val="autoZero"/>
        <c:auto val="1"/>
        <c:lblOffset val="100"/>
        <c:baseTimeUnit val="years"/>
      </c:dateAx>
      <c:valAx>
        <c:axId val="1381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243.05</c:v>
                </c:pt>
                <c:pt idx="1">
                  <c:v>213.47</c:v>
                </c:pt>
                <c:pt idx="2">
                  <c:v>200.02</c:v>
                </c:pt>
                <c:pt idx="3">
                  <c:v>182.28</c:v>
                </c:pt>
                <c:pt idx="4">
                  <c:v>178.09</c:v>
                </c:pt>
              </c:numCache>
            </c:numRef>
          </c:val>
        </c:ser>
        <c:dLbls>
          <c:showLegendKey val="0"/>
          <c:showVal val="0"/>
          <c:showCatName val="0"/>
          <c:showSerName val="0"/>
          <c:showPercent val="0"/>
          <c:showBubbleSize val="0"/>
        </c:dLbls>
        <c:gapWidth val="150"/>
        <c:axId val="138204672"/>
        <c:axId val="138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138204672"/>
        <c:axId val="138206592"/>
      </c:lineChart>
      <c:dateAx>
        <c:axId val="138204672"/>
        <c:scaling>
          <c:orientation val="minMax"/>
        </c:scaling>
        <c:delete val="1"/>
        <c:axPos val="b"/>
        <c:numFmt formatCode="ge" sourceLinked="1"/>
        <c:majorTickMark val="none"/>
        <c:minorTickMark val="none"/>
        <c:tickLblPos val="none"/>
        <c:crossAx val="138206592"/>
        <c:crosses val="autoZero"/>
        <c:auto val="1"/>
        <c:lblOffset val="100"/>
        <c:baseTimeUnit val="years"/>
      </c:dateAx>
      <c:valAx>
        <c:axId val="138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51.36</c:v>
                </c:pt>
                <c:pt idx="1">
                  <c:v>71.63</c:v>
                </c:pt>
                <c:pt idx="2">
                  <c:v>79.56</c:v>
                </c:pt>
                <c:pt idx="3">
                  <c:v>84.62</c:v>
                </c:pt>
                <c:pt idx="4">
                  <c:v>86.57</c:v>
                </c:pt>
              </c:numCache>
            </c:numRef>
          </c:val>
        </c:ser>
        <c:dLbls>
          <c:showLegendKey val="0"/>
          <c:showVal val="0"/>
          <c:showCatName val="0"/>
          <c:showSerName val="0"/>
          <c:showPercent val="0"/>
          <c:showBubbleSize val="0"/>
        </c:dLbls>
        <c:gapWidth val="150"/>
        <c:axId val="138257536"/>
        <c:axId val="138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138257536"/>
        <c:axId val="138259456"/>
      </c:lineChart>
      <c:dateAx>
        <c:axId val="138257536"/>
        <c:scaling>
          <c:orientation val="minMax"/>
        </c:scaling>
        <c:delete val="1"/>
        <c:axPos val="b"/>
        <c:numFmt formatCode="ge" sourceLinked="1"/>
        <c:majorTickMark val="none"/>
        <c:minorTickMark val="none"/>
        <c:tickLblPos val="none"/>
        <c:crossAx val="138259456"/>
        <c:crosses val="autoZero"/>
        <c:auto val="1"/>
        <c:lblOffset val="100"/>
        <c:baseTimeUnit val="years"/>
      </c:dateAx>
      <c:valAx>
        <c:axId val="138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124.65</c:v>
                </c:pt>
                <c:pt idx="1">
                  <c:v>89.38</c:v>
                </c:pt>
                <c:pt idx="2">
                  <c:v>80.42</c:v>
                </c:pt>
                <c:pt idx="3">
                  <c:v>75.650000000000006</c:v>
                </c:pt>
                <c:pt idx="4">
                  <c:v>76.11</c:v>
                </c:pt>
              </c:numCache>
            </c:numRef>
          </c:val>
        </c:ser>
        <c:dLbls>
          <c:showLegendKey val="0"/>
          <c:showVal val="0"/>
          <c:showCatName val="0"/>
          <c:showSerName val="0"/>
          <c:showPercent val="0"/>
          <c:showBubbleSize val="0"/>
        </c:dLbls>
        <c:gapWidth val="150"/>
        <c:axId val="138359552"/>
        <c:axId val="1383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138359552"/>
        <c:axId val="138361472"/>
      </c:lineChart>
      <c:dateAx>
        <c:axId val="138359552"/>
        <c:scaling>
          <c:orientation val="minMax"/>
        </c:scaling>
        <c:delete val="1"/>
        <c:axPos val="b"/>
        <c:numFmt formatCode="ge" sourceLinked="1"/>
        <c:majorTickMark val="none"/>
        <c:minorTickMark val="none"/>
        <c:tickLblPos val="none"/>
        <c:crossAx val="138361472"/>
        <c:crosses val="autoZero"/>
        <c:auto val="1"/>
        <c:lblOffset val="100"/>
        <c:baseTimeUnit val="years"/>
      </c:dateAx>
      <c:valAx>
        <c:axId val="138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朝霞市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134132</v>
      </c>
      <c r="AM8" s="47"/>
      <c r="AN8" s="47"/>
      <c r="AO8" s="47"/>
      <c r="AP8" s="47"/>
      <c r="AQ8" s="47"/>
      <c r="AR8" s="47"/>
      <c r="AS8" s="47"/>
      <c r="AT8" s="43">
        <f>データ!S6</f>
        <v>18.34</v>
      </c>
      <c r="AU8" s="43"/>
      <c r="AV8" s="43"/>
      <c r="AW8" s="43"/>
      <c r="AX8" s="43"/>
      <c r="AY8" s="43"/>
      <c r="AZ8" s="43"/>
      <c r="BA8" s="43"/>
      <c r="BB8" s="43">
        <f>データ!T6</f>
        <v>7313.63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97.11</v>
      </c>
      <c r="Q10" s="43"/>
      <c r="R10" s="43"/>
      <c r="S10" s="43"/>
      <c r="T10" s="43"/>
      <c r="U10" s="43"/>
      <c r="V10" s="43"/>
      <c r="W10" s="43">
        <f>データ!P6</f>
        <v>80.19</v>
      </c>
      <c r="X10" s="43"/>
      <c r="Y10" s="43"/>
      <c r="Z10" s="43"/>
      <c r="AA10" s="43"/>
      <c r="AB10" s="43"/>
      <c r="AC10" s="43"/>
      <c r="AD10" s="47">
        <f>データ!Q6</f>
        <v>1134</v>
      </c>
      <c r="AE10" s="47"/>
      <c r="AF10" s="47"/>
      <c r="AG10" s="47"/>
      <c r="AH10" s="47"/>
      <c r="AI10" s="47"/>
      <c r="AJ10" s="47"/>
      <c r="AK10" s="2"/>
      <c r="AL10" s="47">
        <f>データ!U6</f>
        <v>130818</v>
      </c>
      <c r="AM10" s="47"/>
      <c r="AN10" s="47"/>
      <c r="AO10" s="47"/>
      <c r="AP10" s="47"/>
      <c r="AQ10" s="47"/>
      <c r="AR10" s="47"/>
      <c r="AS10" s="47"/>
      <c r="AT10" s="43">
        <f>データ!V6</f>
        <v>10.72</v>
      </c>
      <c r="AU10" s="43"/>
      <c r="AV10" s="43"/>
      <c r="AW10" s="43"/>
      <c r="AX10" s="43"/>
      <c r="AY10" s="43"/>
      <c r="AZ10" s="43"/>
      <c r="BA10" s="43"/>
      <c r="BB10" s="43">
        <f>データ!W6</f>
        <v>12203.17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112275</v>
      </c>
      <c r="D6" s="31">
        <f t="shared" si="3"/>
        <v>47</v>
      </c>
      <c r="E6" s="31">
        <f t="shared" si="3"/>
        <v>17</v>
      </c>
      <c r="F6" s="31">
        <f t="shared" si="3"/>
        <v>1</v>
      </c>
      <c r="G6" s="31">
        <f t="shared" si="3"/>
        <v>0</v>
      </c>
      <c r="H6" s="31" t="str">
        <f t="shared" si="3"/>
        <v>埼玉県　朝霞市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97.11</v>
      </c>
      <c r="P6" s="32">
        <f t="shared" si="3"/>
        <v>80.19</v>
      </c>
      <c r="Q6" s="32">
        <f t="shared" si="3"/>
        <v>1134</v>
      </c>
      <c r="R6" s="32">
        <f t="shared" si="3"/>
        <v>134132</v>
      </c>
      <c r="S6" s="32">
        <f t="shared" si="3"/>
        <v>18.34</v>
      </c>
      <c r="T6" s="32">
        <f t="shared" si="3"/>
        <v>7313.63</v>
      </c>
      <c r="U6" s="32">
        <f t="shared" si="3"/>
        <v>130818</v>
      </c>
      <c r="V6" s="32">
        <f t="shared" si="3"/>
        <v>10.72</v>
      </c>
      <c r="W6" s="32">
        <f t="shared" si="3"/>
        <v>12203.17</v>
      </c>
      <c r="X6" s="33">
        <f>IF(X7="",NA(),X7)</f>
        <v>80.290000000000006</v>
      </c>
      <c r="Y6" s="33">
        <f t="shared" ref="Y6:AG6" si="4">IF(Y7="",NA(),Y7)</f>
        <v>75.459999999999994</v>
      </c>
      <c r="Z6" s="33">
        <f t="shared" si="4"/>
        <v>82.1</v>
      </c>
      <c r="AA6" s="33">
        <f t="shared" si="4"/>
        <v>86.37</v>
      </c>
      <c r="AB6" s="33">
        <f t="shared" si="4"/>
        <v>87.66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243.05</v>
      </c>
      <c r="BF6" s="33">
        <f t="shared" ref="BF6:BN6" si="7">IF(BF7="",NA(),BF7)</f>
        <v>213.47</v>
      </c>
      <c r="BG6" s="33">
        <f t="shared" si="7"/>
        <v>200.02</v>
      </c>
      <c r="BH6" s="33">
        <f t="shared" si="7"/>
        <v>182.28</v>
      </c>
      <c r="BI6" s="33">
        <f t="shared" si="7"/>
        <v>178.09</v>
      </c>
      <c r="BJ6" s="33">
        <f t="shared" si="7"/>
        <v>736.85</v>
      </c>
      <c r="BK6" s="33">
        <f t="shared" si="7"/>
        <v>745.85</v>
      </c>
      <c r="BL6" s="33">
        <f t="shared" si="7"/>
        <v>705.53</v>
      </c>
      <c r="BM6" s="33">
        <f t="shared" si="7"/>
        <v>685.64</v>
      </c>
      <c r="BN6" s="33">
        <f t="shared" si="7"/>
        <v>665.11</v>
      </c>
      <c r="BO6" s="32" t="str">
        <f>IF(BO7="","",IF(BO7="-","【-】","【"&amp;SUBSTITUTE(TEXT(BO7,"#,##0.00"),"-","△")&amp;"】"))</f>
        <v>【776.35】</v>
      </c>
      <c r="BP6" s="33">
        <f>IF(BP7="",NA(),BP7)</f>
        <v>51.36</v>
      </c>
      <c r="BQ6" s="33">
        <f t="shared" ref="BQ6:BY6" si="8">IF(BQ7="",NA(),BQ7)</f>
        <v>71.63</v>
      </c>
      <c r="BR6" s="33">
        <f t="shared" si="8"/>
        <v>79.56</v>
      </c>
      <c r="BS6" s="33">
        <f t="shared" si="8"/>
        <v>84.62</v>
      </c>
      <c r="BT6" s="33">
        <f t="shared" si="8"/>
        <v>86.57</v>
      </c>
      <c r="BU6" s="33">
        <f t="shared" si="8"/>
        <v>87.47</v>
      </c>
      <c r="BV6" s="33">
        <f t="shared" si="8"/>
        <v>89.16</v>
      </c>
      <c r="BW6" s="33">
        <f t="shared" si="8"/>
        <v>89.78</v>
      </c>
      <c r="BX6" s="33">
        <f t="shared" si="8"/>
        <v>88.39</v>
      </c>
      <c r="BY6" s="33">
        <f t="shared" si="8"/>
        <v>85.64</v>
      </c>
      <c r="BZ6" s="32" t="str">
        <f>IF(BZ7="","",IF(BZ7="-","【-】","【"&amp;SUBSTITUTE(TEXT(BZ7,"#,##0.00"),"-","△")&amp;"】"))</f>
        <v>【96.57】</v>
      </c>
      <c r="CA6" s="33">
        <f>IF(CA7="",NA(),CA7)</f>
        <v>124.65</v>
      </c>
      <c r="CB6" s="33">
        <f t="shared" ref="CB6:CJ6" si="9">IF(CB7="",NA(),CB7)</f>
        <v>89.38</v>
      </c>
      <c r="CC6" s="33">
        <f t="shared" si="9"/>
        <v>80.42</v>
      </c>
      <c r="CD6" s="33">
        <f t="shared" si="9"/>
        <v>75.650000000000006</v>
      </c>
      <c r="CE6" s="33">
        <f t="shared" si="9"/>
        <v>76.11</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97.81</v>
      </c>
      <c r="CX6" s="33">
        <f t="shared" ref="CX6:DF6" si="11">IF(CX7="",NA(),CX7)</f>
        <v>98.07</v>
      </c>
      <c r="CY6" s="33">
        <f t="shared" si="11"/>
        <v>98.14</v>
      </c>
      <c r="CZ6" s="33">
        <f t="shared" si="11"/>
        <v>98.05</v>
      </c>
      <c r="DA6" s="33">
        <f t="shared" si="11"/>
        <v>98.23</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0.02</v>
      </c>
      <c r="EF6" s="33">
        <f t="shared" si="14"/>
        <v>0.03</v>
      </c>
      <c r="EG6" s="33">
        <f t="shared" si="14"/>
        <v>0.02</v>
      </c>
      <c r="EH6" s="33">
        <f t="shared" si="14"/>
        <v>0.02</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112275</v>
      </c>
      <c r="D7" s="35">
        <v>47</v>
      </c>
      <c r="E7" s="35">
        <v>17</v>
      </c>
      <c r="F7" s="35">
        <v>1</v>
      </c>
      <c r="G7" s="35">
        <v>0</v>
      </c>
      <c r="H7" s="35" t="s">
        <v>96</v>
      </c>
      <c r="I7" s="35" t="s">
        <v>97</v>
      </c>
      <c r="J7" s="35" t="s">
        <v>98</v>
      </c>
      <c r="K7" s="35" t="s">
        <v>99</v>
      </c>
      <c r="L7" s="35" t="s">
        <v>100</v>
      </c>
      <c r="M7" s="36" t="s">
        <v>101</v>
      </c>
      <c r="N7" s="36" t="s">
        <v>102</v>
      </c>
      <c r="O7" s="36">
        <v>97.11</v>
      </c>
      <c r="P7" s="36">
        <v>80.19</v>
      </c>
      <c r="Q7" s="36">
        <v>1134</v>
      </c>
      <c r="R7" s="36">
        <v>134132</v>
      </c>
      <c r="S7" s="36">
        <v>18.34</v>
      </c>
      <c r="T7" s="36">
        <v>7313.63</v>
      </c>
      <c r="U7" s="36">
        <v>130818</v>
      </c>
      <c r="V7" s="36">
        <v>10.72</v>
      </c>
      <c r="W7" s="36">
        <v>12203.17</v>
      </c>
      <c r="X7" s="36">
        <v>80.290000000000006</v>
      </c>
      <c r="Y7" s="36">
        <v>75.459999999999994</v>
      </c>
      <c r="Z7" s="36">
        <v>82.1</v>
      </c>
      <c r="AA7" s="36">
        <v>86.37</v>
      </c>
      <c r="AB7" s="36">
        <v>87.66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243.05</v>
      </c>
      <c r="BF7" s="36">
        <v>213.47</v>
      </c>
      <c r="BG7" s="36">
        <v>200.02</v>
      </c>
      <c r="BH7" s="36">
        <v>182.28</v>
      </c>
      <c r="BI7" s="36">
        <v>178.09</v>
      </c>
      <c r="BJ7" s="36">
        <v>736.85</v>
      </c>
      <c r="BK7" s="36">
        <v>745.85</v>
      </c>
      <c r="BL7" s="36">
        <v>705.53</v>
      </c>
      <c r="BM7" s="36">
        <v>685.64</v>
      </c>
      <c r="BN7" s="36">
        <v>665.11</v>
      </c>
      <c r="BO7" s="36">
        <v>776.35</v>
      </c>
      <c r="BP7" s="36">
        <v>51.36</v>
      </c>
      <c r="BQ7" s="36">
        <v>71.63</v>
      </c>
      <c r="BR7" s="36">
        <v>79.56</v>
      </c>
      <c r="BS7" s="36">
        <v>84.62</v>
      </c>
      <c r="BT7" s="36">
        <v>86.57</v>
      </c>
      <c r="BU7" s="36">
        <v>87.47</v>
      </c>
      <c r="BV7" s="36">
        <v>89.16</v>
      </c>
      <c r="BW7" s="36">
        <v>89.78</v>
      </c>
      <c r="BX7" s="36">
        <v>88.39</v>
      </c>
      <c r="BY7" s="36">
        <v>85.64</v>
      </c>
      <c r="BZ7" s="36">
        <v>96.57</v>
      </c>
      <c r="CA7" s="36">
        <v>124.65</v>
      </c>
      <c r="CB7" s="36">
        <v>89.38</v>
      </c>
      <c r="CC7" s="36">
        <v>80.42</v>
      </c>
      <c r="CD7" s="36">
        <v>75.650000000000006</v>
      </c>
      <c r="CE7" s="36">
        <v>76.11</v>
      </c>
      <c r="CF7" s="36">
        <v>128.05000000000001</v>
      </c>
      <c r="CG7" s="36">
        <v>126.58</v>
      </c>
      <c r="CH7" s="36">
        <v>125.87</v>
      </c>
      <c r="CI7" s="36">
        <v>128.96</v>
      </c>
      <c r="CJ7" s="36">
        <v>133</v>
      </c>
      <c r="CK7" s="36">
        <v>142.28</v>
      </c>
      <c r="CL7" s="36" t="s">
        <v>101</v>
      </c>
      <c r="CM7" s="36" t="s">
        <v>101</v>
      </c>
      <c r="CN7" s="36" t="s">
        <v>101</v>
      </c>
      <c r="CO7" s="36" t="s">
        <v>101</v>
      </c>
      <c r="CP7" s="36" t="s">
        <v>101</v>
      </c>
      <c r="CQ7" s="36">
        <v>67.09</v>
      </c>
      <c r="CR7" s="36">
        <v>67.180000000000007</v>
      </c>
      <c r="CS7" s="36">
        <v>67.540000000000006</v>
      </c>
      <c r="CT7" s="36">
        <v>67.61</v>
      </c>
      <c r="CU7" s="36">
        <v>64.81</v>
      </c>
      <c r="CV7" s="36">
        <v>60.35</v>
      </c>
      <c r="CW7" s="36">
        <v>97.81</v>
      </c>
      <c r="CX7" s="36">
        <v>98.07</v>
      </c>
      <c r="CY7" s="36">
        <v>98.14</v>
      </c>
      <c r="CZ7" s="36">
        <v>98.05</v>
      </c>
      <c r="DA7" s="36">
        <v>98.23</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0.02</v>
      </c>
      <c r="EF7" s="36">
        <v>0.03</v>
      </c>
      <c r="EG7" s="36">
        <v>0.02</v>
      </c>
      <c r="EH7" s="36">
        <v>0.02</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2016-02-19T02:51:51Z</cp:lastPrinted>
  <dcterms:created xsi:type="dcterms:W3CDTF">2016-02-03T08:49:39Z</dcterms:created>
  <dcterms:modified xsi:type="dcterms:W3CDTF">2016-02-19T06:47:23Z</dcterms:modified>
</cp:coreProperties>
</file>