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2756\Desktop\【1013（金）照会：県市町村課】令和３年度財政状況資料集の作成について（2回目・地方公会計関係）\03_合体版（送付用）\"/>
    </mc:Choice>
  </mc:AlternateContent>
  <bookViews>
    <workbookView xWindow="0" yWindow="0" windowWidth="13770" windowHeight="4620" firstSheet="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s="1"/>
  <c r="BY43" i="10"/>
  <c r="BW43" i="10" s="1"/>
  <c r="BE43" i="10"/>
  <c r="AM43" i="10"/>
  <c r="U43" i="10"/>
  <c r="E43" i="10"/>
  <c r="C43" i="10"/>
  <c r="DG42" i="10"/>
  <c r="CQ42" i="10"/>
  <c r="CO42" i="10" s="1"/>
  <c r="BY42" i="10"/>
  <c r="BW42" i="10" s="1"/>
  <c r="BE42" i="10"/>
  <c r="AM42" i="10"/>
  <c r="U42" i="10"/>
  <c r="E42" i="10"/>
  <c r="C42" i="10" s="1"/>
  <c r="DG41" i="10"/>
  <c r="CQ41" i="10"/>
  <c r="CO41" i="10" s="1"/>
  <c r="BY41" i="10"/>
  <c r="BE41" i="10"/>
  <c r="AM41" i="10"/>
  <c r="U41" i="10"/>
  <c r="E41" i="10"/>
  <c r="C41" i="10"/>
  <c r="DG40" i="10"/>
  <c r="CQ40" i="10"/>
  <c r="CO40" i="10"/>
  <c r="BY40" i="10"/>
  <c r="BE40" i="10"/>
  <c r="AM40" i="10"/>
  <c r="U40" i="10"/>
  <c r="E40" i="10"/>
  <c r="C40" i="10" s="1"/>
  <c r="DG39" i="10"/>
  <c r="CQ39" i="10"/>
  <c r="CO39" i="10" s="1"/>
  <c r="BY39" i="10"/>
  <c r="BE39" i="10"/>
  <c r="AM39" i="10"/>
  <c r="U39" i="10"/>
  <c r="E39" i="10"/>
  <c r="DG38" i="10"/>
  <c r="CQ38" i="10"/>
  <c r="CO38" i="10" s="1"/>
  <c r="BY38" i="10"/>
  <c r="BE38" i="10"/>
  <c r="AM38" i="10"/>
  <c r="W38" i="10"/>
  <c r="E38" i="10"/>
  <c r="DG37" i="10"/>
  <c r="CQ37" i="10"/>
  <c r="CO37" i="10" s="1"/>
  <c r="BY37" i="10"/>
  <c r="BE37" i="10"/>
  <c r="AM37" i="10"/>
  <c r="W37" i="10"/>
  <c r="E37" i="10"/>
  <c r="DG36" i="10"/>
  <c r="CQ36" i="10"/>
  <c r="BY36" i="10"/>
  <c r="BE36" i="10"/>
  <c r="AM36" i="10"/>
  <c r="W36" i="10"/>
  <c r="E36" i="10"/>
  <c r="DG35" i="10"/>
  <c r="CQ35" i="10"/>
  <c r="BY35" i="10"/>
  <c r="BE35" i="10"/>
  <c r="AO35" i="10"/>
  <c r="W35" i="10"/>
  <c r="E35" i="10"/>
  <c r="DG34" i="10"/>
  <c r="CQ34" i="10"/>
  <c r="BY34" i="10"/>
  <c r="BE34" i="10"/>
  <c r="AO34" i="10"/>
  <c r="W34" i="10"/>
  <c r="E34" i="10"/>
  <c r="C34" i="10" s="1"/>
  <c r="C35" i="10" l="1"/>
  <c r="C36" i="10" s="1"/>
  <c r="C37" i="10" s="1"/>
  <c r="C38" i="10" s="1"/>
  <c r="C39" i="10" s="1"/>
  <c r="U34" i="10" l="1"/>
  <c r="U35" i="10" s="1"/>
  <c r="U36" i="10" s="1"/>
  <c r="U37" i="10" s="1"/>
  <c r="U38" i="10" s="1"/>
  <c r="AM34" i="10" l="1"/>
  <c r="AM35" i="10" s="1"/>
  <c r="BW34" i="10" l="1"/>
  <c r="BW35" i="10" s="1"/>
  <c r="BW36" i="10" s="1"/>
  <c r="BW37" i="10" s="1"/>
  <c r="BW38" i="10" s="1"/>
  <c r="BW39" i="10" s="1"/>
  <c r="BW40" i="10" s="1"/>
  <c r="BW41" i="10" s="1"/>
  <c r="CO34" i="10" l="1"/>
  <c r="CO35" i="10" s="1"/>
  <c r="CO36" i="10" s="1"/>
</calcChain>
</file>

<file path=xl/sharedStrings.xml><?xml version="1.0" encoding="utf-8"?>
<sst xmlns="http://schemas.openxmlformats.org/spreadsheetml/2006/main" count="1138" uniqueCount="608">
  <si>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</si>
  <si>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</si>
  <si>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</si>
  <si>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</si>
  <si>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</si>
  <si>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</si>
  <si>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</si>
  <si>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</si>
  <si>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</si>
  <si>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</si>
  <si>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</si>
  <si>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</si>
  <si>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</si>
  <si>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</si>
  <si>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</si>
  <si>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</si>
  <si>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</si>
  <si>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</si>
  <si>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</si>
  <si>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</si>
  <si>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</si>
  <si>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</si>
  <si>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</si>
  <si>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</si>
  <si>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</si>
  <si>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</si>
  <si>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</si>
  <si>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</si>
  <si>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</si>
  <si>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</si>
  <si>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</si>
  <si>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</si>
  <si>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</si>
  <si>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</si>
  <si>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</si>
  <si>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</si>
  <si>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</si>
  <si>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</si>
  <si>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</si>
  <si>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</si>
  <si>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</si>
  <si>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</si>
  <si>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</si>
  <si>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</si>
  <si>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</si>
  <si>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</si>
  <si>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</si>
  <si>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</si>
  <si>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</si>
  <si>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</si>
  <si>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</si>
  <si>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</si>
  <si>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</si>
  <si>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</si>
  <si>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</si>
  <si>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</si>
  <si>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</si>
  <si>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</si>
  <si>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</si>
  <si>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</si>
  <si>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</si>
  <si>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</si>
  <si>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</si>
  <si>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</si>
  <si>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</si>
  <si>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</si>
  <si>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</si>
  <si>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</si>
  <si>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</si>
  <si>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</si>
  <si>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</si>
  <si>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</si>
  <si>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</si>
  <si>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</si>
  <si>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</si>
  <si>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</si>
  <si>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</si>
  <si>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</si>
  <si>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</si>
  <si>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</si>
  <si>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</si>
  <si>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</si>
  <si>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</si>
  <si>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</si>
  <si>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</si>
  <si>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</si>
  <si>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</si>
  <si>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</si>
  <si>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</si>
  <si>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</si>
  <si>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</si>
  <si>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</si>
  <si>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</si>
  <si>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</si>
  <si>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</si>
  <si>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</si>
  <si>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</si>
  <si>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戸田市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</si>
  <si>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</si>
  <si>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</si>
  <si>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</si>
  <si>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</si>
  <si>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</si>
  <si>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</si>
  <si>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</si>
  <si>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</si>
  <si>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</si>
  <si>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</si>
  <si>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</si>
  <si>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</si>
  <si>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</si>
  <si>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</si>
  <si>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</si>
  <si>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</si>
  <si>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</si>
  <si>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</si>
  <si>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</si>
  <si>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</si>
  <si>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</si>
  <si>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</si>
  <si>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</si>
  <si>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</si>
  <si>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</si>
  <si>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</si>
  <si>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</si>
  <si>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</si>
  <si>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</si>
  <si>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</si>
  <si>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</si>
  <si>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</si>
  <si>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</si>
  <si>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</si>
  <si>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</si>
  <si>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</si>
  <si>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</si>
  <si>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</si>
  <si>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</si>
  <si>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</si>
  <si>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</si>
  <si>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</si>
  <si>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</si>
  <si>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</si>
  <si>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</si>
  <si>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</si>
  <si>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</si>
  <si>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</si>
  <si>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</si>
  <si>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</si>
  <si>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</si>
  <si>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</si>
  <si>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</si>
  <si>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</si>
  <si>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</si>
  <si>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</si>
  <si>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</si>
  <si>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</si>
  <si>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</si>
  <si>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</si>
  <si>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</si>
  <si>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</si>
  <si>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</si>
  <si>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</si>
  <si>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</si>
  <si>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</si>
  <si>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</si>
  <si>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</si>
  <si>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</si>
  <si>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</si>
  <si>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</si>
  <si>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</si>
  <si>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</si>
  <si>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</si>
  <si>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</si>
  <si>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</si>
  <si>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</si>
  <si>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</si>
  <si>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</si>
  <si>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</si>
  <si>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</si>
  <si>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</si>
  <si>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</si>
  <si>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</si>
  <si>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</si>
  <si>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</si>
  <si>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</si>
  <si>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</si>
  <si>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</si>
  <si>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t>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</si>
  <si>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</si>
  <si>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</si>
  <si>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</si>
  <si>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</si>
  <si>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</si>
  <si>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</si>
  <si>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</si>
  <si>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</si>
  <si>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</si>
  <si>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</si>
  <si>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</si>
  <si>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</si>
  <si>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</si>
  <si>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</si>
  <si>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</si>
  <si>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</si>
  <si>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</si>
  <si>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</si>
  <si>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</si>
  <si>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</si>
  <si>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</si>
  <si>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</si>
  <si>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</si>
  <si>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</si>
  <si>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</si>
  <si>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埼玉県戸田市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</si>
  <si>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</si>
  <si>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</si>
  <si>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</si>
  <si>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</si>
  <si>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</si>
  <si>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</si>
  <si>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</si>
  <si>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</si>
  <si>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</si>
  <si>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</si>
  <si>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</si>
  <si>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</si>
  <si>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</si>
  <si>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</si>
  <si>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</si>
  <si>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</si>
  <si>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</si>
  <si>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</si>
  <si>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</si>
  <si>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</si>
  <si>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</si>
  <si>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</si>
  <si>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</si>
  <si>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</si>
  <si>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</si>
  <si>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</si>
  <si>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</si>
  <si>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</si>
  <si>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</si>
  <si>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</si>
  <si>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</si>
  <si>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</si>
  <si>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</si>
  <si>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</si>
  <si>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</si>
  <si>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</si>
  <si>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</si>
  <si>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</si>
  <si>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</si>
  <si>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</si>
  <si>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</si>
  <si>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</si>
  <si>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</si>
  <si>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</si>
  <si>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</si>
  <si>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</si>
  <si>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</si>
  <si>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</si>
  <si>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</si>
  <si>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</si>
  <si>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</si>
  <si>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</si>
  <si>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</si>
  <si>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</si>
  <si>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</si>
  <si>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</si>
  <si>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</si>
  <si>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</si>
  <si>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</si>
  <si>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</si>
  <si>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</si>
  <si>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</si>
  <si>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</si>
  <si>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</si>
  <si>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</si>
  <si>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</si>
  <si>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</si>
  <si>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</si>
  <si>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</si>
  <si>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</si>
  <si>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</si>
  <si>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</si>
  <si>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</si>
  <si>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</si>
  <si>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</si>
  <si>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</si>
  <si>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</si>
  <si>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</si>
  <si>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</si>
  <si>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</si>
  <si>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</si>
  <si>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</si>
  <si>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</si>
  <si>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</si>
  <si>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</si>
  <si>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</si>
  <si>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</si>
  <si>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</si>
  <si>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</si>
  <si>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</si>
  <si>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</si>
  <si>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</si>
  <si>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</si>
  <si>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</si>
  <si>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</si>
  <si>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</si>
  <si>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</si>
  <si>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</si>
  <si>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</si>
  <si>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</si>
  <si>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</si>
  <si>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</si>
  <si>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</si>
  <si>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</si>
  <si>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</si>
  <si>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</si>
  <si>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</si>
  <si>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</si>
  <si>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</si>
  <si>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</si>
  <si>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</si>
  <si>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</si>
  <si>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</si>
  <si>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</si>
  <si>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</si>
  <si>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</si>
  <si>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</si>
  <si>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</si>
  <si>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</si>
  <si>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</si>
  <si>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</si>
  <si>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</si>
  <si>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介護サービス</t>
    <phoneticPr fontId="5"/>
  </si>
  <si>
    <t>加入世帯数(世帯)</t>
  </si>
  <si>
    <t>　繰出金</t>
    <phoneticPr fontId="5"/>
  </si>
  <si>
    <t>諸収入</t>
  </si>
  <si>
    <t>宅地造成</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</si>
  <si>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</si>
  <si>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</si>
  <si>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</si>
  <si>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</si>
  <si>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</si>
  <si>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</si>
  <si>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</si>
  <si>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</si>
  <si>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</si>
  <si>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</si>
  <si>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</si>
  <si>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</si>
  <si>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</si>
  <si>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</si>
  <si>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</si>
  <si>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</si>
  <si>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</si>
  <si>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</si>
  <si>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</si>
  <si>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</si>
  <si>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</si>
  <si>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</si>
  <si>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</si>
  <si>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</si>
  <si>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</si>
  <si>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</si>
  <si>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</si>
  <si>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</si>
  <si>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</si>
  <si>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埼玉県戸田市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</si>
  <si>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</si>
  <si>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</si>
  <si>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</si>
  <si>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</si>
  <si>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</si>
  <si>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</si>
  <si>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</si>
  <si>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</si>
  <si>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</si>
  <si>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</si>
  <si>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</si>
  <si>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</si>
  <si>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</si>
  <si>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</si>
  <si>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</si>
  <si>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</si>
  <si>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</si>
  <si>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</si>
  <si>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</si>
  <si>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</si>
  <si>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市民医療センター</t>
    <phoneticPr fontId="5"/>
  </si>
  <si>
    <t>海外留学奨学事業</t>
    <phoneticPr fontId="5"/>
  </si>
  <si>
    <t>火災共済事業</t>
    <phoneticPr fontId="5"/>
  </si>
  <si>
    <t>新曽第一土地区画整理事業</t>
    <phoneticPr fontId="5"/>
  </si>
  <si>
    <t>新曽第二土地区画整理事業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</si>
  <si>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</si>
  <si>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</si>
  <si>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</si>
  <si>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</si>
  <si>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</si>
  <si>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</si>
  <si>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</si>
  <si>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</si>
  <si>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</si>
  <si>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</si>
  <si>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</si>
  <si>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</si>
  <si>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</si>
  <si>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</si>
  <si>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t>
    <phoneticPr fontId="5"/>
  </si>
  <si>
    <t>介護保険</t>
    <phoneticPr fontId="5"/>
  </si>
  <si>
    <t>後期高齢者医療</t>
    <phoneticPr fontId="5"/>
  </si>
  <si>
    <t>在宅介護支援事業</t>
    <phoneticPr fontId="5"/>
  </si>
  <si>
    <t>交通災害共済事業</t>
    <phoneticPr fontId="5"/>
  </si>
  <si>
    <t>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</si>
  <si>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</si>
  <si>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</si>
  <si>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</si>
  <si>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</si>
  <si>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</si>
  <si>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</si>
  <si>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</si>
  <si>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</si>
  <si>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</si>
  <si>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</si>
  <si>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</si>
  <si>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</si>
  <si>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</si>
  <si>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</si>
  <si>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</si>
  <si>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</si>
  <si>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</si>
  <si>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</si>
  <si>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</si>
  <si>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</si>
  <si>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</si>
  <si>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</si>
  <si>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</si>
  <si>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</si>
  <si>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</si>
  <si>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</si>
  <si>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</si>
  <si>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</si>
  <si>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</si>
  <si>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</si>
  <si>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</si>
  <si>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</si>
  <si>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</si>
  <si>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</si>
  <si>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</si>
  <si>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</si>
  <si>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</si>
  <si>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</si>
  <si>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</si>
  <si>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</si>
  <si>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</si>
  <si>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</si>
  <si>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</si>
  <si>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</si>
  <si>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</si>
  <si>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</si>
  <si>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</si>
  <si>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</si>
  <si>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</si>
  <si>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</si>
  <si>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</si>
  <si>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</si>
  <si>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</si>
  <si>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</si>
  <si>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</si>
  <si>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</si>
  <si>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</si>
  <si>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</si>
  <si>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</si>
  <si>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</si>
  <si>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</si>
  <si>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</si>
  <si>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</si>
  <si>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</si>
  <si>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</si>
  <si>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</si>
  <si>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</si>
  <si>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</si>
  <si>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</si>
  <si>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</si>
  <si>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</si>
  <si>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</si>
  <si>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</si>
  <si>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</si>
  <si>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</si>
  <si>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</si>
  <si>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</si>
  <si>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</si>
  <si>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</si>
  <si>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</si>
  <si>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</si>
  <si>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</si>
  <si>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</si>
  <si>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</si>
  <si>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</si>
  <si>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</si>
  <si>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</si>
  <si>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</si>
  <si>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</si>
  <si>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</si>
  <si>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</si>
  <si>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</si>
  <si>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</si>
  <si>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</si>
  <si>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</si>
  <si>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</si>
  <si>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</si>
  <si>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</si>
  <si>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</si>
  <si>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</si>
  <si>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</si>
  <si>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</si>
  <si>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</si>
  <si>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</si>
  <si>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</si>
  <si>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</si>
  <si>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</si>
  <si>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</si>
  <si>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</si>
  <si>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</si>
  <si>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</si>
  <si>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</si>
  <si>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</si>
  <si>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</si>
  <si>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</si>
  <si>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</si>
  <si>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</si>
  <si>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</si>
  <si>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</si>
  <si>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</si>
  <si>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</si>
  <si>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</si>
  <si>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</si>
  <si>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</si>
  <si>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</si>
  <si>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</si>
  <si>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</si>
  <si>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</si>
  <si>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</si>
  <si>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</si>
  <si>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</si>
  <si>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</si>
  <si>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</si>
  <si>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</si>
  <si>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</si>
  <si>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</si>
  <si>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</si>
  <si>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</si>
  <si>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</si>
  <si>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</si>
  <si>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</si>
  <si>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</si>
  <si>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</si>
  <si>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</si>
  <si>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</si>
  <si>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</si>
  <si>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</si>
  <si>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水道事業会計</t>
  </si>
  <si>
    <t>下水道事業会計</t>
  </si>
  <si>
    <t>介護保険</t>
  </si>
  <si>
    <t>国民健康保険</t>
  </si>
  <si>
    <t>市民医療センター</t>
  </si>
  <si>
    <t>新曽第二土地区画整理事業</t>
  </si>
  <si>
    <t>新曽第一土地区画整理事業</t>
  </si>
  <si>
    <t>その他会計（赤字）</t>
  </si>
  <si>
    <t>その他会計（黒字）</t>
  </si>
  <si>
    <t>（百万円）</t>
    <phoneticPr fontId="5"/>
  </si>
  <si>
    <t>H28末</t>
    <phoneticPr fontId="5"/>
  </si>
  <si>
    <t>H29末</t>
    <phoneticPr fontId="5"/>
  </si>
  <si>
    <t>H30末</t>
    <phoneticPr fontId="5"/>
  </si>
  <si>
    <t>R01末</t>
    <phoneticPr fontId="5"/>
  </si>
  <si>
    <t>R02末</t>
    <phoneticPr fontId="5"/>
  </si>
  <si>
    <t>※8：職員の状況については、令和3年地方公務員給与実態調査に基づいている。</t>
    <phoneticPr fontId="2"/>
  </si>
  <si>
    <t>法適用企業</t>
  </si>
  <si>
    <t>蕨戸田衛生センター組合</t>
  </si>
  <si>
    <t>戸田ボートレース企業団</t>
  </si>
  <si>
    <t>埼玉県後期高齢者医療広域連合</t>
    <rPh sb="0" eb="3">
      <t>サイタマケン</t>
    </rPh>
    <rPh sb="3" eb="5">
      <t>コウキ</t>
    </rPh>
    <rPh sb="5" eb="8">
      <t>コウレイシャ</t>
    </rPh>
    <rPh sb="8" eb="10">
      <t>イリョウ</t>
    </rPh>
    <rPh sb="10" eb="12">
      <t>コウイキ</t>
    </rPh>
    <rPh sb="12" eb="14">
      <t>レンゴウ</t>
    </rPh>
    <phoneticPr fontId="8"/>
  </si>
  <si>
    <t>埼玉県市町村総合事務組合</t>
    <rPh sb="0" eb="3">
      <t>サイタマケン</t>
    </rPh>
    <rPh sb="3" eb="6">
      <t>シチョウソン</t>
    </rPh>
    <rPh sb="6" eb="8">
      <t>ソウゴウ</t>
    </rPh>
    <rPh sb="8" eb="10">
      <t>ジム</t>
    </rPh>
    <rPh sb="10" eb="12">
      <t>クミアイ</t>
    </rPh>
    <phoneticPr fontId="8"/>
  </si>
  <si>
    <t>彩の国さいたま人づくり広域連合</t>
    <rPh sb="0" eb="1">
      <t>サイ</t>
    </rPh>
    <rPh sb="2" eb="3">
      <t>クニ</t>
    </rPh>
    <rPh sb="7" eb="8">
      <t>ヒト</t>
    </rPh>
    <rPh sb="11" eb="15">
      <t>コウイキレンゴウ</t>
    </rPh>
    <phoneticPr fontId="8"/>
  </si>
  <si>
    <t>埼玉県都市競艇組合</t>
    <rPh sb="0" eb="3">
      <t>サイタマケン</t>
    </rPh>
    <rPh sb="3" eb="5">
      <t>トシ</t>
    </rPh>
    <rPh sb="5" eb="7">
      <t>キョウテイ</t>
    </rPh>
    <rPh sb="7" eb="9">
      <t>クミアイ</t>
    </rPh>
    <phoneticPr fontId="2"/>
  </si>
  <si>
    <t>一般会計</t>
    <rPh sb="0" eb="2">
      <t>イッパン</t>
    </rPh>
    <rPh sb="2" eb="4">
      <t>カイケイ</t>
    </rPh>
    <phoneticPr fontId="8"/>
  </si>
  <si>
    <t>特別会計</t>
    <rPh sb="0" eb="4">
      <t>トクベツカイケイ</t>
    </rPh>
    <phoneticPr fontId="8"/>
  </si>
  <si>
    <t>交通災害特別会計</t>
    <rPh sb="0" eb="2">
      <t>コウツウ</t>
    </rPh>
    <rPh sb="2" eb="4">
      <t>サイガイ</t>
    </rPh>
    <rPh sb="4" eb="6">
      <t>トクベツ</t>
    </rPh>
    <rPh sb="6" eb="8">
      <t>カイケイ</t>
    </rPh>
    <phoneticPr fontId="8"/>
  </si>
  <si>
    <t>戸田市文化スポーツ財団</t>
    <rPh sb="0" eb="3">
      <t>トダシ</t>
    </rPh>
    <rPh sb="3" eb="5">
      <t>ブンカ</t>
    </rPh>
    <rPh sb="9" eb="11">
      <t>ザイダン</t>
    </rPh>
    <phoneticPr fontId="2"/>
  </si>
  <si>
    <t>戸田市水と緑の公社</t>
    <rPh sb="0" eb="3">
      <t>トダシ</t>
    </rPh>
    <rPh sb="3" eb="4">
      <t>ミズ</t>
    </rPh>
    <rPh sb="5" eb="6">
      <t>ミドリ</t>
    </rPh>
    <rPh sb="7" eb="9">
      <t>コウシャ</t>
    </rPh>
    <phoneticPr fontId="2"/>
  </si>
  <si>
    <t>戸田市土地開発公社</t>
    <rPh sb="0" eb="3">
      <t>トダシ</t>
    </rPh>
    <rPh sb="3" eb="9">
      <t>トチカイハツコウシャ</t>
    </rPh>
    <phoneticPr fontId="2"/>
  </si>
  <si>
    <t>公共施設等整備基金</t>
    <rPh sb="0" eb="5">
      <t>コウキョウシセツトウ</t>
    </rPh>
    <rPh sb="5" eb="9">
      <t>セイビキキン</t>
    </rPh>
    <phoneticPr fontId="5"/>
  </si>
  <si>
    <t>都市開発基金</t>
    <rPh sb="0" eb="6">
      <t>トシカイハツキキン</t>
    </rPh>
    <phoneticPr fontId="5"/>
  </si>
  <si>
    <t>防災減災基金</t>
    <rPh sb="0" eb="6">
      <t>ボウサイゲンサイキキン</t>
    </rPh>
    <phoneticPr fontId="5"/>
  </si>
  <si>
    <t>教育基金</t>
    <rPh sb="0" eb="4">
      <t>キョウイクキキン</t>
    </rPh>
    <phoneticPr fontId="5"/>
  </si>
  <si>
    <t>環境対策基金</t>
    <rPh sb="0" eb="6">
      <t>カンキョウタイサクキキン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</si>
  <si>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</si>
  <si>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</si>
  <si>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</si>
  <si>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</si>
  <si>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</si>
  <si>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実質公債費率は、１．０％増加した８．１％となっている。
　実質公債費率が増加した要因は、令和2年度に借入した戸田東小学校・戸田東中学校改築等事業に係る起債や文化会館改修事業に係る起債等の償還が開始されたことによるものと考えられる。
　類似団体は、実質公債費率が減少傾向にあるなか、本市が異なる傾向となっているのは、土地開発公社経営健全化への対応として公共用地先行取得事業債の借入を実施していることや、公共施設の大規模改修等に係る事業債の償還が本格化してきたことが影響していると考えられ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</si>
  <si>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</si>
  <si>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</si>
  <si>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</si>
  <si>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将来負担比率は、５．８％減少した２６．２％となり、有形固定資産の減価償却率は０．９％増加した６４．７％となっている。
　将来負担比率が減少した要因は、繰り上げ償還を実施したことによる地方債残高の減少によるものと考えられる。
　有形固定資産減価償却費率は、今年度は増加しており、公共施設の老朽化に対応した計画が必要であることがわかる。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</si>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</sst>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42651</c:v>
                </c:pt>
                <c:pt idx="1">
                  <c:v>43226</c:v>
                </c:pt>
                <c:pt idx="2">
                  <c:v>42836</c:v>
                </c:pt>
                <c:pt idx="3">
                  <c:v>44161</c:v>
                </c:pt>
                <c:pt idx="4">
                  <c:v>43955</c:v>
                </c:pt>
              </c:numCache>
            </c:numRef>
          </c:val>
          <c:smooth val="0"/>
          <c:extLst>
            <c:ext xmlns:c16="http://schemas.microsoft.com/office/drawing/2014/chart" uri="{C3380CC4-5D6E-409C-BE32-E72D297353CC}">
              <c16:uniqueId val="{00000000-18E9-47B0-B843-D726A92D6BD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35489</c:v>
                </c:pt>
                <c:pt idx="1">
                  <c:v>26106</c:v>
                </c:pt>
                <c:pt idx="2">
                  <c:v>52484</c:v>
                </c:pt>
                <c:pt idx="3">
                  <c:v>71383</c:v>
                </c:pt>
                <c:pt idx="4">
                  <c:v>35545</c:v>
                </c:pt>
              </c:numCache>
            </c:numRef>
          </c:val>
          <c:smooth val="0"/>
          <c:extLst>
            <c:ext xmlns:c16="http://schemas.microsoft.com/office/drawing/2014/chart" uri="{C3380CC4-5D6E-409C-BE32-E72D297353CC}">
              <c16:uniqueId val="{00000001-18E9-47B0-B843-D726A92D6BD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10.34</c:v>
                </c:pt>
                <c:pt idx="1">
                  <c:v>8.73</c:v>
                </c:pt>
                <c:pt idx="2">
                  <c:v>12.51</c:v>
                </c:pt>
                <c:pt idx="3">
                  <c:v>13.11</c:v>
                </c:pt>
                <c:pt idx="4">
                  <c:v>14.56</c:v>
                </c:pt>
              </c:numCache>
            </c:numRef>
          </c:val>
          <c:extLst>
            <c:ext xmlns:c16="http://schemas.microsoft.com/office/drawing/2014/chart" uri="{C3380CC4-5D6E-409C-BE32-E72D297353CC}">
              <c16:uniqueId val="{00000000-32BE-41B8-BF53-DDF4F49DE6F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16.989999999999998</c:v>
                </c:pt>
                <c:pt idx="1">
                  <c:v>20.74</c:v>
                </c:pt>
                <c:pt idx="2">
                  <c:v>20.77</c:v>
                </c:pt>
                <c:pt idx="3">
                  <c:v>18.510000000000002</c:v>
                </c:pt>
                <c:pt idx="4">
                  <c:v>21.3</c:v>
                </c:pt>
              </c:numCache>
            </c:numRef>
          </c:val>
          <c:extLst>
            <c:ext xmlns:c16="http://schemas.microsoft.com/office/drawing/2014/chart" uri="{C3380CC4-5D6E-409C-BE32-E72D297353CC}">
              <c16:uniqueId val="{00000001-32BE-41B8-BF53-DDF4F49DE6F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2.2599999999999998</c:v>
                </c:pt>
                <c:pt idx="1">
                  <c:v>3.25</c:v>
                </c:pt>
                <c:pt idx="2">
                  <c:v>3.25</c:v>
                </c:pt>
                <c:pt idx="3">
                  <c:v>0.02</c:v>
                </c:pt>
                <c:pt idx="4">
                  <c:v>7.14</c:v>
                </c:pt>
              </c:numCache>
            </c:numRef>
          </c:val>
          <c:smooth val="0"/>
          <c:extLst>
            <c:ext xmlns:c16="http://schemas.microsoft.com/office/drawing/2014/chart" uri="{C3380CC4-5D6E-409C-BE32-E72D297353CC}">
              <c16:uniqueId val="{00000002-32BE-41B8-BF53-DDF4F49DE6F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0.19</c:v>
                </c:pt>
                <c:pt idx="2">
                  <c:v>#N/A</c:v>
                </c:pt>
                <c:pt idx="3">
                  <c:v>0.11</c:v>
                </c:pt>
                <c:pt idx="4">
                  <c:v>#N/A</c:v>
                </c:pt>
                <c:pt idx="5">
                  <c:v>0.16</c:v>
                </c:pt>
                <c:pt idx="6">
                  <c:v>#N/A</c:v>
                </c:pt>
                <c:pt idx="7">
                  <c:v>0.11</c:v>
                </c:pt>
                <c:pt idx="8">
                  <c:v>#N/A</c:v>
                </c:pt>
                <c:pt idx="9">
                  <c:v>0.13</c:v>
                </c:pt>
              </c:numCache>
            </c:numRef>
          </c:val>
          <c:extLst>
            <c:ext xmlns:c16="http://schemas.microsoft.com/office/drawing/2014/chart" uri="{C3380CC4-5D6E-409C-BE32-E72D297353CC}">
              <c16:uniqueId val="{00000000-5863-4DFA-ADBC-8CC2FB6F1BF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863-4DFA-ADBC-8CC2FB6F1BF8}"/>
            </c:ext>
          </c:extLst>
        </c:ser>
        <c:ser>
          <c:idx val="2"/>
          <c:order val="2"/>
          <c:tx>
            <c:strRef>
              <c:f>データシート!$A$29</c:f>
              <c:strCache>
                <c:ptCount val="1"/>
                <c:pt idx="0">
                  <c:v>新曽第一土地区画整理事業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0.42</c:v>
                </c:pt>
                <c:pt idx="2">
                  <c:v>#N/A</c:v>
                </c:pt>
                <c:pt idx="3">
                  <c:v>0.33</c:v>
                </c:pt>
                <c:pt idx="4">
                  <c:v>#N/A</c:v>
                </c:pt>
                <c:pt idx="5">
                  <c:v>0.36</c:v>
                </c:pt>
                <c:pt idx="6">
                  <c:v>#N/A</c:v>
                </c:pt>
                <c:pt idx="7">
                  <c:v>0.33</c:v>
                </c:pt>
                <c:pt idx="8">
                  <c:v>#N/A</c:v>
                </c:pt>
                <c:pt idx="9">
                  <c:v>0.28000000000000003</c:v>
                </c:pt>
              </c:numCache>
            </c:numRef>
          </c:val>
          <c:extLst>
            <c:ext xmlns:c16="http://schemas.microsoft.com/office/drawing/2014/chart" uri="{C3380CC4-5D6E-409C-BE32-E72D297353CC}">
              <c16:uniqueId val="{00000002-5863-4DFA-ADBC-8CC2FB6F1BF8}"/>
            </c:ext>
          </c:extLst>
        </c:ser>
        <c:ser>
          <c:idx val="3"/>
          <c:order val="3"/>
          <c:tx>
            <c:strRef>
              <c:f>データシート!$A$30</c:f>
              <c:strCache>
                <c:ptCount val="1"/>
                <c:pt idx="0">
                  <c:v>新曽第二土地区画整理事業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0.24</c:v>
                </c:pt>
                <c:pt idx="2">
                  <c:v>#N/A</c:v>
                </c:pt>
                <c:pt idx="3">
                  <c:v>0.13</c:v>
                </c:pt>
                <c:pt idx="4">
                  <c:v>#N/A</c:v>
                </c:pt>
                <c:pt idx="5">
                  <c:v>0.38</c:v>
                </c:pt>
                <c:pt idx="6">
                  <c:v>#N/A</c:v>
                </c:pt>
                <c:pt idx="7">
                  <c:v>0.33</c:v>
                </c:pt>
                <c:pt idx="8">
                  <c:v>#N/A</c:v>
                </c:pt>
                <c:pt idx="9">
                  <c:v>0.35</c:v>
                </c:pt>
              </c:numCache>
            </c:numRef>
          </c:val>
          <c:extLst>
            <c:ext xmlns:c16="http://schemas.microsoft.com/office/drawing/2014/chart" uri="{C3380CC4-5D6E-409C-BE32-E72D297353CC}">
              <c16:uniqueId val="{00000003-5863-4DFA-ADBC-8CC2FB6F1BF8}"/>
            </c:ext>
          </c:extLst>
        </c:ser>
        <c:ser>
          <c:idx val="4"/>
          <c:order val="4"/>
          <c:tx>
            <c:strRef>
              <c:f>データシート!$A$31</c:f>
              <c:strCache>
                <c:ptCount val="1"/>
                <c:pt idx="0">
                  <c:v>市民医療センター</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0.18</c:v>
                </c:pt>
                <c:pt idx="2">
                  <c:v>#N/A</c:v>
                </c:pt>
                <c:pt idx="3">
                  <c:v>0.21</c:v>
                </c:pt>
                <c:pt idx="4">
                  <c:v>#N/A</c:v>
                </c:pt>
                <c:pt idx="5">
                  <c:v>0.15</c:v>
                </c:pt>
                <c:pt idx="6">
                  <c:v>#N/A</c:v>
                </c:pt>
                <c:pt idx="7">
                  <c:v>0.28999999999999998</c:v>
                </c:pt>
                <c:pt idx="8">
                  <c:v>#N/A</c:v>
                </c:pt>
                <c:pt idx="9">
                  <c:v>0.39</c:v>
                </c:pt>
              </c:numCache>
            </c:numRef>
          </c:val>
          <c:extLst>
            <c:ext xmlns:c16="http://schemas.microsoft.com/office/drawing/2014/chart" uri="{C3380CC4-5D6E-409C-BE32-E72D297353CC}">
              <c16:uniqueId val="{00000004-5863-4DFA-ADBC-8CC2FB6F1BF8}"/>
            </c:ext>
          </c:extLst>
        </c:ser>
        <c:ser>
          <c:idx val="5"/>
          <c:order val="5"/>
          <c:tx>
            <c:strRef>
              <c:f>データシート!$A$32</c:f>
              <c:strCache>
                <c:ptCount val="1"/>
                <c:pt idx="0">
                  <c:v>国民健康保険</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3.15</c:v>
                </c:pt>
                <c:pt idx="2">
                  <c:v>#N/A</c:v>
                </c:pt>
                <c:pt idx="3">
                  <c:v>0.56999999999999995</c:v>
                </c:pt>
                <c:pt idx="4">
                  <c:v>#N/A</c:v>
                </c:pt>
                <c:pt idx="5">
                  <c:v>0.54</c:v>
                </c:pt>
                <c:pt idx="6">
                  <c:v>#N/A</c:v>
                </c:pt>
                <c:pt idx="7">
                  <c:v>0.9</c:v>
                </c:pt>
                <c:pt idx="8">
                  <c:v>#N/A</c:v>
                </c:pt>
                <c:pt idx="9">
                  <c:v>0.79</c:v>
                </c:pt>
              </c:numCache>
            </c:numRef>
          </c:val>
          <c:extLst>
            <c:ext xmlns:c16="http://schemas.microsoft.com/office/drawing/2014/chart" uri="{C3380CC4-5D6E-409C-BE32-E72D297353CC}">
              <c16:uniqueId val="{00000005-5863-4DFA-ADBC-8CC2FB6F1BF8}"/>
            </c:ext>
          </c:extLst>
        </c:ser>
        <c:ser>
          <c:idx val="6"/>
          <c:order val="6"/>
          <c:tx>
            <c:strRef>
              <c:f>データシート!$A$33</c:f>
              <c:strCache>
                <c:ptCount val="1"/>
                <c:pt idx="0">
                  <c:v>介護保険</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0.57999999999999996</c:v>
                </c:pt>
                <c:pt idx="2">
                  <c:v>#N/A</c:v>
                </c:pt>
                <c:pt idx="3">
                  <c:v>0.74</c:v>
                </c:pt>
                <c:pt idx="4">
                  <c:v>#N/A</c:v>
                </c:pt>
                <c:pt idx="5">
                  <c:v>0.28999999999999998</c:v>
                </c:pt>
                <c:pt idx="6">
                  <c:v>#N/A</c:v>
                </c:pt>
                <c:pt idx="7">
                  <c:v>0.54</c:v>
                </c:pt>
                <c:pt idx="8">
                  <c:v>#N/A</c:v>
                </c:pt>
                <c:pt idx="9">
                  <c:v>1.64</c:v>
                </c:pt>
              </c:numCache>
            </c:numRef>
          </c:val>
          <c:extLst>
            <c:ext xmlns:c16="http://schemas.microsoft.com/office/drawing/2014/chart" uri="{C3380CC4-5D6E-409C-BE32-E72D297353CC}">
              <c16:uniqueId val="{00000006-5863-4DFA-ADBC-8CC2FB6F1BF8}"/>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1.26</c:v>
                </c:pt>
                <c:pt idx="2">
                  <c:v>#N/A</c:v>
                </c:pt>
                <c:pt idx="3">
                  <c:v>1.83</c:v>
                </c:pt>
                <c:pt idx="4">
                  <c:v>#N/A</c:v>
                </c:pt>
                <c:pt idx="5">
                  <c:v>2.0499999999999998</c:v>
                </c:pt>
                <c:pt idx="6">
                  <c:v>#N/A</c:v>
                </c:pt>
                <c:pt idx="7">
                  <c:v>2.58</c:v>
                </c:pt>
                <c:pt idx="8">
                  <c:v>#N/A</c:v>
                </c:pt>
                <c:pt idx="9">
                  <c:v>3.05</c:v>
                </c:pt>
              </c:numCache>
            </c:numRef>
          </c:val>
          <c:extLst>
            <c:ext xmlns:c16="http://schemas.microsoft.com/office/drawing/2014/chart" uri="{C3380CC4-5D6E-409C-BE32-E72D297353CC}">
              <c16:uniqueId val="{00000007-5863-4DFA-ADBC-8CC2FB6F1BF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2.94</c:v>
                </c:pt>
                <c:pt idx="2">
                  <c:v>#N/A</c:v>
                </c:pt>
                <c:pt idx="3">
                  <c:v>2.91</c:v>
                </c:pt>
                <c:pt idx="4">
                  <c:v>#N/A</c:v>
                </c:pt>
                <c:pt idx="5">
                  <c:v>2.46</c:v>
                </c:pt>
                <c:pt idx="6">
                  <c:v>#N/A</c:v>
                </c:pt>
                <c:pt idx="7">
                  <c:v>2.77</c:v>
                </c:pt>
                <c:pt idx="8">
                  <c:v>#N/A</c:v>
                </c:pt>
                <c:pt idx="9">
                  <c:v>4.74</c:v>
                </c:pt>
              </c:numCache>
            </c:numRef>
          </c:val>
          <c:extLst>
            <c:ext xmlns:c16="http://schemas.microsoft.com/office/drawing/2014/chart" uri="{C3380CC4-5D6E-409C-BE32-E72D297353CC}">
              <c16:uniqueId val="{00000008-5863-4DFA-ADBC-8CC2FB6F1BF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9.48</c:v>
                </c:pt>
                <c:pt idx="2">
                  <c:v>#N/A</c:v>
                </c:pt>
                <c:pt idx="3">
                  <c:v>8.0299999999999994</c:v>
                </c:pt>
                <c:pt idx="4">
                  <c:v>#N/A</c:v>
                </c:pt>
                <c:pt idx="5">
                  <c:v>11.58</c:v>
                </c:pt>
                <c:pt idx="6">
                  <c:v>#N/A</c:v>
                </c:pt>
                <c:pt idx="7">
                  <c:v>12.14</c:v>
                </c:pt>
                <c:pt idx="8">
                  <c:v>#N/A</c:v>
                </c:pt>
                <c:pt idx="9">
                  <c:v>13.51</c:v>
                </c:pt>
              </c:numCache>
            </c:numRef>
          </c:val>
          <c:extLst>
            <c:ext xmlns:c16="http://schemas.microsoft.com/office/drawing/2014/chart" uri="{C3380CC4-5D6E-409C-BE32-E72D297353CC}">
              <c16:uniqueId val="{00000009-5863-4DFA-ADBC-8CC2FB6F1BF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2127</c:v>
                </c:pt>
                <c:pt idx="5">
                  <c:v>2025</c:v>
                </c:pt>
                <c:pt idx="8">
                  <c:v>1874</c:v>
                </c:pt>
                <c:pt idx="11">
                  <c:v>1766</c:v>
                </c:pt>
                <c:pt idx="14">
                  <c:v>1775</c:v>
                </c:pt>
              </c:numCache>
            </c:numRef>
          </c:val>
          <c:extLst>
            <c:ext xmlns:c16="http://schemas.microsoft.com/office/drawing/2014/chart" uri="{C3380CC4-5D6E-409C-BE32-E72D297353CC}">
              <c16:uniqueId val="{00000000-6AA5-4E2E-911A-D85BC504B8F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AA5-4E2E-911A-D85BC504B8F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61</c:v>
                </c:pt>
                <c:pt idx="3">
                  <c:v>26</c:v>
                </c:pt>
                <c:pt idx="6">
                  <c:v>23</c:v>
                </c:pt>
                <c:pt idx="9">
                  <c:v>117</c:v>
                </c:pt>
                <c:pt idx="12">
                  <c:v>30</c:v>
                </c:pt>
              </c:numCache>
            </c:numRef>
          </c:val>
          <c:extLst>
            <c:ext xmlns:c16="http://schemas.microsoft.com/office/drawing/2014/chart" uri="{C3380CC4-5D6E-409C-BE32-E72D297353CC}">
              <c16:uniqueId val="{00000002-6AA5-4E2E-911A-D85BC504B8F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65</c:v>
                </c:pt>
                <c:pt idx="3">
                  <c:v>52</c:v>
                </c:pt>
                <c:pt idx="6">
                  <c:v>34</c:v>
                </c:pt>
                <c:pt idx="9">
                  <c:v>23</c:v>
                </c:pt>
                <c:pt idx="12">
                  <c:v>23</c:v>
                </c:pt>
              </c:numCache>
            </c:numRef>
          </c:val>
          <c:extLst>
            <c:ext xmlns:c16="http://schemas.microsoft.com/office/drawing/2014/chart" uri="{C3380CC4-5D6E-409C-BE32-E72D297353CC}">
              <c16:uniqueId val="{00000003-6AA5-4E2E-911A-D85BC504B8F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489</c:v>
                </c:pt>
                <c:pt idx="3">
                  <c:v>435</c:v>
                </c:pt>
                <c:pt idx="6">
                  <c:v>450</c:v>
                </c:pt>
                <c:pt idx="9">
                  <c:v>429</c:v>
                </c:pt>
                <c:pt idx="12">
                  <c:v>408</c:v>
                </c:pt>
              </c:numCache>
            </c:numRef>
          </c:val>
          <c:extLst>
            <c:ext xmlns:c16="http://schemas.microsoft.com/office/drawing/2014/chart" uri="{C3380CC4-5D6E-409C-BE32-E72D297353CC}">
              <c16:uniqueId val="{00000004-6AA5-4E2E-911A-D85BC504B8F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AA5-4E2E-911A-D85BC504B8F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AA5-4E2E-911A-D85BC504B8F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2853</c:v>
                </c:pt>
                <c:pt idx="3">
                  <c:v>3233</c:v>
                </c:pt>
                <c:pt idx="6">
                  <c:v>3437</c:v>
                </c:pt>
                <c:pt idx="9">
                  <c:v>3600</c:v>
                </c:pt>
                <c:pt idx="12">
                  <c:v>3830</c:v>
                </c:pt>
              </c:numCache>
            </c:numRef>
          </c:val>
          <c:extLst>
            <c:ext xmlns:c16="http://schemas.microsoft.com/office/drawing/2014/chart" uri="{C3380CC4-5D6E-409C-BE32-E72D297353CC}">
              <c16:uniqueId val="{00000007-6AA5-4E2E-911A-D85BC504B8F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1341</c:v>
                </c:pt>
                <c:pt idx="2">
                  <c:v>#N/A</c:v>
                </c:pt>
                <c:pt idx="3">
                  <c:v>#N/A</c:v>
                </c:pt>
                <c:pt idx="4">
                  <c:v>1721</c:v>
                </c:pt>
                <c:pt idx="5">
                  <c:v>#N/A</c:v>
                </c:pt>
                <c:pt idx="6">
                  <c:v>#N/A</c:v>
                </c:pt>
                <c:pt idx="7">
                  <c:v>2070</c:v>
                </c:pt>
                <c:pt idx="8">
                  <c:v>#N/A</c:v>
                </c:pt>
                <c:pt idx="9">
                  <c:v>#N/A</c:v>
                </c:pt>
                <c:pt idx="10">
                  <c:v>2403</c:v>
                </c:pt>
                <c:pt idx="11">
                  <c:v>#N/A</c:v>
                </c:pt>
                <c:pt idx="12">
                  <c:v>#N/A</c:v>
                </c:pt>
                <c:pt idx="13">
                  <c:v>2516</c:v>
                </c:pt>
                <c:pt idx="14">
                  <c:v>#N/A</c:v>
                </c:pt>
              </c:numCache>
            </c:numRef>
          </c:val>
          <c:smooth val="0"/>
          <c:extLst>
            <c:ext xmlns:c16="http://schemas.microsoft.com/office/drawing/2014/chart" uri="{C3380CC4-5D6E-409C-BE32-E72D297353CC}">
              <c16:uniqueId val="{00000008-6AA5-4E2E-911A-D85BC504B8F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13252</c:v>
                </c:pt>
                <c:pt idx="5">
                  <c:v>12300</c:v>
                </c:pt>
                <c:pt idx="8">
                  <c:v>11635</c:v>
                </c:pt>
                <c:pt idx="11">
                  <c:v>11767</c:v>
                </c:pt>
                <c:pt idx="14">
                  <c:v>11394</c:v>
                </c:pt>
              </c:numCache>
            </c:numRef>
          </c:val>
          <c:extLst>
            <c:ext xmlns:c16="http://schemas.microsoft.com/office/drawing/2014/chart" uri="{C3380CC4-5D6E-409C-BE32-E72D297353CC}">
              <c16:uniqueId val="{00000000-B134-43BB-BA6E-8C7CC592BBF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10302</c:v>
                </c:pt>
                <c:pt idx="5">
                  <c:v>9918</c:v>
                </c:pt>
                <c:pt idx="8">
                  <c:v>9699</c:v>
                </c:pt>
                <c:pt idx="11">
                  <c:v>8921</c:v>
                </c:pt>
                <c:pt idx="14">
                  <c:v>9498</c:v>
                </c:pt>
              </c:numCache>
            </c:numRef>
          </c:val>
          <c:extLst>
            <c:ext xmlns:c16="http://schemas.microsoft.com/office/drawing/2014/chart" uri="{C3380CC4-5D6E-409C-BE32-E72D297353CC}">
              <c16:uniqueId val="{00000001-B134-43BB-BA6E-8C7CC592BBF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11188</c:v>
                </c:pt>
                <c:pt idx="5">
                  <c:v>14920</c:v>
                </c:pt>
                <c:pt idx="8">
                  <c:v>15890</c:v>
                </c:pt>
                <c:pt idx="11">
                  <c:v>15288</c:v>
                </c:pt>
                <c:pt idx="14">
                  <c:v>15167</c:v>
                </c:pt>
              </c:numCache>
            </c:numRef>
          </c:val>
          <c:extLst>
            <c:ext xmlns:c16="http://schemas.microsoft.com/office/drawing/2014/chart" uri="{C3380CC4-5D6E-409C-BE32-E72D297353CC}">
              <c16:uniqueId val="{00000002-B134-43BB-BA6E-8C7CC592BBF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134-43BB-BA6E-8C7CC592BBF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134-43BB-BA6E-8C7CC592BBF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134-43BB-BA6E-8C7CC592BBF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6555</c:v>
                </c:pt>
                <c:pt idx="3">
                  <c:v>6373</c:v>
                </c:pt>
                <c:pt idx="6">
                  <c:v>6010</c:v>
                </c:pt>
                <c:pt idx="9">
                  <c:v>6003</c:v>
                </c:pt>
                <c:pt idx="12">
                  <c:v>6279</c:v>
                </c:pt>
              </c:numCache>
            </c:numRef>
          </c:val>
          <c:extLst>
            <c:ext xmlns:c16="http://schemas.microsoft.com/office/drawing/2014/chart" uri="{C3380CC4-5D6E-409C-BE32-E72D297353CC}">
              <c16:uniqueId val="{00000006-B134-43BB-BA6E-8C7CC592BBF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151</c:v>
                </c:pt>
                <c:pt idx="3">
                  <c:v>82</c:v>
                </c:pt>
                <c:pt idx="6">
                  <c:v>356</c:v>
                </c:pt>
                <c:pt idx="9">
                  <c:v>912</c:v>
                </c:pt>
                <c:pt idx="12">
                  <c:v>1213</c:v>
                </c:pt>
              </c:numCache>
            </c:numRef>
          </c:val>
          <c:extLst>
            <c:ext xmlns:c16="http://schemas.microsoft.com/office/drawing/2014/chart" uri="{C3380CC4-5D6E-409C-BE32-E72D297353CC}">
              <c16:uniqueId val="{00000007-B134-43BB-BA6E-8C7CC592BBF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5880</c:v>
                </c:pt>
                <c:pt idx="3">
                  <c:v>5003</c:v>
                </c:pt>
                <c:pt idx="6">
                  <c:v>5330</c:v>
                </c:pt>
                <c:pt idx="9">
                  <c:v>5701</c:v>
                </c:pt>
                <c:pt idx="12">
                  <c:v>6118</c:v>
                </c:pt>
              </c:numCache>
            </c:numRef>
          </c:val>
          <c:extLst>
            <c:ext xmlns:c16="http://schemas.microsoft.com/office/drawing/2014/chart" uri="{C3380CC4-5D6E-409C-BE32-E72D297353CC}">
              <c16:uniqueId val="{00000008-B134-43BB-BA6E-8C7CC592BBF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4716</c:v>
                </c:pt>
                <c:pt idx="3">
                  <c:v>4792</c:v>
                </c:pt>
                <c:pt idx="6">
                  <c:v>4447</c:v>
                </c:pt>
                <c:pt idx="9">
                  <c:v>4314</c:v>
                </c:pt>
                <c:pt idx="12">
                  <c:v>4350</c:v>
                </c:pt>
              </c:numCache>
            </c:numRef>
          </c:val>
          <c:extLst>
            <c:ext xmlns:c16="http://schemas.microsoft.com/office/drawing/2014/chart" uri="{C3380CC4-5D6E-409C-BE32-E72D297353CC}">
              <c16:uniqueId val="{00000009-B134-43BB-BA6E-8C7CC592BBF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25890</c:v>
                </c:pt>
                <c:pt idx="3">
                  <c:v>26231</c:v>
                </c:pt>
                <c:pt idx="6">
                  <c:v>26797</c:v>
                </c:pt>
                <c:pt idx="9">
                  <c:v>28596</c:v>
                </c:pt>
                <c:pt idx="12">
                  <c:v>25479</c:v>
                </c:pt>
              </c:numCache>
            </c:numRef>
          </c:val>
          <c:extLst>
            <c:ext xmlns:c16="http://schemas.microsoft.com/office/drawing/2014/chart" uri="{C3380CC4-5D6E-409C-BE32-E72D297353CC}">
              <c16:uniqueId val="{0000000A-B134-43BB-BA6E-8C7CC592BBF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8450</c:v>
                </c:pt>
                <c:pt idx="2">
                  <c:v>#N/A</c:v>
                </c:pt>
                <c:pt idx="3">
                  <c:v>#N/A</c:v>
                </c:pt>
                <c:pt idx="4">
                  <c:v>5343</c:v>
                </c:pt>
                <c:pt idx="5">
                  <c:v>#N/A</c:v>
                </c:pt>
                <c:pt idx="6">
                  <c:v>#N/A</c:v>
                </c:pt>
                <c:pt idx="7">
                  <c:v>5716</c:v>
                </c:pt>
                <c:pt idx="8">
                  <c:v>#N/A</c:v>
                </c:pt>
                <c:pt idx="9">
                  <c:v>#N/A</c:v>
                </c:pt>
                <c:pt idx="10">
                  <c:v>9550</c:v>
                </c:pt>
                <c:pt idx="11">
                  <c:v>#N/A</c:v>
                </c:pt>
                <c:pt idx="12">
                  <c:v>#N/A</c:v>
                </c:pt>
                <c:pt idx="13">
                  <c:v>7379</c:v>
                </c:pt>
                <c:pt idx="14">
                  <c:v>#N/A</c:v>
                </c:pt>
              </c:numCache>
            </c:numRef>
          </c:val>
          <c:smooth val="0"/>
          <c:extLst>
            <c:ext xmlns:c16="http://schemas.microsoft.com/office/drawing/2014/chart" uri="{C3380CC4-5D6E-409C-BE32-E72D297353CC}">
              <c16:uniqueId val="{0000000B-B134-43BB-BA6E-8C7CC592BBF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6142</c:v>
                </c:pt>
                <c:pt idx="1">
                  <c:v>5763</c:v>
                </c:pt>
                <c:pt idx="2">
                  <c:v>6272</c:v>
                </c:pt>
              </c:numCache>
            </c:numRef>
          </c:val>
          <c:extLst>
            <c:ext xmlns:c16="http://schemas.microsoft.com/office/drawing/2014/chart" uri="{C3380CC4-5D6E-409C-BE32-E72D297353CC}">
              <c16:uniqueId val="{00000000-395F-4551-B5B6-4D9BE7C1CD4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395F-4551-B5B6-4D9BE7C1CD4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8975</c:v>
                </c:pt>
                <c:pt idx="1">
                  <c:v>8559</c:v>
                </c:pt>
                <c:pt idx="2">
                  <c:v>8106</c:v>
                </c:pt>
              </c:numCache>
            </c:numRef>
          </c:val>
          <c:extLst>
            <c:ext xmlns:c16="http://schemas.microsoft.com/office/drawing/2014/chart" uri="{C3380CC4-5D6E-409C-BE32-E72D297353CC}">
              <c16:uniqueId val="{00000002-395F-4551-B5B6-4D9BE7C1CD4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{500C03A6-572E-4F95-BE34-4D8CC78BD590}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909-4E02-A17E-BB021646635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{3A2F7529-0AAC-4989-BBC7-9E63345F1329}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909-4E02-A17E-BB021646635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{85CC3A01-04F5-44E1-A6A4-337D8AC8AEE5}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909-4E02-A17E-BB021646635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{632BFB98-9972-4EF0-AAE4-0B7F599A0583}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909-4E02-A17E-BB021646635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{AA47B060-D46B-4C20-AB52-E8A0B771DC87}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909-4E02-A17E-BB021646635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{D37B42DA-DA41-4425-A0CA-2B90F5FA826B}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909-4E02-A17E-BB021646635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{88E08CA7-96D1-4A73-9075-2316CB4ED4DA}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909-4E02-A17E-BB021646635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{FB41023C-A4A6-4E16-9E62-561E9BDCE42E}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909-4E02-A17E-BB021646635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{F3E0C888-4F8A-4624-ADDA-2D51D6D4D1EC}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909-4E02-A17E-BB021646635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64.3</c:v>
                </c:pt>
                <c:pt idx="8">
                  <c:v>65.2</c:v>
                </c:pt>
                <c:pt idx="16">
                  <c:v>65.5</c:v>
                </c:pt>
                <c:pt idx="24">
                  <c:v>63.8</c:v>
                </c:pt>
                <c:pt idx="32">
                  <c:v>64.7</c:v>
                </c:pt>
              </c:numCache>
            </c:numRef>
          </c:xVal>
          <c:yVal>
            <c:numRef>
              <c:f>公会計指標分析・財政指標組合せ分析表!$BP$51:$DC$51</c:f>
              <c:numCache>
                <c:formatCode>#,##0.0;"▲ "#,##0.0</c:formatCode>
                <c:ptCount val="40"/>
                <c:pt idx="0">
                  <c:v>30.9</c:v>
                </c:pt>
                <c:pt idx="8">
                  <c:v>18.7</c:v>
                </c:pt>
                <c:pt idx="16">
                  <c:v>20.3</c:v>
                </c:pt>
                <c:pt idx="24">
                  <c:v>32</c:v>
                </c:pt>
                <c:pt idx="32">
                  <c:v>26.2</c:v>
                </c:pt>
              </c:numCache>
            </c:numRef>
          </c:yVal>
          <c:smooth val="0"/>
          <c:extLst>
            <c:ext xmlns:c16="http://schemas.microsoft.com/office/drawing/2014/chart" uri="{C3380CC4-5D6E-409C-BE32-E72D297353CC}">
              <c16:uniqueId val="{00000009-8909-4E02-A17E-BB021646635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{232734F9-7D0B-4C56-BBB8-BDA947407D93}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909-4E02-A17E-BB021646635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{D254A099-F0A1-4FDD-BBAB-189213917DB6}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909-4E02-A17E-BB021646635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{8DF119DA-6E57-4070-B2CA-044BDD521CA1}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909-4E02-A17E-BB021646635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{F9D14F68-D97A-4E44-9616-403BFFED5D7C}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909-4E02-A17E-BB021646635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{46DCC152-A089-4A9B-85C9-01E1BDEAF3A5}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909-4E02-A17E-BB021646635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{F7B4B582-ABA5-4A0B-A02E-6F40D5494391}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909-4E02-A17E-BB021646635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{C1976532-5DB4-4ABE-A40C-A372467A7DCA}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909-4E02-A17E-BB021646635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{32628A9A-C12F-49E7-9A0B-70325F4E4BDE}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909-4E02-A17E-BB021646635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{44BFF4B1-6DC4-4FA3-86F9-B86589BFBED4}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909-4E02-A17E-BB021646635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61.2</c:v>
                </c:pt>
                <c:pt idx="8">
                  <c:v>61.6</c:v>
                </c:pt>
                <c:pt idx="16">
                  <c:v>62.5</c:v>
                </c:pt>
                <c:pt idx="24">
                  <c:v>63.1</c:v>
                </c:pt>
                <c:pt idx="32">
                  <c:v>63</c:v>
                </c:pt>
              </c:numCache>
            </c:numRef>
          </c:xVal>
          <c:yVal>
            <c:numRef>
              <c:f>公会計指標分析・財政指標組合せ分析表!$BP$55:$DC$55</c:f>
              <c:numCache>
                <c:formatCode>#,##0.0;"▲ "#,##0.0</c:formatCode>
                <c:ptCount val="40"/>
                <c:pt idx="0">
                  <c:v>12.2</c:v>
                </c:pt>
                <c:pt idx="8">
                  <c:v>5</c:v>
                </c:pt>
                <c:pt idx="16">
                  <c:v>5.4</c:v>
                </c:pt>
                <c:pt idx="24">
                  <c:v>3.9</c:v>
                </c:pt>
                <c:pt idx="32">
                  <c:v>0</c:v>
                </c:pt>
              </c:numCache>
            </c:numRef>
          </c:yVal>
          <c:smooth val="0"/>
          <c:extLst>
            <c:ext xmlns:c16="http://schemas.microsoft.com/office/drawing/2014/chart" uri="{C3380CC4-5D6E-409C-BE32-E72D297353CC}">
              <c16:uniqueId val="{00000013-8909-4E02-A17E-BB0216466355}"/>
            </c:ext>
          </c:extLst>
        </c:ser>
        <c:dLbls>
          <c:showLegendKey val="0"/>
          <c:showVal val="1"/>
          <c:showCatName val="0"/>
          <c:showSerName val="0"/>
          <c:showPercent val="0"/>
          <c:showBubbleSize val="0"/>
        </c:dLbls>
        <c:axId val="46179840"/>
        <c:axId val="46181760"/>
      </c:scatterChart>
      <c:valAx>
        <c:axId val="46179840"/>
        <c:scaling>
          <c:orientation val="maxMin"/>
          <c:max val="66"/>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{848A5950-CD19-4FAD-BADC-3796F718D792}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BBF-4B81-B9C2-28A56B53CEE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{7B1E1AA0-ACF6-4924-81DC-04162FE0867A}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BBF-4B81-B9C2-28A56B53CEE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{8831A32F-B882-4AF4-A01E-7A93C58E7966}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BBF-4B81-B9C2-28A56B53CEE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{4C39108A-7B93-4136-9F9C-741732C77A0B}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BBF-4B81-B9C2-28A56B53CEE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{FAE20B23-F161-4400-874E-670873EB8B9E}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BBF-4B81-B9C2-28A56B53CEEE}"/>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{F5A9B2DE-540F-4513-8ABF-F41EA4B2AD8D}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BBF-4B81-B9C2-28A56B53CEEE}"/>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{68739BB9-805A-4A5A-AB4F-4478387B3AAB}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BBF-4B81-B9C2-28A56B53CEE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{5870BF2F-1560-4FEC-A38C-4ECAFE4FE4AA}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BBF-4B81-B9C2-28A56B53CEE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{10E34C1B-FBF2-4B13-AD15-AEA501BD417A}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BBF-4B81-B9C2-28A56B53CEE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4.3</c:v>
                </c:pt>
                <c:pt idx="8">
                  <c:v>5</c:v>
                </c:pt>
                <c:pt idx="16">
                  <c:v>6.1</c:v>
                </c:pt>
                <c:pt idx="24">
                  <c:v>7.1</c:v>
                </c:pt>
                <c:pt idx="32">
                  <c:v>8.1</c:v>
                </c:pt>
              </c:numCache>
            </c:numRef>
          </c:xVal>
          <c:yVal>
            <c:numRef>
              <c:f>公会計指標分析・財政指標組合せ分析表!$BP$73:$DC$73</c:f>
              <c:numCache>
                <c:formatCode>#,##0.0;"▲ "#,##0.0</c:formatCode>
                <c:ptCount val="40"/>
                <c:pt idx="0">
                  <c:v>30.9</c:v>
                </c:pt>
                <c:pt idx="8">
                  <c:v>18.7</c:v>
                </c:pt>
                <c:pt idx="16">
                  <c:v>20.3</c:v>
                </c:pt>
                <c:pt idx="24">
                  <c:v>32</c:v>
                </c:pt>
                <c:pt idx="32">
                  <c:v>26.2</c:v>
                </c:pt>
              </c:numCache>
            </c:numRef>
          </c:yVal>
          <c:smooth val="0"/>
          <c:extLst>
            <c:ext xmlns:c16="http://schemas.microsoft.com/office/drawing/2014/chart" uri="{C3380CC4-5D6E-409C-BE32-E72D297353CC}">
              <c16:uniqueId val="{00000009-DBBF-4B81-B9C2-28A56B53CEE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{F102538A-4947-451C-AF1A-FBC6EF061476}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BBF-4B81-B9C2-28A56B53CEE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{9DC1F8C4-CC44-4FDB-A22F-A15F96B0AF40}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BBF-4B81-B9C2-28A56B53CEE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{13F35FAD-83E3-4518-BED3-D51975C6F605}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BBF-4B81-B9C2-28A56B53CEE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{076FC132-6B71-4F72-899F-4EF202CECFC9}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BBF-4B81-B9C2-28A56B53CEE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{538786B3-42D8-4C91-AF91-978C47E7CD0F}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BBF-4B81-B9C2-28A56B53CEEE}"/>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{B207FEBA-6121-40DE-A533-A2F8BBAA029F}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BBF-4B81-B9C2-28A56B53CEEE}"/>
                </c:ext>
              </c:extLst>
            </c:dLbl>
            <c:dLbl>
              <c:idx val="16"/>
              <c:layout>
                <c:manualLayout>
                  <c:x val="0"/>
                  <c:y val="7.233508709801338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{BC997AB4-8389-47D5-B521-87E8727A21D5}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BBF-4B81-B9C2-28A56B53CEEE}"/>
                </c:ext>
              </c:extLst>
            </c:dLbl>
            <c:dLbl>
              <c:idx val="24"/>
              <c:layout>
                <c:manualLayout>
                  <c:x val="0"/>
                  <c:y val="-7.2335087098013779E-3"/>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{3D1FC667-A6FB-48E5-8B4A-4810F3A7083C}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BBF-4B81-B9C2-28A56B53CEEE}"/>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{F3DB92C3-4E21-49A0-AB8D-133E7A533B59}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BBF-4B81-B9C2-28A56B53CEE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4.8</c:v>
                </c:pt>
                <c:pt idx="8">
                  <c:v>4.5</c:v>
                </c:pt>
                <c:pt idx="16">
                  <c:v>4.2</c:v>
                </c:pt>
                <c:pt idx="24">
                  <c:v>4.2</c:v>
                </c:pt>
                <c:pt idx="32">
                  <c:v>4.5</c:v>
                </c:pt>
              </c:numCache>
            </c:numRef>
          </c:xVal>
          <c:yVal>
            <c:numRef>
              <c:f>公会計指標分析・財政指標組合せ分析表!$BP$77:$DC$77</c:f>
              <c:numCache>
                <c:formatCode>#,##0.0;"▲ "#,##0.0</c:formatCode>
                <c:ptCount val="40"/>
                <c:pt idx="0">
                  <c:v>12.2</c:v>
                </c:pt>
                <c:pt idx="8">
                  <c:v>5</c:v>
                </c:pt>
                <c:pt idx="16">
                  <c:v>5.4</c:v>
                </c:pt>
                <c:pt idx="24">
                  <c:v>3.9</c:v>
                </c:pt>
                <c:pt idx="32">
                  <c:v>0</c:v>
                </c:pt>
              </c:numCache>
            </c:numRef>
          </c:yVal>
          <c:smooth val="0"/>
          <c:extLst>
            <c:ext xmlns:c16="http://schemas.microsoft.com/office/drawing/2014/chart" uri="{C3380CC4-5D6E-409C-BE32-E72D297353CC}">
              <c16:uniqueId val="{00000013-DBBF-4B81-B9C2-28A56B53CEEE}"/>
            </c:ext>
          </c:extLst>
        </c:ser>
        <c:dLbls>
          <c:showLegendKey val="0"/>
          <c:showVal val="1"/>
          <c:showCatName val="0"/>
          <c:showSerName val="0"/>
          <c:showPercent val="0"/>
          <c:showBubbleSize val="0"/>
        </c:dLbls>
        <c:axId val="84219776"/>
        <c:axId val="84234240"/>
      </c:scatterChart>
      <c:valAx>
        <c:axId val="84219776"/>
        <c:scaling>
          <c:orientation val="maxMin"/>
          <c:max val="9"/>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埼玉県戸田市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実質公債費比率の分子については、前年度と比較して約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1,300</a:t>
          </a:r>
          <a:r>
            <a:rPr kumimoji="1" lang="ja-JP" altLang="en-US" sz="1400">
              <a:latin typeface="ＭＳ ゴシック" pitchFamily="49" charset="-128"/>
              <a:ea typeface="ＭＳ ゴシック" pitchFamily="49" charset="-128"/>
            </a:rPr>
            <a:t>万円の増加となった。主な要因として、元利償還金が約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3,000</a:t>
          </a:r>
          <a:r>
            <a:rPr kumimoji="1" lang="ja-JP" altLang="en-US" sz="1400">
              <a:latin typeface="ＭＳ ゴシック" pitchFamily="49" charset="-128"/>
              <a:ea typeface="ＭＳ ゴシック" pitchFamily="49" charset="-128"/>
            </a:rPr>
            <a:t>万円増加したことが挙げられる。引き続き市債の適切な活用に努め、一定水準を維持し、健全な財政運営を図る。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本市においては、減債基金はない。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埼玉県戸田市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将来負担比率の分子については、前年度と比較して約</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7,100</a:t>
          </a:r>
          <a:r>
            <a:rPr kumimoji="1" lang="ja-JP" altLang="en-US" sz="1400">
              <a:latin typeface="ＭＳ ゴシック" pitchFamily="49" charset="-128"/>
              <a:ea typeface="ＭＳ ゴシック" pitchFamily="49" charset="-128"/>
            </a:rPr>
            <a:t>万円の減となった。主な要因として、一般会計等の地方債現在高が減となったことが挙げられる。</a:t>
          </a:r>
        </a:p>
        <a:p>
          <a:r>
            <a:rPr kumimoji="1" lang="ja-JP" altLang="en-US" sz="1400">
              <a:latin typeface="ＭＳ ゴシック" pitchFamily="49" charset="-128"/>
              <a:ea typeface="ＭＳ ゴシック" pitchFamily="49" charset="-128"/>
            </a:rPr>
            <a:t>　今後、公共施設の老朽化による大規模な施設整備が集中するため将来に過度な財政負担を残さないよう、計画的な市債借入れを行い、健全な財政運営を図る。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埼玉県戸田市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主には、財政調整基金の増加、公共施設等整備基金及び都市開発基金の減少等により、基金全体の残高は、前年度と比較して約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万増加少している。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当初予算編成時の財源の状況や決算状況を考慮しながら、一定水準の基金残高を維持し、今後の財政需要に備える。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公共施設等整備基金：公共用または公用の施設の整備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都市開発基金：都市開発関連事業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教育基金：中学生及び高校生の教育の向上及び振興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環境対策基金：環境対策事業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海外留学奨学基金：市民が海外の教育機関に留学するための資金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防災減災基金：災害に強い、安全で安心なまちづくりを推進するための基金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公共施設等整備基金については、戸田東小学校・戸田東中学校改築等（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Ⅲ</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期）及び小学校屋内運動場空調設備設置等に係る財源として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億円の取崩しを実施したことにより、残高が減少している。都市開発基金については、土地区画整理事業の財源として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億円の取崩しを実施したことにより、残高が減少している。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対象事業において今後も多額の資金を必要とすることから、市債の借入れともバランスを取りながら計画的に新規積立て及び取崩しを実施し、基金残高を確保していく。その他の基金については、これまでと同程度の水準を維持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財政調整基金については、当初予算編成における財政の状況により取崩し、積立は財産収入（運用利子）の他、決算状況に応じて予算化し実施している。令和３年度は積立金が増加し、残高が増加している。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他の財源の状況を考慮しながら社会保障費の増加や災害等に備えるため、基金残高を維持していく。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本市においては、減債基金はない。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埼玉県戸田市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141,324
133,986
18.19
66,301,258
61,250,512
4,287,057
29,449,100
23,346,938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有形固定資産減価償却率は、前年度から０．９％増加した６４．７％となった。</a:t>
          </a:r>
          <a:endParaRPr lang="ja-JP" altLang="ja-JP">
            <a:effectLst/>
          </a:endParaRPr>
        </a:p>
        <a:p>
          <a:r>
            <a:rPr kumimoji="1" lang="ja-JP" altLang="ja-JP" sz="1100">
              <a:solidFill>
                <a:schemeClr val="dk1"/>
              </a:solidFill>
              <a:effectLst/>
              <a:latin typeface="+mn-lt"/>
              <a:ea typeface="+mn-ea"/>
              <a:cs typeface="+mn-cs"/>
            </a:rPr>
            <a:t>　戸田東小・中学校の建て替えや笹目中学校の外壁改修等の公共施設関連工事があったものの、既存施設等の老朽化により、減価償却率が増加したと考えられる。</a:t>
          </a:r>
          <a:endParaRPr lang="ja-JP" altLang="ja-JP">
            <a:effectLst/>
          </a:endParaRPr>
        </a:p>
        <a:p>
          <a:r>
            <a:rPr kumimoji="1" lang="ja-JP" altLang="ja-JP" sz="1100">
              <a:solidFill>
                <a:schemeClr val="dk1"/>
              </a:solidFill>
              <a:effectLst/>
              <a:latin typeface="+mn-lt"/>
              <a:ea typeface="+mn-ea"/>
              <a:cs typeface="+mn-cs"/>
            </a:rPr>
            <a:t>　類似団体と比較した順位や埼玉県の平均とも近い数値となっており、他団体と同程度の減価償却率となっている。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123190</xdr:rowOff>
    </xdr:from>
    <xdr:to>
      <xdr:col>23</xdr:col>
      <xdr:colOff>85090</xdr:colOff>
      <xdr:row>33</xdr:row>
      <xdr:rowOff>151511</xdr:rowOff>
    </xdr:to>
    <xdr:cxnSp macro="">
      <xdr:nvCxnSpPr>
        <xdr:cNvPr id="63" name="直線コネクタ 62"/>
        <xdr:cNvCxnSpPr/>
      </xdr:nvCxnSpPr>
      <xdr:spPr>
        <a:xfrm flipV="1">
          <a:off x="4760595" y="4580890"/>
          <a:ext cx="1270" cy="12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155338</xdr:rowOff>
    </xdr:from>
    <xdr:ext cx="405111" cy="259045"/>
    <xdr:sp macro="" textlink="">
      <xdr:nvSpPr>
        <xdr:cNvPr id="64" name="有形固定資産減価償却率最小値テキスト"/>
        <xdr:cNvSpPr txBox="1"/>
      </xdr:nvSpPr>
      <xdr:spPr>
        <a:xfrm>
          <a:off x="4813300" y="581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151511</xdr:rowOff>
    </xdr:from>
    <xdr:to>
      <xdr:col>23</xdr:col>
      <xdr:colOff>174625</xdr:colOff>
      <xdr:row>33</xdr:row>
      <xdr:rowOff>151511</xdr:rowOff>
    </xdr:to>
    <xdr:cxnSp macro="">
      <xdr:nvCxnSpPr>
        <xdr:cNvPr id="65" name="直線コネクタ 64"/>
        <xdr:cNvCxnSpPr/>
      </xdr:nvCxnSpPr>
      <xdr:spPr>
        <a:xfrm>
          <a:off x="4673600" y="580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69867</xdr:rowOff>
    </xdr:from>
    <xdr:ext cx="405111" cy="259045"/>
    <xdr:sp macro="" textlink="">
      <xdr:nvSpPr>
        <xdr:cNvPr id="66" name="有形固定資産減価償却率最大値テキスト"/>
        <xdr:cNvSpPr txBox="1"/>
      </xdr:nvSpPr>
      <xdr:spPr>
        <a:xfrm>
          <a:off x="4813300" y="435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123190</xdr:rowOff>
    </xdr:from>
    <xdr:to>
      <xdr:col>23</xdr:col>
      <xdr:colOff>174625</xdr:colOff>
      <xdr:row>26</xdr:row>
      <xdr:rowOff>123190</xdr:rowOff>
    </xdr:to>
    <xdr:cxnSp macro="">
      <xdr:nvCxnSpPr>
        <xdr:cNvPr id="67" name="直線コネクタ 66"/>
        <xdr:cNvCxnSpPr/>
      </xdr:nvCxnSpPr>
      <xdr:spPr>
        <a:xfrm>
          <a:off x="4673600" y="458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68" name="有形固定資産減価償却率平均値テキスト"/>
        <xdr:cNvSpPr txBox="1"/>
      </xdr:nvSpPr>
      <xdr:spPr>
        <a:xfrm>
          <a:off x="4813300" y="491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xdr:cNvSpPr/>
      </xdr:nvSpPr>
      <xdr:spPr>
        <a:xfrm>
          <a:off x="47117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70" name="フローチャート: 判断 69"/>
        <xdr:cNvSpPr/>
      </xdr:nvSpPr>
      <xdr:spPr>
        <a:xfrm>
          <a:off x="4000500" y="506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76200</xdr:rowOff>
    </xdr:from>
    <xdr:to>
      <xdr:col>15</xdr:col>
      <xdr:colOff>187325</xdr:colOff>
      <xdr:row>30</xdr:row>
      <xdr:rowOff>6350</xdr:rowOff>
    </xdr:to>
    <xdr:sp macro="" textlink="">
      <xdr:nvSpPr>
        <xdr:cNvPr id="71" name="フローチャート: 判断 70"/>
        <xdr:cNvSpPr/>
      </xdr:nvSpPr>
      <xdr:spPr>
        <a:xfrm>
          <a:off x="3238500" y="504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56769</xdr:rowOff>
    </xdr:from>
    <xdr:to>
      <xdr:col>11</xdr:col>
      <xdr:colOff>187325</xdr:colOff>
      <xdr:row>29</xdr:row>
      <xdr:rowOff>158369</xdr:rowOff>
    </xdr:to>
    <xdr:sp macro="" textlink="">
      <xdr:nvSpPr>
        <xdr:cNvPr id="72" name="フローチャート: 判断 71"/>
        <xdr:cNvSpPr/>
      </xdr:nvSpPr>
      <xdr:spPr>
        <a:xfrm>
          <a:off x="2476500" y="50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48133</xdr:rowOff>
    </xdr:from>
    <xdr:to>
      <xdr:col>7</xdr:col>
      <xdr:colOff>187325</xdr:colOff>
      <xdr:row>29</xdr:row>
      <xdr:rowOff>149733</xdr:rowOff>
    </xdr:to>
    <xdr:sp macro="" textlink="">
      <xdr:nvSpPr>
        <xdr:cNvPr id="73" name="フローチャート: 判断 72"/>
        <xdr:cNvSpPr/>
      </xdr:nvSpPr>
      <xdr:spPr>
        <a:xfrm>
          <a:off x="1714500" y="502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123698</xdr:rowOff>
    </xdr:from>
    <xdr:to>
      <xdr:col>23</xdr:col>
      <xdr:colOff>136525</xdr:colOff>
      <xdr:row>30</xdr:row>
      <xdr:rowOff>53848</xdr:rowOff>
    </xdr:to>
    <xdr:sp macro="" textlink="">
      <xdr:nvSpPr>
        <xdr:cNvPr id="79" name="楕円 78"/>
        <xdr:cNvSpPr/>
      </xdr:nvSpPr>
      <xdr:spPr>
        <a:xfrm>
          <a:off x="4711700" y="509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102125</xdr:rowOff>
    </xdr:from>
    <xdr:ext cx="405111" cy="259045"/>
    <xdr:sp macro="" textlink="">
      <xdr:nvSpPr>
        <xdr:cNvPr id="80" name="有形固定資産減価償却率該当値テキスト"/>
        <xdr:cNvSpPr txBox="1"/>
      </xdr:nvSpPr>
      <xdr:spPr>
        <a:xfrm>
          <a:off x="4813300" y="5074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104267</xdr:rowOff>
    </xdr:from>
    <xdr:to>
      <xdr:col>19</xdr:col>
      <xdr:colOff>187325</xdr:colOff>
      <xdr:row>30</xdr:row>
      <xdr:rowOff>34417</xdr:rowOff>
    </xdr:to>
    <xdr:sp macro="" textlink="">
      <xdr:nvSpPr>
        <xdr:cNvPr id="81" name="楕円 80"/>
        <xdr:cNvSpPr/>
      </xdr:nvSpPr>
      <xdr:spPr>
        <a:xfrm>
          <a:off x="4000500" y="507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155067</xdr:rowOff>
    </xdr:from>
    <xdr:to>
      <xdr:col>23</xdr:col>
      <xdr:colOff>85725</xdr:colOff>
      <xdr:row>30</xdr:row>
      <xdr:rowOff>3048</xdr:rowOff>
    </xdr:to>
    <xdr:cxnSp macro="">
      <xdr:nvCxnSpPr>
        <xdr:cNvPr id="82" name="直線コネクタ 81"/>
        <xdr:cNvCxnSpPr/>
      </xdr:nvCxnSpPr>
      <xdr:spPr>
        <a:xfrm>
          <a:off x="4051300" y="5127117"/>
          <a:ext cx="711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140970</xdr:rowOff>
    </xdr:from>
    <xdr:to>
      <xdr:col>15</xdr:col>
      <xdr:colOff>187325</xdr:colOff>
      <xdr:row>30</xdr:row>
      <xdr:rowOff>71120</xdr:rowOff>
    </xdr:to>
    <xdr:sp macro="" textlink="">
      <xdr:nvSpPr>
        <xdr:cNvPr id="83" name="楕円 82"/>
        <xdr:cNvSpPr/>
      </xdr:nvSpPr>
      <xdr:spPr>
        <a:xfrm>
          <a:off x="3238500" y="511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155067</xdr:rowOff>
    </xdr:from>
    <xdr:to>
      <xdr:col>19</xdr:col>
      <xdr:colOff>136525</xdr:colOff>
      <xdr:row>30</xdr:row>
      <xdr:rowOff>20320</xdr:rowOff>
    </xdr:to>
    <xdr:cxnSp macro="">
      <xdr:nvCxnSpPr>
        <xdr:cNvPr id="84" name="直線コネクタ 83"/>
        <xdr:cNvCxnSpPr/>
      </xdr:nvCxnSpPr>
      <xdr:spPr>
        <a:xfrm flipV="1">
          <a:off x="3289300" y="5127117"/>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134493</xdr:rowOff>
    </xdr:from>
    <xdr:to>
      <xdr:col>11</xdr:col>
      <xdr:colOff>187325</xdr:colOff>
      <xdr:row>30</xdr:row>
      <xdr:rowOff>64643</xdr:rowOff>
    </xdr:to>
    <xdr:sp macro="" textlink="">
      <xdr:nvSpPr>
        <xdr:cNvPr id="85" name="楕円 84"/>
        <xdr:cNvSpPr/>
      </xdr:nvSpPr>
      <xdr:spPr>
        <a:xfrm>
          <a:off x="2476500" y="510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13843</xdr:rowOff>
    </xdr:from>
    <xdr:to>
      <xdr:col>15</xdr:col>
      <xdr:colOff>136525</xdr:colOff>
      <xdr:row>30</xdr:row>
      <xdr:rowOff>20320</xdr:rowOff>
    </xdr:to>
    <xdr:cxnSp macro="">
      <xdr:nvCxnSpPr>
        <xdr:cNvPr id="86" name="直線コネクタ 85"/>
        <xdr:cNvCxnSpPr/>
      </xdr:nvCxnSpPr>
      <xdr:spPr>
        <a:xfrm>
          <a:off x="2527300" y="5157343"/>
          <a:ext cx="762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115062</xdr:rowOff>
    </xdr:from>
    <xdr:to>
      <xdr:col>7</xdr:col>
      <xdr:colOff>187325</xdr:colOff>
      <xdr:row>30</xdr:row>
      <xdr:rowOff>45212</xdr:rowOff>
    </xdr:to>
    <xdr:sp macro="" textlink="">
      <xdr:nvSpPr>
        <xdr:cNvPr id="87" name="楕円 86"/>
        <xdr:cNvSpPr/>
      </xdr:nvSpPr>
      <xdr:spPr>
        <a:xfrm>
          <a:off x="1714500" y="508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165862</xdr:rowOff>
    </xdr:from>
    <xdr:to>
      <xdr:col>11</xdr:col>
      <xdr:colOff>136525</xdr:colOff>
      <xdr:row>30</xdr:row>
      <xdr:rowOff>13843</xdr:rowOff>
    </xdr:to>
    <xdr:cxnSp macro="">
      <xdr:nvCxnSpPr>
        <xdr:cNvPr id="88" name="直線コネクタ 87"/>
        <xdr:cNvCxnSpPr/>
      </xdr:nvCxnSpPr>
      <xdr:spPr>
        <a:xfrm>
          <a:off x="1765300" y="5137912"/>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35831</xdr:rowOff>
    </xdr:from>
    <xdr:ext cx="405111" cy="259045"/>
    <xdr:sp macro="" textlink="">
      <xdr:nvSpPr>
        <xdr:cNvPr id="89" name="n_1aveValue有形固定資産減価償却率"/>
        <xdr:cNvSpPr txBox="1"/>
      </xdr:nvSpPr>
      <xdr:spPr>
        <a:xfrm>
          <a:off x="3836044" y="4836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22877</xdr:rowOff>
    </xdr:from>
    <xdr:ext cx="405111" cy="259045"/>
    <xdr:sp macro="" textlink="">
      <xdr:nvSpPr>
        <xdr:cNvPr id="90" name="n_2aveValue有形固定資産減価償却率"/>
        <xdr:cNvSpPr txBox="1"/>
      </xdr:nvSpPr>
      <xdr:spPr>
        <a:xfrm>
          <a:off x="3086744" y="482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3446</xdr:rowOff>
    </xdr:from>
    <xdr:ext cx="405111" cy="259045"/>
    <xdr:sp macro="" textlink="">
      <xdr:nvSpPr>
        <xdr:cNvPr id="91" name="n_3aveValue有形固定資産減価償却率"/>
        <xdr:cNvSpPr txBox="1"/>
      </xdr:nvSpPr>
      <xdr:spPr>
        <a:xfrm>
          <a:off x="2324744" y="4804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166260</xdr:rowOff>
    </xdr:from>
    <xdr:ext cx="405111" cy="259045"/>
    <xdr:sp macro="" textlink="">
      <xdr:nvSpPr>
        <xdr:cNvPr id="92" name="n_4aveValue有形固定資産減価償却率"/>
        <xdr:cNvSpPr txBox="1"/>
      </xdr:nvSpPr>
      <xdr:spPr>
        <a:xfrm>
          <a:off x="1562744" y="479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25544</xdr:rowOff>
    </xdr:from>
    <xdr:ext cx="405111" cy="259045"/>
    <xdr:sp macro="" textlink="">
      <xdr:nvSpPr>
        <xdr:cNvPr id="93" name="n_1mainValue有形固定資産減価償却率"/>
        <xdr:cNvSpPr txBox="1"/>
      </xdr:nvSpPr>
      <xdr:spPr>
        <a:xfrm>
          <a:off x="3836044" y="5169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62247</xdr:rowOff>
    </xdr:from>
    <xdr:ext cx="405111" cy="259045"/>
    <xdr:sp macro="" textlink="">
      <xdr:nvSpPr>
        <xdr:cNvPr id="94" name="n_2mainValue有形固定資産減価償却率"/>
        <xdr:cNvSpPr txBox="1"/>
      </xdr:nvSpPr>
      <xdr:spPr>
        <a:xfrm>
          <a:off x="3086744" y="52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55770</xdr:rowOff>
    </xdr:from>
    <xdr:ext cx="405111" cy="259045"/>
    <xdr:sp macro="" textlink="">
      <xdr:nvSpPr>
        <xdr:cNvPr id="95" name="n_3mainValue有形固定資産減価償却率"/>
        <xdr:cNvSpPr txBox="1"/>
      </xdr:nvSpPr>
      <xdr:spPr>
        <a:xfrm>
          <a:off x="2324744" y="519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36339</xdr:rowOff>
    </xdr:from>
    <xdr:ext cx="405111" cy="259045"/>
    <xdr:sp macro="" textlink="">
      <xdr:nvSpPr>
        <xdr:cNvPr id="96" name="n_4mainValue有形固定資産減価償却率"/>
        <xdr:cNvSpPr txBox="1"/>
      </xdr:nvSpPr>
      <xdr:spPr>
        <a:xfrm>
          <a:off x="1562744" y="517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[ 230.4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債務償還比率については、前年度から１０１．３％減少し、２３０．４％となった。</a:t>
          </a:r>
          <a:endParaRPr lang="ja-JP" altLang="ja-JP">
            <a:effectLst/>
          </a:endParaRPr>
        </a:p>
        <a:p>
          <a:r>
            <a:rPr kumimoji="1" lang="ja-JP" altLang="ja-JP" sz="1100">
              <a:solidFill>
                <a:schemeClr val="dk1"/>
              </a:solidFill>
              <a:effectLst/>
              <a:latin typeface="+mn-lt"/>
              <a:ea typeface="+mn-ea"/>
              <a:cs typeface="+mn-cs"/>
            </a:rPr>
            <a:t>　分母となる経常一般財源等が増加したことによるものと考えられる。</a:t>
          </a:r>
          <a:endParaRPr lang="ja-JP" altLang="ja-JP">
            <a:effectLst/>
          </a:endParaRPr>
        </a:p>
        <a:p>
          <a:r>
            <a:rPr kumimoji="1" lang="ja-JP" altLang="ja-JP" sz="1100">
              <a:solidFill>
                <a:schemeClr val="dk1"/>
              </a:solidFill>
              <a:effectLst/>
              <a:latin typeface="+mn-lt"/>
              <a:ea typeface="+mn-ea"/>
              <a:cs typeface="+mn-cs"/>
            </a:rPr>
            <a:t>　全国及び埼玉県平均に比べて下回っており、類似団体内では上位である。今後の経年での数値に注視していきたい。</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45139</xdr:rowOff>
    </xdr:to>
    <xdr:cxnSp macro="">
      <xdr:nvCxnSpPr>
        <xdr:cNvPr id="127" name="直線コネクタ 126"/>
        <xdr:cNvCxnSpPr/>
      </xdr:nvCxnSpPr>
      <xdr:spPr>
        <a:xfrm flipV="1">
          <a:off x="14793595" y="4489903"/>
          <a:ext cx="1269" cy="138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48966</xdr:rowOff>
    </xdr:from>
    <xdr:ext cx="469744" cy="259045"/>
    <xdr:sp macro="" textlink="">
      <xdr:nvSpPr>
        <xdr:cNvPr id="128" name="債務償還比率最小値テキスト"/>
        <xdr:cNvSpPr txBox="1"/>
      </xdr:nvSpPr>
      <xdr:spPr>
        <a:xfrm>
          <a:off x="14846300" y="587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45139</xdr:rowOff>
    </xdr:from>
    <xdr:to>
      <xdr:col>76</xdr:col>
      <xdr:colOff>111125</xdr:colOff>
      <xdr:row>34</xdr:row>
      <xdr:rowOff>45139</xdr:rowOff>
    </xdr:to>
    <xdr:cxnSp macro="">
      <xdr:nvCxnSpPr>
        <xdr:cNvPr id="129" name="直線コネクタ 128"/>
        <xdr:cNvCxnSpPr/>
      </xdr:nvCxnSpPr>
      <xdr:spPr>
        <a:xfrm>
          <a:off x="14706600" y="587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107214</xdr:rowOff>
    </xdr:from>
    <xdr:ext cx="469744" cy="259045"/>
    <xdr:sp macro="" textlink="">
      <xdr:nvSpPr>
        <xdr:cNvPr id="132" name="債務償還比率平均値テキスト"/>
        <xdr:cNvSpPr txBox="1"/>
      </xdr:nvSpPr>
      <xdr:spPr>
        <a:xfrm>
          <a:off x="14846300" y="5079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128787</xdr:rowOff>
    </xdr:from>
    <xdr:to>
      <xdr:col>76</xdr:col>
      <xdr:colOff>73025</xdr:colOff>
      <xdr:row>30</xdr:row>
      <xdr:rowOff>58937</xdr:rowOff>
    </xdr:to>
    <xdr:sp macro="" textlink="">
      <xdr:nvSpPr>
        <xdr:cNvPr id="133" name="フローチャート: 判断 132"/>
        <xdr:cNvSpPr/>
      </xdr:nvSpPr>
      <xdr:spPr>
        <a:xfrm>
          <a:off x="14744700" y="510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28466</xdr:rowOff>
    </xdr:from>
    <xdr:to>
      <xdr:col>72</xdr:col>
      <xdr:colOff>123825</xdr:colOff>
      <xdr:row>31</xdr:row>
      <xdr:rowOff>130066</xdr:rowOff>
    </xdr:to>
    <xdr:sp macro="" textlink="">
      <xdr:nvSpPr>
        <xdr:cNvPr id="134" name="フローチャート: 判断 133"/>
        <xdr:cNvSpPr/>
      </xdr:nvSpPr>
      <xdr:spPr>
        <a:xfrm>
          <a:off x="14033500" y="53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57613</xdr:rowOff>
    </xdr:from>
    <xdr:to>
      <xdr:col>68</xdr:col>
      <xdr:colOff>123825</xdr:colOff>
      <xdr:row>31</xdr:row>
      <xdr:rowOff>159213</xdr:rowOff>
    </xdr:to>
    <xdr:sp macro="" textlink="">
      <xdr:nvSpPr>
        <xdr:cNvPr id="135" name="フローチャート: 判断 134"/>
        <xdr:cNvSpPr/>
      </xdr:nvSpPr>
      <xdr:spPr>
        <a:xfrm>
          <a:off x="13271500" y="53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38644</xdr:rowOff>
    </xdr:from>
    <xdr:to>
      <xdr:col>64</xdr:col>
      <xdr:colOff>123825</xdr:colOff>
      <xdr:row>31</xdr:row>
      <xdr:rowOff>140244</xdr:rowOff>
    </xdr:to>
    <xdr:sp macro="" textlink="">
      <xdr:nvSpPr>
        <xdr:cNvPr id="136" name="フローチャート: 判断 135"/>
        <xdr:cNvSpPr/>
      </xdr:nvSpPr>
      <xdr:spPr>
        <a:xfrm>
          <a:off x="12509500" y="535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67020</xdr:rowOff>
    </xdr:from>
    <xdr:to>
      <xdr:col>60</xdr:col>
      <xdr:colOff>123825</xdr:colOff>
      <xdr:row>31</xdr:row>
      <xdr:rowOff>168620</xdr:rowOff>
    </xdr:to>
    <xdr:sp macro="" textlink="">
      <xdr:nvSpPr>
        <xdr:cNvPr id="137" name="フローチャート: 判断 136"/>
        <xdr:cNvSpPr/>
      </xdr:nvSpPr>
      <xdr:spPr>
        <a:xfrm>
          <a:off x="11747500" y="53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165263</xdr:rowOff>
    </xdr:from>
    <xdr:to>
      <xdr:col>76</xdr:col>
      <xdr:colOff>73025</xdr:colOff>
      <xdr:row>28</xdr:row>
      <xdr:rowOff>95413</xdr:rowOff>
    </xdr:to>
    <xdr:sp macro="" textlink="">
      <xdr:nvSpPr>
        <xdr:cNvPr id="143" name="楕円 142"/>
        <xdr:cNvSpPr/>
      </xdr:nvSpPr>
      <xdr:spPr>
        <a:xfrm>
          <a:off x="14744700" y="479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16690</xdr:rowOff>
    </xdr:from>
    <xdr:ext cx="469744" cy="259045"/>
    <xdr:sp macro="" textlink="">
      <xdr:nvSpPr>
        <xdr:cNvPr id="144" name="債務償還比率該当値テキスト"/>
        <xdr:cNvSpPr txBox="1"/>
      </xdr:nvSpPr>
      <xdr:spPr>
        <a:xfrm>
          <a:off x="14846300" y="464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150032</xdr:rowOff>
    </xdr:from>
    <xdr:to>
      <xdr:col>72</xdr:col>
      <xdr:colOff>123825</xdr:colOff>
      <xdr:row>29</xdr:row>
      <xdr:rowOff>80182</xdr:rowOff>
    </xdr:to>
    <xdr:sp macro="" textlink="">
      <xdr:nvSpPr>
        <xdr:cNvPr id="145" name="楕円 144"/>
        <xdr:cNvSpPr/>
      </xdr:nvSpPr>
      <xdr:spPr>
        <a:xfrm>
          <a:off x="14033500" y="495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44613</xdr:rowOff>
    </xdr:from>
    <xdr:to>
      <xdr:col>76</xdr:col>
      <xdr:colOff>22225</xdr:colOff>
      <xdr:row>29</xdr:row>
      <xdr:rowOff>29382</xdr:rowOff>
    </xdr:to>
    <xdr:cxnSp macro="">
      <xdr:nvCxnSpPr>
        <xdr:cNvPr id="146" name="直線コネクタ 145"/>
        <xdr:cNvCxnSpPr/>
      </xdr:nvCxnSpPr>
      <xdr:spPr>
        <a:xfrm flipV="1">
          <a:off x="14084300" y="4845213"/>
          <a:ext cx="711200" cy="15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144907</xdr:rowOff>
    </xdr:from>
    <xdr:to>
      <xdr:col>68</xdr:col>
      <xdr:colOff>123825</xdr:colOff>
      <xdr:row>28</xdr:row>
      <xdr:rowOff>75057</xdr:rowOff>
    </xdr:to>
    <xdr:sp macro="" textlink="">
      <xdr:nvSpPr>
        <xdr:cNvPr id="147" name="楕円 146"/>
        <xdr:cNvSpPr/>
      </xdr:nvSpPr>
      <xdr:spPr>
        <a:xfrm>
          <a:off x="13271500" y="477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24257</xdr:rowOff>
    </xdr:from>
    <xdr:to>
      <xdr:col>72</xdr:col>
      <xdr:colOff>73025</xdr:colOff>
      <xdr:row>29</xdr:row>
      <xdr:rowOff>29382</xdr:rowOff>
    </xdr:to>
    <xdr:cxnSp macro="">
      <xdr:nvCxnSpPr>
        <xdr:cNvPr id="148" name="直線コネクタ 147"/>
        <xdr:cNvCxnSpPr/>
      </xdr:nvCxnSpPr>
      <xdr:spPr>
        <a:xfrm>
          <a:off x="13322300" y="4824857"/>
          <a:ext cx="762000" cy="17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11085</xdr:rowOff>
    </xdr:from>
    <xdr:to>
      <xdr:col>64</xdr:col>
      <xdr:colOff>123825</xdr:colOff>
      <xdr:row>28</xdr:row>
      <xdr:rowOff>112685</xdr:rowOff>
    </xdr:to>
    <xdr:sp macro="" textlink="">
      <xdr:nvSpPr>
        <xdr:cNvPr id="149" name="楕円 148"/>
        <xdr:cNvSpPr/>
      </xdr:nvSpPr>
      <xdr:spPr>
        <a:xfrm>
          <a:off x="12509500" y="481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24257</xdr:rowOff>
    </xdr:from>
    <xdr:to>
      <xdr:col>68</xdr:col>
      <xdr:colOff>73025</xdr:colOff>
      <xdr:row>28</xdr:row>
      <xdr:rowOff>61885</xdr:rowOff>
    </xdr:to>
    <xdr:cxnSp macro="">
      <xdr:nvCxnSpPr>
        <xdr:cNvPr id="150" name="直線コネクタ 149"/>
        <xdr:cNvCxnSpPr/>
      </xdr:nvCxnSpPr>
      <xdr:spPr>
        <a:xfrm flipV="1">
          <a:off x="12560300" y="4824857"/>
          <a:ext cx="762000" cy="3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152808</xdr:rowOff>
    </xdr:from>
    <xdr:to>
      <xdr:col>60</xdr:col>
      <xdr:colOff>123825</xdr:colOff>
      <xdr:row>29</xdr:row>
      <xdr:rowOff>82958</xdr:rowOff>
    </xdr:to>
    <xdr:sp macro="" textlink="">
      <xdr:nvSpPr>
        <xdr:cNvPr id="151" name="楕円 150"/>
        <xdr:cNvSpPr/>
      </xdr:nvSpPr>
      <xdr:spPr>
        <a:xfrm>
          <a:off x="11747500" y="495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61885</xdr:rowOff>
    </xdr:from>
    <xdr:to>
      <xdr:col>64</xdr:col>
      <xdr:colOff>73025</xdr:colOff>
      <xdr:row>29</xdr:row>
      <xdr:rowOff>32158</xdr:rowOff>
    </xdr:to>
    <xdr:cxnSp macro="">
      <xdr:nvCxnSpPr>
        <xdr:cNvPr id="152" name="直線コネクタ 151"/>
        <xdr:cNvCxnSpPr/>
      </xdr:nvCxnSpPr>
      <xdr:spPr>
        <a:xfrm flipV="1">
          <a:off x="11798300" y="4862485"/>
          <a:ext cx="762000" cy="14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121193</xdr:rowOff>
    </xdr:from>
    <xdr:ext cx="469744" cy="259045"/>
    <xdr:sp macro="" textlink="">
      <xdr:nvSpPr>
        <xdr:cNvPr id="153" name="n_1aveValue債務償還比率"/>
        <xdr:cNvSpPr txBox="1"/>
      </xdr:nvSpPr>
      <xdr:spPr>
        <a:xfrm>
          <a:off x="13836727" y="543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150340</xdr:rowOff>
    </xdr:from>
    <xdr:ext cx="469744" cy="259045"/>
    <xdr:sp macro="" textlink="">
      <xdr:nvSpPr>
        <xdr:cNvPr id="154" name="n_2aveValue債務償還比率"/>
        <xdr:cNvSpPr txBox="1"/>
      </xdr:nvSpPr>
      <xdr:spPr>
        <a:xfrm>
          <a:off x="13087427" y="54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131371</xdr:rowOff>
    </xdr:from>
    <xdr:ext cx="469744" cy="259045"/>
    <xdr:sp macro="" textlink="">
      <xdr:nvSpPr>
        <xdr:cNvPr id="155" name="n_3aveValue債務償還比率"/>
        <xdr:cNvSpPr txBox="1"/>
      </xdr:nvSpPr>
      <xdr:spPr>
        <a:xfrm>
          <a:off x="12325427" y="544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159747</xdr:rowOff>
    </xdr:from>
    <xdr:ext cx="469744" cy="259045"/>
    <xdr:sp macro="" textlink="">
      <xdr:nvSpPr>
        <xdr:cNvPr id="156" name="n_4aveValue債務償還比率"/>
        <xdr:cNvSpPr txBox="1"/>
      </xdr:nvSpPr>
      <xdr:spPr>
        <a:xfrm>
          <a:off x="11563427" y="54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96709</xdr:rowOff>
    </xdr:from>
    <xdr:ext cx="469744" cy="259045"/>
    <xdr:sp macro="" textlink="">
      <xdr:nvSpPr>
        <xdr:cNvPr id="157" name="n_1mainValue債務償還比率"/>
        <xdr:cNvSpPr txBox="1"/>
      </xdr:nvSpPr>
      <xdr:spPr>
        <a:xfrm>
          <a:off x="13836727" y="472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91584</xdr:rowOff>
    </xdr:from>
    <xdr:ext cx="469744" cy="259045"/>
    <xdr:sp macro="" textlink="">
      <xdr:nvSpPr>
        <xdr:cNvPr id="158" name="n_2mainValue債務償還比率"/>
        <xdr:cNvSpPr txBox="1"/>
      </xdr:nvSpPr>
      <xdr:spPr>
        <a:xfrm>
          <a:off x="13087427" y="454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129212</xdr:rowOff>
    </xdr:from>
    <xdr:ext cx="469744" cy="259045"/>
    <xdr:sp macro="" textlink="">
      <xdr:nvSpPr>
        <xdr:cNvPr id="159" name="n_3mainValue債務償還比率"/>
        <xdr:cNvSpPr txBox="1"/>
      </xdr:nvSpPr>
      <xdr:spPr>
        <a:xfrm>
          <a:off x="12325427" y="4586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99485</xdr:rowOff>
    </xdr:from>
    <xdr:ext cx="469744" cy="259045"/>
    <xdr:sp macro="" textlink="">
      <xdr:nvSpPr>
        <xdr:cNvPr id="160" name="n_4mainValue債務償還比率"/>
        <xdr:cNvSpPr txBox="1"/>
      </xdr:nvSpPr>
      <xdr:spPr>
        <a:xfrm>
          <a:off x="11563427" y="472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埼玉県戸田市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141,324
133,986
18.19
66,301,258
61,250,512
4,287,057
29,449,100
23,346,938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121920</xdr:rowOff>
    </xdr:from>
    <xdr:to>
      <xdr:col>24</xdr:col>
      <xdr:colOff>62865</xdr:colOff>
      <xdr:row>41</xdr:row>
      <xdr:rowOff>133350</xdr:rowOff>
    </xdr:to>
    <xdr:cxnSp macro="">
      <xdr:nvCxnSpPr>
        <xdr:cNvPr id="57" name="直線コネクタ 56"/>
        <xdr:cNvCxnSpPr/>
      </xdr:nvCxnSpPr>
      <xdr:spPr>
        <a:xfrm flipV="1">
          <a:off x="4634865" y="59512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8" name="【道路】&#10;有形固定資産減価償却率最小値テキスト"/>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68597</xdr:rowOff>
    </xdr:from>
    <xdr:ext cx="405111" cy="259045"/>
    <xdr:sp macro="" textlink="">
      <xdr:nvSpPr>
        <xdr:cNvPr id="60" name="【道路】&#10;有形固定資産減価償却率最大値テキスト"/>
        <xdr:cNvSpPr txBox="1"/>
      </xdr:nvSpPr>
      <xdr:spPr>
        <a:xfrm>
          <a:off x="46736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121920</xdr:rowOff>
    </xdr:from>
    <xdr:to>
      <xdr:col>24</xdr:col>
      <xdr:colOff>152400</xdr:colOff>
      <xdr:row>34</xdr:row>
      <xdr:rowOff>121920</xdr:rowOff>
    </xdr:to>
    <xdr:cxnSp macro="">
      <xdr:nvCxnSpPr>
        <xdr:cNvPr id="61" name="直線コネクタ 60"/>
        <xdr:cNvCxnSpPr/>
      </xdr:nvCxnSpPr>
      <xdr:spPr>
        <a:xfrm>
          <a:off x="4546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53992</xdr:rowOff>
    </xdr:from>
    <xdr:ext cx="405111" cy="259045"/>
    <xdr:sp macro="" textlink="">
      <xdr:nvSpPr>
        <xdr:cNvPr id="62" name="【道路】&#10;有形固定資産減価償却率平均値テキスト"/>
        <xdr:cNvSpPr txBox="1"/>
      </xdr:nvSpPr>
      <xdr:spPr>
        <a:xfrm>
          <a:off x="4673600" y="6397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8255</xdr:rowOff>
    </xdr:from>
    <xdr:to>
      <xdr:col>15</xdr:col>
      <xdr:colOff>101600</xdr:colOff>
      <xdr:row>38</xdr:row>
      <xdr:rowOff>109855</xdr:rowOff>
    </xdr:to>
    <xdr:sp macro="" textlink="">
      <xdr:nvSpPr>
        <xdr:cNvPr id="65" name="フローチャート: 判断 64"/>
        <xdr:cNvSpPr/>
      </xdr:nvSpPr>
      <xdr:spPr>
        <a:xfrm>
          <a:off x="2857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147320</xdr:rowOff>
    </xdr:from>
    <xdr:to>
      <xdr:col>10</xdr:col>
      <xdr:colOff>165100</xdr:colOff>
      <xdr:row>38</xdr:row>
      <xdr:rowOff>77470</xdr:rowOff>
    </xdr:to>
    <xdr:sp macro="" textlink="">
      <xdr:nvSpPr>
        <xdr:cNvPr id="66" name="フローチャート: 判断 65"/>
        <xdr:cNvSpPr/>
      </xdr:nvSpPr>
      <xdr:spPr>
        <a:xfrm>
          <a:off x="1968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128270</xdr:rowOff>
    </xdr:from>
    <xdr:to>
      <xdr:col>6</xdr:col>
      <xdr:colOff>38100</xdr:colOff>
      <xdr:row>38</xdr:row>
      <xdr:rowOff>58420</xdr:rowOff>
    </xdr:to>
    <xdr:sp macro="" textlink="">
      <xdr:nvSpPr>
        <xdr:cNvPr id="67" name="フローチャート: 判断 66"/>
        <xdr:cNvSpPr/>
      </xdr:nvSpPr>
      <xdr:spPr>
        <a:xfrm>
          <a:off x="107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53975</xdr:rowOff>
    </xdr:from>
    <xdr:to>
      <xdr:col>24</xdr:col>
      <xdr:colOff>114300</xdr:colOff>
      <xdr:row>40</xdr:row>
      <xdr:rowOff>155575</xdr:rowOff>
    </xdr:to>
    <xdr:sp macro="" textlink="">
      <xdr:nvSpPr>
        <xdr:cNvPr id="73" name="楕円 72"/>
        <xdr:cNvSpPr/>
      </xdr:nvSpPr>
      <xdr:spPr>
        <a:xfrm>
          <a:off x="45847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32402</xdr:rowOff>
    </xdr:from>
    <xdr:ext cx="405111" cy="259045"/>
    <xdr:sp macro="" textlink="">
      <xdr:nvSpPr>
        <xdr:cNvPr id="74" name="【道路】&#10;有形固定資産減価償却率該当値テキスト"/>
        <xdr:cNvSpPr txBox="1"/>
      </xdr:nvSpPr>
      <xdr:spPr>
        <a:xfrm>
          <a:off x="4673600" y="689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27305</xdr:rowOff>
    </xdr:from>
    <xdr:to>
      <xdr:col>20</xdr:col>
      <xdr:colOff>38100</xdr:colOff>
      <xdr:row>40</xdr:row>
      <xdr:rowOff>128905</xdr:rowOff>
    </xdr:to>
    <xdr:sp macro="" textlink="">
      <xdr:nvSpPr>
        <xdr:cNvPr id="75" name="楕円 74"/>
        <xdr:cNvSpPr/>
      </xdr:nvSpPr>
      <xdr:spPr>
        <a:xfrm>
          <a:off x="37465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78105</xdr:rowOff>
    </xdr:from>
    <xdr:to>
      <xdr:col>24</xdr:col>
      <xdr:colOff>63500</xdr:colOff>
      <xdr:row>40</xdr:row>
      <xdr:rowOff>104775</xdr:rowOff>
    </xdr:to>
    <xdr:cxnSp macro="">
      <xdr:nvCxnSpPr>
        <xdr:cNvPr id="76" name="直線コネクタ 75"/>
        <xdr:cNvCxnSpPr/>
      </xdr:nvCxnSpPr>
      <xdr:spPr>
        <a:xfrm>
          <a:off x="3797300" y="693610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170180</xdr:rowOff>
    </xdr:from>
    <xdr:to>
      <xdr:col>15</xdr:col>
      <xdr:colOff>101600</xdr:colOff>
      <xdr:row>40</xdr:row>
      <xdr:rowOff>100330</xdr:rowOff>
    </xdr:to>
    <xdr:sp macro="" textlink="">
      <xdr:nvSpPr>
        <xdr:cNvPr id="77" name="楕円 76"/>
        <xdr:cNvSpPr/>
      </xdr:nvSpPr>
      <xdr:spPr>
        <a:xfrm>
          <a:off x="2857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49530</xdr:rowOff>
    </xdr:from>
    <xdr:to>
      <xdr:col>19</xdr:col>
      <xdr:colOff>177800</xdr:colOff>
      <xdr:row>40</xdr:row>
      <xdr:rowOff>78105</xdr:rowOff>
    </xdr:to>
    <xdr:cxnSp macro="">
      <xdr:nvCxnSpPr>
        <xdr:cNvPr id="78" name="直線コネクタ 77"/>
        <xdr:cNvCxnSpPr/>
      </xdr:nvCxnSpPr>
      <xdr:spPr>
        <a:xfrm>
          <a:off x="2908300" y="69075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137795</xdr:rowOff>
    </xdr:from>
    <xdr:to>
      <xdr:col>10</xdr:col>
      <xdr:colOff>165100</xdr:colOff>
      <xdr:row>40</xdr:row>
      <xdr:rowOff>67945</xdr:rowOff>
    </xdr:to>
    <xdr:sp macro="" textlink="">
      <xdr:nvSpPr>
        <xdr:cNvPr id="79" name="楕円 78"/>
        <xdr:cNvSpPr/>
      </xdr:nvSpPr>
      <xdr:spPr>
        <a:xfrm>
          <a:off x="1968500" y="68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17145</xdr:rowOff>
    </xdr:from>
    <xdr:to>
      <xdr:col>15</xdr:col>
      <xdr:colOff>50800</xdr:colOff>
      <xdr:row>40</xdr:row>
      <xdr:rowOff>49530</xdr:rowOff>
    </xdr:to>
    <xdr:cxnSp macro="">
      <xdr:nvCxnSpPr>
        <xdr:cNvPr id="80" name="直線コネクタ 79"/>
        <xdr:cNvCxnSpPr/>
      </xdr:nvCxnSpPr>
      <xdr:spPr>
        <a:xfrm>
          <a:off x="2019300" y="68751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105410</xdr:rowOff>
    </xdr:from>
    <xdr:to>
      <xdr:col>6</xdr:col>
      <xdr:colOff>38100</xdr:colOff>
      <xdr:row>40</xdr:row>
      <xdr:rowOff>35560</xdr:rowOff>
    </xdr:to>
    <xdr:sp macro="" textlink="">
      <xdr:nvSpPr>
        <xdr:cNvPr id="81" name="楕円 80"/>
        <xdr:cNvSpPr/>
      </xdr:nvSpPr>
      <xdr:spPr>
        <a:xfrm>
          <a:off x="1079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156210</xdr:rowOff>
    </xdr:from>
    <xdr:to>
      <xdr:col>10</xdr:col>
      <xdr:colOff>114300</xdr:colOff>
      <xdr:row>40</xdr:row>
      <xdr:rowOff>17145</xdr:rowOff>
    </xdr:to>
    <xdr:cxnSp macro="">
      <xdr:nvCxnSpPr>
        <xdr:cNvPr id="82" name="直線コネクタ 81"/>
        <xdr:cNvCxnSpPr/>
      </xdr:nvCxnSpPr>
      <xdr:spPr>
        <a:xfrm>
          <a:off x="1130300" y="68427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137812</xdr:rowOff>
    </xdr:from>
    <xdr:ext cx="405111" cy="259045"/>
    <xdr:sp macro="" textlink="">
      <xdr:nvSpPr>
        <xdr:cNvPr id="83" name="n_1aveValue【道路】&#10;有形固定資産減価償却率"/>
        <xdr:cNvSpPr txBox="1"/>
      </xdr:nvSpPr>
      <xdr:spPr>
        <a:xfrm>
          <a:off x="3582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126382</xdr:rowOff>
    </xdr:from>
    <xdr:ext cx="405111" cy="259045"/>
    <xdr:sp macro="" textlink="">
      <xdr:nvSpPr>
        <xdr:cNvPr id="84" name="n_2aveValue【道路】&#10;有形固定資産減価償却率"/>
        <xdr:cNvSpPr txBox="1"/>
      </xdr:nvSpPr>
      <xdr:spPr>
        <a:xfrm>
          <a:off x="27057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93997</xdr:rowOff>
    </xdr:from>
    <xdr:ext cx="405111" cy="259045"/>
    <xdr:sp macro="" textlink="">
      <xdr:nvSpPr>
        <xdr:cNvPr id="85" name="n_3aveValue【道路】&#10;有形固定資産減価償却率"/>
        <xdr:cNvSpPr txBox="1"/>
      </xdr:nvSpPr>
      <xdr:spPr>
        <a:xfrm>
          <a:off x="18167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74947</xdr:rowOff>
    </xdr:from>
    <xdr:ext cx="405111" cy="259045"/>
    <xdr:sp macro="" textlink="">
      <xdr:nvSpPr>
        <xdr:cNvPr id="86" name="n_4aveValue【道路】&#10;有形固定資産減価償却率"/>
        <xdr:cNvSpPr txBox="1"/>
      </xdr:nvSpPr>
      <xdr:spPr>
        <a:xfrm>
          <a:off x="927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120032</xdr:rowOff>
    </xdr:from>
    <xdr:ext cx="405111" cy="259045"/>
    <xdr:sp macro="" textlink="">
      <xdr:nvSpPr>
        <xdr:cNvPr id="87" name="n_1mainValue【道路】&#10;有形固定資産減価償却率"/>
        <xdr:cNvSpPr txBox="1"/>
      </xdr:nvSpPr>
      <xdr:spPr>
        <a:xfrm>
          <a:off x="3582044" y="697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91457</xdr:rowOff>
    </xdr:from>
    <xdr:ext cx="405111" cy="259045"/>
    <xdr:sp macro="" textlink="">
      <xdr:nvSpPr>
        <xdr:cNvPr id="88" name="n_2mainValue【道路】&#10;有形固定資産減価償却率"/>
        <xdr:cNvSpPr txBox="1"/>
      </xdr:nvSpPr>
      <xdr:spPr>
        <a:xfrm>
          <a:off x="2705744" y="694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59072</xdr:rowOff>
    </xdr:from>
    <xdr:ext cx="405111" cy="259045"/>
    <xdr:sp macro="" textlink="">
      <xdr:nvSpPr>
        <xdr:cNvPr id="89" name="n_3mainValue【道路】&#10;有形固定資産減価償却率"/>
        <xdr:cNvSpPr txBox="1"/>
      </xdr:nvSpPr>
      <xdr:spPr>
        <a:xfrm>
          <a:off x="1816744" y="691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26687</xdr:rowOff>
    </xdr:from>
    <xdr:ext cx="405111" cy="259045"/>
    <xdr:sp macro="" textlink="">
      <xdr:nvSpPr>
        <xdr:cNvPr id="90" name="n_4mainValue【道路】&#10;有形固定資産減価償却率"/>
        <xdr:cNvSpPr txBox="1"/>
      </xdr:nvSpPr>
      <xdr:spPr>
        <a:xfrm>
          <a:off x="9277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90678</xdr:rowOff>
    </xdr:from>
    <xdr:to>
      <xdr:col>54</xdr:col>
      <xdr:colOff>189865</xdr:colOff>
      <xdr:row>41</xdr:row>
      <xdr:rowOff>104242</xdr:rowOff>
    </xdr:to>
    <xdr:cxnSp macro="">
      <xdr:nvCxnSpPr>
        <xdr:cNvPr id="114" name="直線コネクタ 113"/>
        <xdr:cNvCxnSpPr/>
      </xdr:nvCxnSpPr>
      <xdr:spPr>
        <a:xfrm flipV="1">
          <a:off x="10476865" y="5919978"/>
          <a:ext cx="0" cy="1213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108069</xdr:rowOff>
    </xdr:from>
    <xdr:ext cx="469744" cy="259045"/>
    <xdr:sp macro="" textlink="">
      <xdr:nvSpPr>
        <xdr:cNvPr id="115" name="【道路】&#10;一人当たり延長最小値テキスト"/>
        <xdr:cNvSpPr txBox="1"/>
      </xdr:nvSpPr>
      <xdr:spPr>
        <a:xfrm>
          <a:off x="10515600" y="713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104242</xdr:rowOff>
    </xdr:from>
    <xdr:to>
      <xdr:col>55</xdr:col>
      <xdr:colOff>88900</xdr:colOff>
      <xdr:row>41</xdr:row>
      <xdr:rowOff>104242</xdr:rowOff>
    </xdr:to>
    <xdr:cxnSp macro="">
      <xdr:nvCxnSpPr>
        <xdr:cNvPr id="116" name="直線コネクタ 115"/>
        <xdr:cNvCxnSpPr/>
      </xdr:nvCxnSpPr>
      <xdr:spPr>
        <a:xfrm>
          <a:off x="10388600" y="713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37355</xdr:rowOff>
    </xdr:from>
    <xdr:ext cx="534377" cy="259045"/>
    <xdr:sp macro="" textlink="">
      <xdr:nvSpPr>
        <xdr:cNvPr id="117" name="【道路】&#10;一人当たり延長最大値テキスト"/>
        <xdr:cNvSpPr txBox="1"/>
      </xdr:nvSpPr>
      <xdr:spPr>
        <a:xfrm>
          <a:off x="10515600" y="569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90678</xdr:rowOff>
    </xdr:from>
    <xdr:to>
      <xdr:col>55</xdr:col>
      <xdr:colOff>88900</xdr:colOff>
      <xdr:row>34</xdr:row>
      <xdr:rowOff>90678</xdr:rowOff>
    </xdr:to>
    <xdr:cxnSp macro="">
      <xdr:nvCxnSpPr>
        <xdr:cNvPr id="118" name="直線コネクタ 117"/>
        <xdr:cNvCxnSpPr/>
      </xdr:nvCxnSpPr>
      <xdr:spPr>
        <a:xfrm>
          <a:off x="10388600" y="591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107027</xdr:rowOff>
    </xdr:from>
    <xdr:ext cx="469744" cy="259045"/>
    <xdr:sp macro="" textlink="">
      <xdr:nvSpPr>
        <xdr:cNvPr id="119" name="【道路】&#10;一人当たり延長平均値テキスト"/>
        <xdr:cNvSpPr txBox="1"/>
      </xdr:nvSpPr>
      <xdr:spPr>
        <a:xfrm>
          <a:off x="10515600" y="662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84150</xdr:rowOff>
    </xdr:from>
    <xdr:to>
      <xdr:col>55</xdr:col>
      <xdr:colOff>50800</xdr:colOff>
      <xdr:row>40</xdr:row>
      <xdr:rowOff>14300</xdr:rowOff>
    </xdr:to>
    <xdr:sp macro="" textlink="">
      <xdr:nvSpPr>
        <xdr:cNvPr id="120" name="フローチャート: 判断 119"/>
        <xdr:cNvSpPr/>
      </xdr:nvSpPr>
      <xdr:spPr>
        <a:xfrm>
          <a:off x="10426700" y="677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67767</xdr:rowOff>
    </xdr:from>
    <xdr:to>
      <xdr:col>50</xdr:col>
      <xdr:colOff>165100</xdr:colOff>
      <xdr:row>39</xdr:row>
      <xdr:rowOff>169367</xdr:rowOff>
    </xdr:to>
    <xdr:sp macro="" textlink="">
      <xdr:nvSpPr>
        <xdr:cNvPr id="121" name="フローチャート: 判断 120"/>
        <xdr:cNvSpPr/>
      </xdr:nvSpPr>
      <xdr:spPr>
        <a:xfrm>
          <a:off x="9588500" y="675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89560</xdr:rowOff>
    </xdr:from>
    <xdr:to>
      <xdr:col>46</xdr:col>
      <xdr:colOff>38100</xdr:colOff>
      <xdr:row>40</xdr:row>
      <xdr:rowOff>19710</xdr:rowOff>
    </xdr:to>
    <xdr:sp macro="" textlink="">
      <xdr:nvSpPr>
        <xdr:cNvPr id="122" name="フローチャート: 判断 121"/>
        <xdr:cNvSpPr/>
      </xdr:nvSpPr>
      <xdr:spPr>
        <a:xfrm>
          <a:off x="8699500" y="677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85674</xdr:rowOff>
    </xdr:from>
    <xdr:to>
      <xdr:col>41</xdr:col>
      <xdr:colOff>101600</xdr:colOff>
      <xdr:row>40</xdr:row>
      <xdr:rowOff>15824</xdr:rowOff>
    </xdr:to>
    <xdr:sp macro="" textlink="">
      <xdr:nvSpPr>
        <xdr:cNvPr id="123" name="フローチャート: 判断 122"/>
        <xdr:cNvSpPr/>
      </xdr:nvSpPr>
      <xdr:spPr>
        <a:xfrm>
          <a:off x="7810500" y="677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85446</xdr:rowOff>
    </xdr:from>
    <xdr:to>
      <xdr:col>36</xdr:col>
      <xdr:colOff>165100</xdr:colOff>
      <xdr:row>40</xdr:row>
      <xdr:rowOff>15596</xdr:rowOff>
    </xdr:to>
    <xdr:sp macro="" textlink="">
      <xdr:nvSpPr>
        <xdr:cNvPr id="124" name="フローチャート: 判断 123"/>
        <xdr:cNvSpPr/>
      </xdr:nvSpPr>
      <xdr:spPr>
        <a:xfrm>
          <a:off x="6921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22123</xdr:rowOff>
    </xdr:from>
    <xdr:to>
      <xdr:col>55</xdr:col>
      <xdr:colOff>50800</xdr:colOff>
      <xdr:row>41</xdr:row>
      <xdr:rowOff>123723</xdr:rowOff>
    </xdr:to>
    <xdr:sp macro="" textlink="">
      <xdr:nvSpPr>
        <xdr:cNvPr id="130" name="楕円 129"/>
        <xdr:cNvSpPr/>
      </xdr:nvSpPr>
      <xdr:spPr>
        <a:xfrm>
          <a:off x="10426700" y="705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108500</xdr:rowOff>
    </xdr:from>
    <xdr:ext cx="469744" cy="259045"/>
    <xdr:sp macro="" textlink="">
      <xdr:nvSpPr>
        <xdr:cNvPr id="131" name="【道路】&#10;一人当たり延長該当値テキスト"/>
        <xdr:cNvSpPr txBox="1"/>
      </xdr:nvSpPr>
      <xdr:spPr>
        <a:xfrm>
          <a:off x="10515600" y="696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21895</xdr:rowOff>
    </xdr:from>
    <xdr:to>
      <xdr:col>50</xdr:col>
      <xdr:colOff>165100</xdr:colOff>
      <xdr:row>41</xdr:row>
      <xdr:rowOff>123495</xdr:rowOff>
    </xdr:to>
    <xdr:sp macro="" textlink="">
      <xdr:nvSpPr>
        <xdr:cNvPr id="132" name="楕円 131"/>
        <xdr:cNvSpPr/>
      </xdr:nvSpPr>
      <xdr:spPr>
        <a:xfrm>
          <a:off x="9588500" y="705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72695</xdr:rowOff>
    </xdr:from>
    <xdr:to>
      <xdr:col>55</xdr:col>
      <xdr:colOff>0</xdr:colOff>
      <xdr:row>41</xdr:row>
      <xdr:rowOff>72923</xdr:rowOff>
    </xdr:to>
    <xdr:cxnSp macro="">
      <xdr:nvCxnSpPr>
        <xdr:cNvPr id="133" name="直線コネクタ 132"/>
        <xdr:cNvCxnSpPr/>
      </xdr:nvCxnSpPr>
      <xdr:spPr>
        <a:xfrm>
          <a:off x="9639300" y="7102145"/>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21513</xdr:rowOff>
    </xdr:from>
    <xdr:to>
      <xdr:col>46</xdr:col>
      <xdr:colOff>38100</xdr:colOff>
      <xdr:row>41</xdr:row>
      <xdr:rowOff>123113</xdr:rowOff>
    </xdr:to>
    <xdr:sp macro="" textlink="">
      <xdr:nvSpPr>
        <xdr:cNvPr id="134" name="楕円 133"/>
        <xdr:cNvSpPr/>
      </xdr:nvSpPr>
      <xdr:spPr>
        <a:xfrm>
          <a:off x="8699500" y="705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72313</xdr:rowOff>
    </xdr:from>
    <xdr:to>
      <xdr:col>50</xdr:col>
      <xdr:colOff>114300</xdr:colOff>
      <xdr:row>41</xdr:row>
      <xdr:rowOff>72695</xdr:rowOff>
    </xdr:to>
    <xdr:cxnSp macro="">
      <xdr:nvCxnSpPr>
        <xdr:cNvPr id="135" name="直線コネクタ 134"/>
        <xdr:cNvCxnSpPr/>
      </xdr:nvCxnSpPr>
      <xdr:spPr>
        <a:xfrm>
          <a:off x="8750300" y="7101763"/>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20600</xdr:rowOff>
    </xdr:from>
    <xdr:to>
      <xdr:col>41</xdr:col>
      <xdr:colOff>101600</xdr:colOff>
      <xdr:row>41</xdr:row>
      <xdr:rowOff>122200</xdr:rowOff>
    </xdr:to>
    <xdr:sp macro="" textlink="">
      <xdr:nvSpPr>
        <xdr:cNvPr id="136" name="楕円 135"/>
        <xdr:cNvSpPr/>
      </xdr:nvSpPr>
      <xdr:spPr>
        <a:xfrm>
          <a:off x="7810500" y="70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71400</xdr:rowOff>
    </xdr:from>
    <xdr:to>
      <xdr:col>45</xdr:col>
      <xdr:colOff>177800</xdr:colOff>
      <xdr:row>41</xdr:row>
      <xdr:rowOff>72313</xdr:rowOff>
    </xdr:to>
    <xdr:cxnSp macro="">
      <xdr:nvCxnSpPr>
        <xdr:cNvPr id="137" name="直線コネクタ 136"/>
        <xdr:cNvCxnSpPr/>
      </xdr:nvCxnSpPr>
      <xdr:spPr>
        <a:xfrm>
          <a:off x="7861300" y="7100850"/>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19685</xdr:rowOff>
    </xdr:from>
    <xdr:to>
      <xdr:col>36</xdr:col>
      <xdr:colOff>165100</xdr:colOff>
      <xdr:row>41</xdr:row>
      <xdr:rowOff>121285</xdr:rowOff>
    </xdr:to>
    <xdr:sp macro="" textlink="">
      <xdr:nvSpPr>
        <xdr:cNvPr id="138" name="楕円 137"/>
        <xdr:cNvSpPr/>
      </xdr:nvSpPr>
      <xdr:spPr>
        <a:xfrm>
          <a:off x="6921500" y="704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70485</xdr:rowOff>
    </xdr:from>
    <xdr:to>
      <xdr:col>41</xdr:col>
      <xdr:colOff>50800</xdr:colOff>
      <xdr:row>41</xdr:row>
      <xdr:rowOff>71400</xdr:rowOff>
    </xdr:to>
    <xdr:cxnSp macro="">
      <xdr:nvCxnSpPr>
        <xdr:cNvPr id="139" name="直線コネクタ 138"/>
        <xdr:cNvCxnSpPr/>
      </xdr:nvCxnSpPr>
      <xdr:spPr>
        <a:xfrm>
          <a:off x="6972300" y="709993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14444</xdr:rowOff>
    </xdr:from>
    <xdr:ext cx="469744" cy="259045"/>
    <xdr:sp macro="" textlink="">
      <xdr:nvSpPr>
        <xdr:cNvPr id="140" name="n_1aveValue【道路】&#10;一人当たり延長"/>
        <xdr:cNvSpPr txBox="1"/>
      </xdr:nvSpPr>
      <xdr:spPr>
        <a:xfrm>
          <a:off x="9391727" y="652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36237</xdr:rowOff>
    </xdr:from>
    <xdr:ext cx="469744" cy="259045"/>
    <xdr:sp macro="" textlink="">
      <xdr:nvSpPr>
        <xdr:cNvPr id="141" name="n_2aveValue【道路】&#10;一人当たり延長"/>
        <xdr:cNvSpPr txBox="1"/>
      </xdr:nvSpPr>
      <xdr:spPr>
        <a:xfrm>
          <a:off x="8515427" y="655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32351</xdr:rowOff>
    </xdr:from>
    <xdr:ext cx="469744" cy="259045"/>
    <xdr:sp macro="" textlink="">
      <xdr:nvSpPr>
        <xdr:cNvPr id="142" name="n_3aveValue【道路】&#10;一人当たり延長"/>
        <xdr:cNvSpPr txBox="1"/>
      </xdr:nvSpPr>
      <xdr:spPr>
        <a:xfrm>
          <a:off x="7626427" y="6547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32123</xdr:rowOff>
    </xdr:from>
    <xdr:ext cx="469744" cy="259045"/>
    <xdr:sp macro="" textlink="">
      <xdr:nvSpPr>
        <xdr:cNvPr id="143" name="n_4aveValue【道路】&#10;一人当たり延長"/>
        <xdr:cNvSpPr txBox="1"/>
      </xdr:nvSpPr>
      <xdr:spPr>
        <a:xfrm>
          <a:off x="6737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114622</xdr:rowOff>
    </xdr:from>
    <xdr:ext cx="469744" cy="259045"/>
    <xdr:sp macro="" textlink="">
      <xdr:nvSpPr>
        <xdr:cNvPr id="144" name="n_1mainValue【道路】&#10;一人当たり延長"/>
        <xdr:cNvSpPr txBox="1"/>
      </xdr:nvSpPr>
      <xdr:spPr>
        <a:xfrm>
          <a:off x="9391727" y="714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114240</xdr:rowOff>
    </xdr:from>
    <xdr:ext cx="469744" cy="259045"/>
    <xdr:sp macro="" textlink="">
      <xdr:nvSpPr>
        <xdr:cNvPr id="145" name="n_2mainValue【道路】&#10;一人当たり延長"/>
        <xdr:cNvSpPr txBox="1"/>
      </xdr:nvSpPr>
      <xdr:spPr>
        <a:xfrm>
          <a:off x="8515427" y="7143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113327</xdr:rowOff>
    </xdr:from>
    <xdr:ext cx="469744" cy="259045"/>
    <xdr:sp macro="" textlink="">
      <xdr:nvSpPr>
        <xdr:cNvPr id="146" name="n_3mainValue【道路】&#10;一人当たり延長"/>
        <xdr:cNvSpPr txBox="1"/>
      </xdr:nvSpPr>
      <xdr:spPr>
        <a:xfrm>
          <a:off x="7626427" y="71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112412</xdr:rowOff>
    </xdr:from>
    <xdr:ext cx="469744" cy="259045"/>
    <xdr:sp macro="" textlink="">
      <xdr:nvSpPr>
        <xdr:cNvPr id="147" name="n_4mainValue【道路】&#10;一人当たり延長"/>
        <xdr:cNvSpPr txBox="1"/>
      </xdr:nvSpPr>
      <xdr:spPr>
        <a:xfrm>
          <a:off x="6737427" y="714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26670</xdr:rowOff>
    </xdr:to>
    <xdr:cxnSp macro="">
      <xdr:nvCxnSpPr>
        <xdr:cNvPr id="172" name="直線コネクタ 171"/>
        <xdr:cNvCxnSpPr/>
      </xdr:nvCxnSpPr>
      <xdr:spPr>
        <a:xfrm flipV="1">
          <a:off x="4634865" y="965263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30497</xdr:rowOff>
    </xdr:from>
    <xdr:ext cx="405111" cy="259045"/>
    <xdr:sp macro="" textlink="">
      <xdr:nvSpPr>
        <xdr:cNvPr id="173" name="【橋りょう・トンネル】&#10;有形固定資産減価償却率最小値テキスト"/>
        <xdr:cNvSpPr txBox="1"/>
      </xdr:nvSpPr>
      <xdr:spPr>
        <a:xfrm>
          <a:off x="4673600"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26670</xdr:rowOff>
    </xdr:from>
    <xdr:to>
      <xdr:col>24</xdr:col>
      <xdr:colOff>152400</xdr:colOff>
      <xdr:row>64</xdr:row>
      <xdr:rowOff>26670</xdr:rowOff>
    </xdr:to>
    <xdr:cxnSp macro="">
      <xdr:nvCxnSpPr>
        <xdr:cNvPr id="174" name="直線コネクタ 173"/>
        <xdr:cNvCxnSpPr/>
      </xdr:nvCxnSpPr>
      <xdr:spPr>
        <a:xfrm>
          <a:off x="4546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5" name="【橋りょう・トンネル】&#10;有形固定資産減価償却率最大値テキスト"/>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6" name="直線コネクタ 175"/>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40022</xdr:rowOff>
    </xdr:from>
    <xdr:ext cx="405111" cy="259045"/>
    <xdr:sp macro="" textlink="">
      <xdr:nvSpPr>
        <xdr:cNvPr id="177" name="【橋りょう・トンネル】&#10;有形固定資産減価償却率平均値テキスト"/>
        <xdr:cNvSpPr txBox="1"/>
      </xdr:nvSpPr>
      <xdr:spPr>
        <a:xfrm>
          <a:off x="4673600" y="1032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8" name="フローチャート: 判断 177"/>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33020</xdr:rowOff>
    </xdr:from>
    <xdr:to>
      <xdr:col>20</xdr:col>
      <xdr:colOff>38100</xdr:colOff>
      <xdr:row>60</xdr:row>
      <xdr:rowOff>134620</xdr:rowOff>
    </xdr:to>
    <xdr:sp macro="" textlink="">
      <xdr:nvSpPr>
        <xdr:cNvPr id="179" name="フローチャート: 判断 178"/>
        <xdr:cNvSpPr/>
      </xdr:nvSpPr>
      <xdr:spPr>
        <a:xfrm>
          <a:off x="3746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25400</xdr:rowOff>
    </xdr:from>
    <xdr:to>
      <xdr:col>15</xdr:col>
      <xdr:colOff>101600</xdr:colOff>
      <xdr:row>60</xdr:row>
      <xdr:rowOff>127000</xdr:rowOff>
    </xdr:to>
    <xdr:sp macro="" textlink="">
      <xdr:nvSpPr>
        <xdr:cNvPr id="180" name="フローチャート: 判断 179"/>
        <xdr:cNvSpPr/>
      </xdr:nvSpPr>
      <xdr:spPr>
        <a:xfrm>
          <a:off x="2857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81" name="フローチャート: 判断 180"/>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154940</xdr:rowOff>
    </xdr:from>
    <xdr:to>
      <xdr:col>6</xdr:col>
      <xdr:colOff>38100</xdr:colOff>
      <xdr:row>60</xdr:row>
      <xdr:rowOff>85090</xdr:rowOff>
    </xdr:to>
    <xdr:sp macro="" textlink="">
      <xdr:nvSpPr>
        <xdr:cNvPr id="182" name="フローチャート: 判断 181"/>
        <xdr:cNvSpPr/>
      </xdr:nvSpPr>
      <xdr:spPr>
        <a:xfrm>
          <a:off x="1079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2540</xdr:rowOff>
    </xdr:from>
    <xdr:to>
      <xdr:col>24</xdr:col>
      <xdr:colOff>114300</xdr:colOff>
      <xdr:row>60</xdr:row>
      <xdr:rowOff>104140</xdr:rowOff>
    </xdr:to>
    <xdr:sp macro="" textlink="">
      <xdr:nvSpPr>
        <xdr:cNvPr id="188" name="楕円 187"/>
        <xdr:cNvSpPr/>
      </xdr:nvSpPr>
      <xdr:spPr>
        <a:xfrm>
          <a:off x="45847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25417</xdr:rowOff>
    </xdr:from>
    <xdr:ext cx="405111" cy="259045"/>
    <xdr:sp macro="" textlink="">
      <xdr:nvSpPr>
        <xdr:cNvPr id="189" name="【橋りょう・トンネル】&#10;有形固定資産減価償却率該当値テキスト"/>
        <xdr:cNvSpPr txBox="1"/>
      </xdr:nvSpPr>
      <xdr:spPr>
        <a:xfrm>
          <a:off x="4673600"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145415</xdr:rowOff>
    </xdr:from>
    <xdr:to>
      <xdr:col>20</xdr:col>
      <xdr:colOff>38100</xdr:colOff>
      <xdr:row>60</xdr:row>
      <xdr:rowOff>75565</xdr:rowOff>
    </xdr:to>
    <xdr:sp macro="" textlink="">
      <xdr:nvSpPr>
        <xdr:cNvPr id="190" name="楕円 189"/>
        <xdr:cNvSpPr/>
      </xdr:nvSpPr>
      <xdr:spPr>
        <a:xfrm>
          <a:off x="3746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24765</xdr:rowOff>
    </xdr:from>
    <xdr:to>
      <xdr:col>24</xdr:col>
      <xdr:colOff>63500</xdr:colOff>
      <xdr:row>60</xdr:row>
      <xdr:rowOff>53340</xdr:rowOff>
    </xdr:to>
    <xdr:cxnSp macro="">
      <xdr:nvCxnSpPr>
        <xdr:cNvPr id="191" name="直線コネクタ 190"/>
        <xdr:cNvCxnSpPr/>
      </xdr:nvCxnSpPr>
      <xdr:spPr>
        <a:xfrm>
          <a:off x="3797300" y="1031176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122555</xdr:rowOff>
    </xdr:from>
    <xdr:to>
      <xdr:col>15</xdr:col>
      <xdr:colOff>101600</xdr:colOff>
      <xdr:row>60</xdr:row>
      <xdr:rowOff>52705</xdr:rowOff>
    </xdr:to>
    <xdr:sp macro="" textlink="">
      <xdr:nvSpPr>
        <xdr:cNvPr id="192" name="楕円 191"/>
        <xdr:cNvSpPr/>
      </xdr:nvSpPr>
      <xdr:spPr>
        <a:xfrm>
          <a:off x="2857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1905</xdr:rowOff>
    </xdr:from>
    <xdr:to>
      <xdr:col>19</xdr:col>
      <xdr:colOff>177800</xdr:colOff>
      <xdr:row>60</xdr:row>
      <xdr:rowOff>24765</xdr:rowOff>
    </xdr:to>
    <xdr:cxnSp macro="">
      <xdr:nvCxnSpPr>
        <xdr:cNvPr id="193" name="直線コネクタ 192"/>
        <xdr:cNvCxnSpPr/>
      </xdr:nvCxnSpPr>
      <xdr:spPr>
        <a:xfrm>
          <a:off x="2908300" y="1028890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92075</xdr:rowOff>
    </xdr:from>
    <xdr:to>
      <xdr:col>10</xdr:col>
      <xdr:colOff>165100</xdr:colOff>
      <xdr:row>60</xdr:row>
      <xdr:rowOff>22225</xdr:rowOff>
    </xdr:to>
    <xdr:sp macro="" textlink="">
      <xdr:nvSpPr>
        <xdr:cNvPr id="194" name="楕円 193"/>
        <xdr:cNvSpPr/>
      </xdr:nvSpPr>
      <xdr:spPr>
        <a:xfrm>
          <a:off x="1968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142875</xdr:rowOff>
    </xdr:from>
    <xdr:to>
      <xdr:col>15</xdr:col>
      <xdr:colOff>50800</xdr:colOff>
      <xdr:row>60</xdr:row>
      <xdr:rowOff>1905</xdr:rowOff>
    </xdr:to>
    <xdr:cxnSp macro="">
      <xdr:nvCxnSpPr>
        <xdr:cNvPr id="195" name="直線コネクタ 194"/>
        <xdr:cNvCxnSpPr/>
      </xdr:nvCxnSpPr>
      <xdr:spPr>
        <a:xfrm>
          <a:off x="2019300" y="102584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61595</xdr:rowOff>
    </xdr:from>
    <xdr:to>
      <xdr:col>6</xdr:col>
      <xdr:colOff>38100</xdr:colOff>
      <xdr:row>59</xdr:row>
      <xdr:rowOff>163195</xdr:rowOff>
    </xdr:to>
    <xdr:sp macro="" textlink="">
      <xdr:nvSpPr>
        <xdr:cNvPr id="196" name="楕円 195"/>
        <xdr:cNvSpPr/>
      </xdr:nvSpPr>
      <xdr:spPr>
        <a:xfrm>
          <a:off x="10795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112395</xdr:rowOff>
    </xdr:from>
    <xdr:to>
      <xdr:col>10</xdr:col>
      <xdr:colOff>114300</xdr:colOff>
      <xdr:row>59</xdr:row>
      <xdr:rowOff>142875</xdr:rowOff>
    </xdr:to>
    <xdr:cxnSp macro="">
      <xdr:nvCxnSpPr>
        <xdr:cNvPr id="197" name="直線コネクタ 196"/>
        <xdr:cNvCxnSpPr/>
      </xdr:nvCxnSpPr>
      <xdr:spPr>
        <a:xfrm>
          <a:off x="1130300" y="102279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125747</xdr:rowOff>
    </xdr:from>
    <xdr:ext cx="405111" cy="259045"/>
    <xdr:sp macro="" textlink="">
      <xdr:nvSpPr>
        <xdr:cNvPr id="198" name="n_1aveValue【橋りょう・トンネル】&#10;有形固定資産減価償却率"/>
        <xdr:cNvSpPr txBox="1"/>
      </xdr:nvSpPr>
      <xdr:spPr>
        <a:xfrm>
          <a:off x="35820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118127</xdr:rowOff>
    </xdr:from>
    <xdr:ext cx="405111" cy="259045"/>
    <xdr:sp macro="" textlink="">
      <xdr:nvSpPr>
        <xdr:cNvPr id="199" name="n_2aveValue【橋りょう・トンネル】&#10;有形固定資産減価償却率"/>
        <xdr:cNvSpPr txBox="1"/>
      </xdr:nvSpPr>
      <xdr:spPr>
        <a:xfrm>
          <a:off x="2705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200" name="n_3aveValue【橋りょう・トンネル】&#10;有形固定資産減価償却率"/>
        <xdr:cNvSpPr txBox="1"/>
      </xdr:nvSpPr>
      <xdr:spPr>
        <a:xfrm>
          <a:off x="1816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76217</xdr:rowOff>
    </xdr:from>
    <xdr:ext cx="405111" cy="259045"/>
    <xdr:sp macro="" textlink="">
      <xdr:nvSpPr>
        <xdr:cNvPr id="201" name="n_4aveValue【橋りょう・トンネル】&#10;有形固定資産減価償却率"/>
        <xdr:cNvSpPr txBox="1"/>
      </xdr:nvSpPr>
      <xdr:spPr>
        <a:xfrm>
          <a:off x="927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92092</xdr:rowOff>
    </xdr:from>
    <xdr:ext cx="405111" cy="259045"/>
    <xdr:sp macro="" textlink="">
      <xdr:nvSpPr>
        <xdr:cNvPr id="202" name="n_1mainValue【橋りょう・トンネル】&#10;有形固定資産減価償却率"/>
        <xdr:cNvSpPr txBox="1"/>
      </xdr:nvSpPr>
      <xdr:spPr>
        <a:xfrm>
          <a:off x="35820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203" name="n_2mainValue【橋りょう・トンネル】&#10;有形固定資産減価償却率"/>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38752</xdr:rowOff>
    </xdr:from>
    <xdr:ext cx="405111" cy="259045"/>
    <xdr:sp macro="" textlink="">
      <xdr:nvSpPr>
        <xdr:cNvPr id="204" name="n_3mainValue【橋りょう・トンネル】&#10;有形固定資産減価償却率"/>
        <xdr:cNvSpPr txBox="1"/>
      </xdr:nvSpPr>
      <xdr:spPr>
        <a:xfrm>
          <a:off x="18167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8272</xdr:rowOff>
    </xdr:from>
    <xdr:ext cx="405111" cy="259045"/>
    <xdr:sp macro="" textlink="">
      <xdr:nvSpPr>
        <xdr:cNvPr id="205" name="n_4mainValue【橋りょう・トンネル】&#10;有形固定資産減価償却率"/>
        <xdr:cNvSpPr txBox="1"/>
      </xdr:nvSpPr>
      <xdr:spPr>
        <a:xfrm>
          <a:off x="927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87015</xdr:rowOff>
    </xdr:from>
    <xdr:to>
      <xdr:col>54</xdr:col>
      <xdr:colOff>189865</xdr:colOff>
      <xdr:row>64</xdr:row>
      <xdr:rowOff>119891</xdr:rowOff>
    </xdr:to>
    <xdr:cxnSp macro="">
      <xdr:nvCxnSpPr>
        <xdr:cNvPr id="231" name="直線コネクタ 230"/>
        <xdr:cNvCxnSpPr/>
      </xdr:nvCxnSpPr>
      <xdr:spPr>
        <a:xfrm flipV="1">
          <a:off x="10476865" y="9688215"/>
          <a:ext cx="0" cy="140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123718</xdr:rowOff>
    </xdr:from>
    <xdr:ext cx="469744" cy="259045"/>
    <xdr:sp macro="" textlink="">
      <xdr:nvSpPr>
        <xdr:cNvPr id="232" name="【橋りょう・トンネル】&#10;一人当たり有形固定資産（償却資産）額最小値テキスト"/>
        <xdr:cNvSpPr txBox="1"/>
      </xdr:nvSpPr>
      <xdr:spPr>
        <a:xfrm>
          <a:off x="10515600" y="1109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119891</xdr:rowOff>
    </xdr:from>
    <xdr:to>
      <xdr:col>55</xdr:col>
      <xdr:colOff>88900</xdr:colOff>
      <xdr:row>64</xdr:row>
      <xdr:rowOff>119891</xdr:rowOff>
    </xdr:to>
    <xdr:cxnSp macro="">
      <xdr:nvCxnSpPr>
        <xdr:cNvPr id="233" name="直線コネクタ 232"/>
        <xdr:cNvCxnSpPr/>
      </xdr:nvCxnSpPr>
      <xdr:spPr>
        <a:xfrm>
          <a:off x="10388600" y="11092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33692</xdr:rowOff>
    </xdr:from>
    <xdr:ext cx="599010" cy="259045"/>
    <xdr:sp macro="" textlink="">
      <xdr:nvSpPr>
        <xdr:cNvPr id="234" name="【橋りょう・トンネル】&#10;一人当たり有形固定資産（償却資産）額最大値テキスト"/>
        <xdr:cNvSpPr txBox="1"/>
      </xdr:nvSpPr>
      <xdr:spPr>
        <a:xfrm>
          <a:off x="10515600" y="946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87015</xdr:rowOff>
    </xdr:from>
    <xdr:to>
      <xdr:col>55</xdr:col>
      <xdr:colOff>88900</xdr:colOff>
      <xdr:row>56</xdr:row>
      <xdr:rowOff>87015</xdr:rowOff>
    </xdr:to>
    <xdr:cxnSp macro="">
      <xdr:nvCxnSpPr>
        <xdr:cNvPr id="235" name="直線コネクタ 234"/>
        <xdr:cNvCxnSpPr/>
      </xdr:nvCxnSpPr>
      <xdr:spPr>
        <a:xfrm>
          <a:off x="10388600" y="968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81367</xdr:rowOff>
    </xdr:from>
    <xdr:ext cx="534377" cy="259045"/>
    <xdr:sp macro="" textlink="">
      <xdr:nvSpPr>
        <xdr:cNvPr id="236" name="【橋りょう・トンネル】&#10;一人当たり有形固定資産（償却資産）額平均値テキスト"/>
        <xdr:cNvSpPr txBox="1"/>
      </xdr:nvSpPr>
      <xdr:spPr>
        <a:xfrm>
          <a:off x="10515600" y="10711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102940</xdr:rowOff>
    </xdr:from>
    <xdr:to>
      <xdr:col>55</xdr:col>
      <xdr:colOff>50800</xdr:colOff>
      <xdr:row>63</xdr:row>
      <xdr:rowOff>33090</xdr:rowOff>
    </xdr:to>
    <xdr:sp macro="" textlink="">
      <xdr:nvSpPr>
        <xdr:cNvPr id="237" name="フローチャート: 判断 236"/>
        <xdr:cNvSpPr/>
      </xdr:nvSpPr>
      <xdr:spPr>
        <a:xfrm>
          <a:off x="10426700" y="1073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110660</xdr:rowOff>
    </xdr:from>
    <xdr:to>
      <xdr:col>50</xdr:col>
      <xdr:colOff>165100</xdr:colOff>
      <xdr:row>63</xdr:row>
      <xdr:rowOff>40810</xdr:rowOff>
    </xdr:to>
    <xdr:sp macro="" textlink="">
      <xdr:nvSpPr>
        <xdr:cNvPr id="238" name="フローチャート: 判断 237"/>
        <xdr:cNvSpPr/>
      </xdr:nvSpPr>
      <xdr:spPr>
        <a:xfrm>
          <a:off x="9588500" y="1074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128064</xdr:rowOff>
    </xdr:from>
    <xdr:to>
      <xdr:col>46</xdr:col>
      <xdr:colOff>38100</xdr:colOff>
      <xdr:row>63</xdr:row>
      <xdr:rowOff>58214</xdr:rowOff>
    </xdr:to>
    <xdr:sp macro="" textlink="">
      <xdr:nvSpPr>
        <xdr:cNvPr id="239" name="フローチャート: 判断 238"/>
        <xdr:cNvSpPr/>
      </xdr:nvSpPr>
      <xdr:spPr>
        <a:xfrm>
          <a:off x="8699500" y="1075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135731</xdr:rowOff>
    </xdr:from>
    <xdr:to>
      <xdr:col>41</xdr:col>
      <xdr:colOff>101600</xdr:colOff>
      <xdr:row>63</xdr:row>
      <xdr:rowOff>65881</xdr:rowOff>
    </xdr:to>
    <xdr:sp macro="" textlink="">
      <xdr:nvSpPr>
        <xdr:cNvPr id="240" name="フローチャート: 判断 239"/>
        <xdr:cNvSpPr/>
      </xdr:nvSpPr>
      <xdr:spPr>
        <a:xfrm>
          <a:off x="7810500" y="1076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133328</xdr:rowOff>
    </xdr:from>
    <xdr:to>
      <xdr:col>36</xdr:col>
      <xdr:colOff>165100</xdr:colOff>
      <xdr:row>63</xdr:row>
      <xdr:rowOff>63478</xdr:rowOff>
    </xdr:to>
    <xdr:sp macro="" textlink="">
      <xdr:nvSpPr>
        <xdr:cNvPr id="241" name="フローチャート: 判断 240"/>
        <xdr:cNvSpPr/>
      </xdr:nvSpPr>
      <xdr:spPr>
        <a:xfrm>
          <a:off x="6921500" y="107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67328</xdr:rowOff>
    </xdr:from>
    <xdr:to>
      <xdr:col>55</xdr:col>
      <xdr:colOff>50800</xdr:colOff>
      <xdr:row>61</xdr:row>
      <xdr:rowOff>168928</xdr:rowOff>
    </xdr:to>
    <xdr:sp macro="" textlink="">
      <xdr:nvSpPr>
        <xdr:cNvPr id="247" name="楕円 246"/>
        <xdr:cNvSpPr/>
      </xdr:nvSpPr>
      <xdr:spPr>
        <a:xfrm>
          <a:off x="10426700" y="1052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90205</xdr:rowOff>
    </xdr:from>
    <xdr:ext cx="599010" cy="259045"/>
    <xdr:sp macro="" textlink="">
      <xdr:nvSpPr>
        <xdr:cNvPr id="248" name="【橋りょう・トンネル】&#10;一人当たり有形固定資産（償却資産）額該当値テキスト"/>
        <xdr:cNvSpPr txBox="1"/>
      </xdr:nvSpPr>
      <xdr:spPr>
        <a:xfrm>
          <a:off x="10515600" y="10377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67204</xdr:rowOff>
    </xdr:from>
    <xdr:to>
      <xdr:col>50</xdr:col>
      <xdr:colOff>165100</xdr:colOff>
      <xdr:row>61</xdr:row>
      <xdr:rowOff>168804</xdr:rowOff>
    </xdr:to>
    <xdr:sp macro="" textlink="">
      <xdr:nvSpPr>
        <xdr:cNvPr id="249" name="楕円 248"/>
        <xdr:cNvSpPr/>
      </xdr:nvSpPr>
      <xdr:spPr>
        <a:xfrm>
          <a:off x="9588500" y="1052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118004</xdr:rowOff>
    </xdr:from>
    <xdr:to>
      <xdr:col>55</xdr:col>
      <xdr:colOff>0</xdr:colOff>
      <xdr:row>61</xdr:row>
      <xdr:rowOff>118128</xdr:rowOff>
    </xdr:to>
    <xdr:cxnSp macro="">
      <xdr:nvCxnSpPr>
        <xdr:cNvPr id="250" name="直線コネクタ 249"/>
        <xdr:cNvCxnSpPr/>
      </xdr:nvCxnSpPr>
      <xdr:spPr>
        <a:xfrm>
          <a:off x="9639300" y="10576454"/>
          <a:ext cx="838200" cy="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68098</xdr:rowOff>
    </xdr:from>
    <xdr:to>
      <xdr:col>46</xdr:col>
      <xdr:colOff>38100</xdr:colOff>
      <xdr:row>61</xdr:row>
      <xdr:rowOff>169698</xdr:rowOff>
    </xdr:to>
    <xdr:sp macro="" textlink="">
      <xdr:nvSpPr>
        <xdr:cNvPr id="251" name="楕円 250"/>
        <xdr:cNvSpPr/>
      </xdr:nvSpPr>
      <xdr:spPr>
        <a:xfrm>
          <a:off x="8699500" y="1052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118004</xdr:rowOff>
    </xdr:from>
    <xdr:to>
      <xdr:col>50</xdr:col>
      <xdr:colOff>114300</xdr:colOff>
      <xdr:row>61</xdr:row>
      <xdr:rowOff>118898</xdr:rowOff>
    </xdr:to>
    <xdr:cxnSp macro="">
      <xdr:nvCxnSpPr>
        <xdr:cNvPr id="252" name="直線コネクタ 251"/>
        <xdr:cNvCxnSpPr/>
      </xdr:nvCxnSpPr>
      <xdr:spPr>
        <a:xfrm flipV="1">
          <a:off x="8750300" y="10576454"/>
          <a:ext cx="889000" cy="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64800</xdr:rowOff>
    </xdr:from>
    <xdr:to>
      <xdr:col>41</xdr:col>
      <xdr:colOff>101600</xdr:colOff>
      <xdr:row>61</xdr:row>
      <xdr:rowOff>166400</xdr:rowOff>
    </xdr:to>
    <xdr:sp macro="" textlink="">
      <xdr:nvSpPr>
        <xdr:cNvPr id="253" name="楕円 252"/>
        <xdr:cNvSpPr/>
      </xdr:nvSpPr>
      <xdr:spPr>
        <a:xfrm>
          <a:off x="7810500" y="1052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115600</xdr:rowOff>
    </xdr:from>
    <xdr:to>
      <xdr:col>45</xdr:col>
      <xdr:colOff>177800</xdr:colOff>
      <xdr:row>61</xdr:row>
      <xdr:rowOff>118898</xdr:rowOff>
    </xdr:to>
    <xdr:cxnSp macro="">
      <xdr:nvCxnSpPr>
        <xdr:cNvPr id="254" name="直線コネクタ 253"/>
        <xdr:cNvCxnSpPr/>
      </xdr:nvCxnSpPr>
      <xdr:spPr>
        <a:xfrm>
          <a:off x="7861300" y="10574050"/>
          <a:ext cx="889000" cy="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62011</xdr:rowOff>
    </xdr:from>
    <xdr:to>
      <xdr:col>36</xdr:col>
      <xdr:colOff>165100</xdr:colOff>
      <xdr:row>61</xdr:row>
      <xdr:rowOff>163611</xdr:rowOff>
    </xdr:to>
    <xdr:sp macro="" textlink="">
      <xdr:nvSpPr>
        <xdr:cNvPr id="255" name="楕円 254"/>
        <xdr:cNvSpPr/>
      </xdr:nvSpPr>
      <xdr:spPr>
        <a:xfrm>
          <a:off x="6921500" y="1052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112811</xdr:rowOff>
    </xdr:from>
    <xdr:to>
      <xdr:col>41</xdr:col>
      <xdr:colOff>50800</xdr:colOff>
      <xdr:row>61</xdr:row>
      <xdr:rowOff>115600</xdr:rowOff>
    </xdr:to>
    <xdr:cxnSp macro="">
      <xdr:nvCxnSpPr>
        <xdr:cNvPr id="256" name="直線コネクタ 255"/>
        <xdr:cNvCxnSpPr/>
      </xdr:nvCxnSpPr>
      <xdr:spPr>
        <a:xfrm>
          <a:off x="6972300" y="10571261"/>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63</xdr:row>
      <xdr:rowOff>31937</xdr:rowOff>
    </xdr:from>
    <xdr:ext cx="534377" cy="259045"/>
    <xdr:sp macro="" textlink="">
      <xdr:nvSpPr>
        <xdr:cNvPr id="257" name="n_1aveValue【橋りょう・トンネル】&#10;一人当たり有形固定資産（償却資産）額"/>
        <xdr:cNvSpPr txBox="1"/>
      </xdr:nvSpPr>
      <xdr:spPr>
        <a:xfrm>
          <a:off x="9359411" y="1083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49341</xdr:rowOff>
    </xdr:from>
    <xdr:ext cx="534377" cy="259045"/>
    <xdr:sp macro="" textlink="">
      <xdr:nvSpPr>
        <xdr:cNvPr id="258" name="n_2aveValue【橋りょう・トンネル】&#10;一人当たり有形固定資産（償却資産）額"/>
        <xdr:cNvSpPr txBox="1"/>
      </xdr:nvSpPr>
      <xdr:spPr>
        <a:xfrm>
          <a:off x="8483111" y="1085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57008</xdr:rowOff>
    </xdr:from>
    <xdr:ext cx="534377" cy="259045"/>
    <xdr:sp macro="" textlink="">
      <xdr:nvSpPr>
        <xdr:cNvPr id="259" name="n_3aveValue【橋りょう・トンネル】&#10;一人当たり有形固定資産（償却資産）額"/>
        <xdr:cNvSpPr txBox="1"/>
      </xdr:nvSpPr>
      <xdr:spPr>
        <a:xfrm>
          <a:off x="7594111" y="1085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54605</xdr:rowOff>
    </xdr:from>
    <xdr:ext cx="534377" cy="259045"/>
    <xdr:sp macro="" textlink="">
      <xdr:nvSpPr>
        <xdr:cNvPr id="260" name="n_4aveValue【橋りょう・トンネル】&#10;一人当たり有形固定資産（償却資産）額"/>
        <xdr:cNvSpPr txBox="1"/>
      </xdr:nvSpPr>
      <xdr:spPr>
        <a:xfrm>
          <a:off x="6705111" y="1085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13881</xdr:rowOff>
    </xdr:from>
    <xdr:ext cx="599010" cy="259045"/>
    <xdr:sp macro="" textlink="">
      <xdr:nvSpPr>
        <xdr:cNvPr id="261" name="n_1mainValue【橋りょう・トンネル】&#10;一人当たり有形固定資産（償却資産）額"/>
        <xdr:cNvSpPr txBox="1"/>
      </xdr:nvSpPr>
      <xdr:spPr>
        <a:xfrm>
          <a:off x="9327095" y="1030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14775</xdr:rowOff>
    </xdr:from>
    <xdr:ext cx="599010" cy="259045"/>
    <xdr:sp macro="" textlink="">
      <xdr:nvSpPr>
        <xdr:cNvPr id="262" name="n_2mainValue【橋りょう・トンネル】&#10;一人当たり有形固定資産（償却資産）額"/>
        <xdr:cNvSpPr txBox="1"/>
      </xdr:nvSpPr>
      <xdr:spPr>
        <a:xfrm>
          <a:off x="8450795" y="10301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11477</xdr:rowOff>
    </xdr:from>
    <xdr:ext cx="599010" cy="259045"/>
    <xdr:sp macro="" textlink="">
      <xdr:nvSpPr>
        <xdr:cNvPr id="263" name="n_3mainValue【橋りょう・トンネル】&#10;一人当たり有形固定資産（償却資産）額"/>
        <xdr:cNvSpPr txBox="1"/>
      </xdr:nvSpPr>
      <xdr:spPr>
        <a:xfrm>
          <a:off x="7561795" y="1029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8688</xdr:rowOff>
    </xdr:from>
    <xdr:ext cx="599010" cy="259045"/>
    <xdr:sp macro="" textlink="">
      <xdr:nvSpPr>
        <xdr:cNvPr id="264" name="n_4mainValue【橋りょう・トンネル】&#10;一人当たり有形固定資産（償却資産）額"/>
        <xdr:cNvSpPr txBox="1"/>
      </xdr:nvSpPr>
      <xdr:spPr>
        <a:xfrm>
          <a:off x="6672795" y="10295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123825</xdr:rowOff>
    </xdr:from>
    <xdr:to>
      <xdr:col>24</xdr:col>
      <xdr:colOff>62865</xdr:colOff>
      <xdr:row>86</xdr:row>
      <xdr:rowOff>62864</xdr:rowOff>
    </xdr:to>
    <xdr:cxnSp macro="">
      <xdr:nvCxnSpPr>
        <xdr:cNvPr id="289" name="直線コネクタ 288"/>
        <xdr:cNvCxnSpPr/>
      </xdr:nvCxnSpPr>
      <xdr:spPr>
        <a:xfrm flipV="1">
          <a:off x="4634865" y="13496925"/>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66691</xdr:rowOff>
    </xdr:from>
    <xdr:ext cx="405111" cy="259045"/>
    <xdr:sp macro="" textlink="">
      <xdr:nvSpPr>
        <xdr:cNvPr id="290" name="【公営住宅】&#10;有形固定資産減価償却率最小値テキスト"/>
        <xdr:cNvSpPr txBox="1"/>
      </xdr:nvSpPr>
      <xdr:spPr>
        <a:xfrm>
          <a:off x="4673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62864</xdr:rowOff>
    </xdr:from>
    <xdr:to>
      <xdr:col>24</xdr:col>
      <xdr:colOff>152400</xdr:colOff>
      <xdr:row>86</xdr:row>
      <xdr:rowOff>62864</xdr:rowOff>
    </xdr:to>
    <xdr:cxnSp macro="">
      <xdr:nvCxnSpPr>
        <xdr:cNvPr id="291" name="直線コネクタ 290"/>
        <xdr:cNvCxnSpPr/>
      </xdr:nvCxnSpPr>
      <xdr:spPr>
        <a:xfrm>
          <a:off x="4546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70502</xdr:rowOff>
    </xdr:from>
    <xdr:ext cx="405111" cy="259045"/>
    <xdr:sp macro="" textlink="">
      <xdr:nvSpPr>
        <xdr:cNvPr id="292" name="【公営住宅】&#10;有形固定資産減価償却率最大値テキスト"/>
        <xdr:cNvSpPr txBox="1"/>
      </xdr:nvSpPr>
      <xdr:spPr>
        <a:xfrm>
          <a:off x="4673600" y="1327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123825</xdr:rowOff>
    </xdr:from>
    <xdr:to>
      <xdr:col>24</xdr:col>
      <xdr:colOff>152400</xdr:colOff>
      <xdr:row>78</xdr:row>
      <xdr:rowOff>123825</xdr:rowOff>
    </xdr:to>
    <xdr:cxnSp macro="">
      <xdr:nvCxnSpPr>
        <xdr:cNvPr id="293" name="直線コネクタ 292"/>
        <xdr:cNvCxnSpPr/>
      </xdr:nvCxnSpPr>
      <xdr:spPr>
        <a:xfrm>
          <a:off x="4546600" y="1349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41927</xdr:rowOff>
    </xdr:from>
    <xdr:ext cx="405111" cy="259045"/>
    <xdr:sp macro="" textlink="">
      <xdr:nvSpPr>
        <xdr:cNvPr id="294" name="【公営住宅】&#10;有形固定資産減価償却率平均値テキスト"/>
        <xdr:cNvSpPr txBox="1"/>
      </xdr:nvSpPr>
      <xdr:spPr>
        <a:xfrm>
          <a:off x="46736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5" name="フローチャート: 判断 294"/>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122555</xdr:rowOff>
    </xdr:from>
    <xdr:to>
      <xdr:col>20</xdr:col>
      <xdr:colOff>38100</xdr:colOff>
      <xdr:row>83</xdr:row>
      <xdr:rowOff>52705</xdr:rowOff>
    </xdr:to>
    <xdr:sp macro="" textlink="">
      <xdr:nvSpPr>
        <xdr:cNvPr id="296" name="フローチャート: 判断 295"/>
        <xdr:cNvSpPr/>
      </xdr:nvSpPr>
      <xdr:spPr>
        <a:xfrm>
          <a:off x="3746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118745</xdr:rowOff>
    </xdr:from>
    <xdr:to>
      <xdr:col>15</xdr:col>
      <xdr:colOff>101600</xdr:colOff>
      <xdr:row>83</xdr:row>
      <xdr:rowOff>48895</xdr:rowOff>
    </xdr:to>
    <xdr:sp macro="" textlink="">
      <xdr:nvSpPr>
        <xdr:cNvPr id="297" name="フローチャート: 判断 296"/>
        <xdr:cNvSpPr/>
      </xdr:nvSpPr>
      <xdr:spPr>
        <a:xfrm>
          <a:off x="2857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98" name="フローチャート: 判断 297"/>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101600</xdr:rowOff>
    </xdr:from>
    <xdr:to>
      <xdr:col>6</xdr:col>
      <xdr:colOff>38100</xdr:colOff>
      <xdr:row>83</xdr:row>
      <xdr:rowOff>31750</xdr:rowOff>
    </xdr:to>
    <xdr:sp macro="" textlink="">
      <xdr:nvSpPr>
        <xdr:cNvPr id="299" name="フローチャート: 判断 298"/>
        <xdr:cNvSpPr/>
      </xdr:nvSpPr>
      <xdr:spPr>
        <a:xfrm>
          <a:off x="1079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105411</xdr:rowOff>
    </xdr:from>
    <xdr:to>
      <xdr:col>24</xdr:col>
      <xdr:colOff>114300</xdr:colOff>
      <xdr:row>82</xdr:row>
      <xdr:rowOff>35561</xdr:rowOff>
    </xdr:to>
    <xdr:sp macro="" textlink="">
      <xdr:nvSpPr>
        <xdr:cNvPr id="305" name="楕円 304"/>
        <xdr:cNvSpPr/>
      </xdr:nvSpPr>
      <xdr:spPr>
        <a:xfrm>
          <a:off x="45847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128288</xdr:rowOff>
    </xdr:from>
    <xdr:ext cx="405111" cy="259045"/>
    <xdr:sp macro="" textlink="">
      <xdr:nvSpPr>
        <xdr:cNvPr id="306" name="【公営住宅】&#10;有形固定資産減価償却率該当値テキスト"/>
        <xdr:cNvSpPr txBox="1"/>
      </xdr:nvSpPr>
      <xdr:spPr>
        <a:xfrm>
          <a:off x="4673600"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73025</xdr:rowOff>
    </xdr:from>
    <xdr:to>
      <xdr:col>20</xdr:col>
      <xdr:colOff>38100</xdr:colOff>
      <xdr:row>82</xdr:row>
      <xdr:rowOff>3175</xdr:rowOff>
    </xdr:to>
    <xdr:sp macro="" textlink="">
      <xdr:nvSpPr>
        <xdr:cNvPr id="307" name="楕円 306"/>
        <xdr:cNvSpPr/>
      </xdr:nvSpPr>
      <xdr:spPr>
        <a:xfrm>
          <a:off x="37465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123825</xdr:rowOff>
    </xdr:from>
    <xdr:to>
      <xdr:col>24</xdr:col>
      <xdr:colOff>63500</xdr:colOff>
      <xdr:row>81</xdr:row>
      <xdr:rowOff>156211</xdr:rowOff>
    </xdr:to>
    <xdr:cxnSp macro="">
      <xdr:nvCxnSpPr>
        <xdr:cNvPr id="308" name="直線コネクタ 307"/>
        <xdr:cNvCxnSpPr/>
      </xdr:nvCxnSpPr>
      <xdr:spPr>
        <a:xfrm>
          <a:off x="3797300" y="14011275"/>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38736</xdr:rowOff>
    </xdr:from>
    <xdr:to>
      <xdr:col>15</xdr:col>
      <xdr:colOff>101600</xdr:colOff>
      <xdr:row>81</xdr:row>
      <xdr:rowOff>140336</xdr:rowOff>
    </xdr:to>
    <xdr:sp macro="" textlink="">
      <xdr:nvSpPr>
        <xdr:cNvPr id="309" name="楕円 308"/>
        <xdr:cNvSpPr/>
      </xdr:nvSpPr>
      <xdr:spPr>
        <a:xfrm>
          <a:off x="2857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89536</xdr:rowOff>
    </xdr:from>
    <xdr:to>
      <xdr:col>19</xdr:col>
      <xdr:colOff>177800</xdr:colOff>
      <xdr:row>81</xdr:row>
      <xdr:rowOff>123825</xdr:rowOff>
    </xdr:to>
    <xdr:cxnSp macro="">
      <xdr:nvCxnSpPr>
        <xdr:cNvPr id="310" name="直線コネクタ 309"/>
        <xdr:cNvCxnSpPr/>
      </xdr:nvCxnSpPr>
      <xdr:spPr>
        <a:xfrm>
          <a:off x="2908300" y="139769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4445</xdr:rowOff>
    </xdr:from>
    <xdr:to>
      <xdr:col>10</xdr:col>
      <xdr:colOff>165100</xdr:colOff>
      <xdr:row>81</xdr:row>
      <xdr:rowOff>106045</xdr:rowOff>
    </xdr:to>
    <xdr:sp macro="" textlink="">
      <xdr:nvSpPr>
        <xdr:cNvPr id="311" name="楕円 310"/>
        <xdr:cNvSpPr/>
      </xdr:nvSpPr>
      <xdr:spPr>
        <a:xfrm>
          <a:off x="19685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55245</xdr:rowOff>
    </xdr:from>
    <xdr:to>
      <xdr:col>15</xdr:col>
      <xdr:colOff>50800</xdr:colOff>
      <xdr:row>81</xdr:row>
      <xdr:rowOff>89536</xdr:rowOff>
    </xdr:to>
    <xdr:cxnSp macro="">
      <xdr:nvCxnSpPr>
        <xdr:cNvPr id="312" name="直線コネクタ 311"/>
        <xdr:cNvCxnSpPr/>
      </xdr:nvCxnSpPr>
      <xdr:spPr>
        <a:xfrm>
          <a:off x="2019300" y="139426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139700</xdr:rowOff>
    </xdr:from>
    <xdr:to>
      <xdr:col>6</xdr:col>
      <xdr:colOff>38100</xdr:colOff>
      <xdr:row>81</xdr:row>
      <xdr:rowOff>69850</xdr:rowOff>
    </xdr:to>
    <xdr:sp macro="" textlink="">
      <xdr:nvSpPr>
        <xdr:cNvPr id="313" name="楕円 312"/>
        <xdr:cNvSpPr/>
      </xdr:nvSpPr>
      <xdr:spPr>
        <a:xfrm>
          <a:off x="1079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19050</xdr:rowOff>
    </xdr:from>
    <xdr:to>
      <xdr:col>10</xdr:col>
      <xdr:colOff>114300</xdr:colOff>
      <xdr:row>81</xdr:row>
      <xdr:rowOff>55245</xdr:rowOff>
    </xdr:to>
    <xdr:cxnSp macro="">
      <xdr:nvCxnSpPr>
        <xdr:cNvPr id="314" name="直線コネクタ 313"/>
        <xdr:cNvCxnSpPr/>
      </xdr:nvCxnSpPr>
      <xdr:spPr>
        <a:xfrm>
          <a:off x="1130300" y="139065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43832</xdr:rowOff>
    </xdr:from>
    <xdr:ext cx="405111" cy="259045"/>
    <xdr:sp macro="" textlink="">
      <xdr:nvSpPr>
        <xdr:cNvPr id="315" name="n_1aveValue【公営住宅】&#10;有形固定資産減価償却率"/>
        <xdr:cNvSpPr txBox="1"/>
      </xdr:nvSpPr>
      <xdr:spPr>
        <a:xfrm>
          <a:off x="35820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40022</xdr:rowOff>
    </xdr:from>
    <xdr:ext cx="405111" cy="259045"/>
    <xdr:sp macro="" textlink="">
      <xdr:nvSpPr>
        <xdr:cNvPr id="316" name="n_2aveValue【公営住宅】&#10;有形固定資産減価償却率"/>
        <xdr:cNvSpPr txBox="1"/>
      </xdr:nvSpPr>
      <xdr:spPr>
        <a:xfrm>
          <a:off x="27057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47641</xdr:rowOff>
    </xdr:from>
    <xdr:ext cx="405111" cy="259045"/>
    <xdr:sp macro="" textlink="">
      <xdr:nvSpPr>
        <xdr:cNvPr id="317" name="n_3aveValue【公営住宅】&#10;有形固定資産減価償却率"/>
        <xdr:cNvSpPr txBox="1"/>
      </xdr:nvSpPr>
      <xdr:spPr>
        <a:xfrm>
          <a:off x="1816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22877</xdr:rowOff>
    </xdr:from>
    <xdr:ext cx="405111" cy="259045"/>
    <xdr:sp macro="" textlink="">
      <xdr:nvSpPr>
        <xdr:cNvPr id="318" name="n_4aveValue【公営住宅】&#10;有形固定資産減価償却率"/>
        <xdr:cNvSpPr txBox="1"/>
      </xdr:nvSpPr>
      <xdr:spPr>
        <a:xfrm>
          <a:off x="927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19702</xdr:rowOff>
    </xdr:from>
    <xdr:ext cx="405111" cy="259045"/>
    <xdr:sp macro="" textlink="">
      <xdr:nvSpPr>
        <xdr:cNvPr id="319" name="n_1mainValue【公営住宅】&#10;有形固定資産減価償却率"/>
        <xdr:cNvSpPr txBox="1"/>
      </xdr:nvSpPr>
      <xdr:spPr>
        <a:xfrm>
          <a:off x="35820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156863</xdr:rowOff>
    </xdr:from>
    <xdr:ext cx="405111" cy="259045"/>
    <xdr:sp macro="" textlink="">
      <xdr:nvSpPr>
        <xdr:cNvPr id="320" name="n_2mainValue【公営住宅】&#10;有形固定資産減価償却率"/>
        <xdr:cNvSpPr txBox="1"/>
      </xdr:nvSpPr>
      <xdr:spPr>
        <a:xfrm>
          <a:off x="2705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122572</xdr:rowOff>
    </xdr:from>
    <xdr:ext cx="405111" cy="259045"/>
    <xdr:sp macro="" textlink="">
      <xdr:nvSpPr>
        <xdr:cNvPr id="321" name="n_3mainValue【公営住宅】&#10;有形固定資産減価償却率"/>
        <xdr:cNvSpPr txBox="1"/>
      </xdr:nvSpPr>
      <xdr:spPr>
        <a:xfrm>
          <a:off x="1816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86377</xdr:rowOff>
    </xdr:from>
    <xdr:ext cx="405111" cy="259045"/>
    <xdr:sp macro="" textlink="">
      <xdr:nvSpPr>
        <xdr:cNvPr id="322" name="n_4mainValue【公営住宅】&#10;有形固定資産減価償却率"/>
        <xdr:cNvSpPr txBox="1"/>
      </xdr:nvSpPr>
      <xdr:spPr>
        <a:xfrm>
          <a:off x="927744"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22098</xdr:rowOff>
    </xdr:from>
    <xdr:to>
      <xdr:col>54</xdr:col>
      <xdr:colOff>189865</xdr:colOff>
      <xdr:row>85</xdr:row>
      <xdr:rowOff>89536</xdr:rowOff>
    </xdr:to>
    <xdr:cxnSp macro="">
      <xdr:nvCxnSpPr>
        <xdr:cNvPr id="342" name="直線コネクタ 341"/>
        <xdr:cNvCxnSpPr/>
      </xdr:nvCxnSpPr>
      <xdr:spPr>
        <a:xfrm flipV="1">
          <a:off x="10476865" y="13395198"/>
          <a:ext cx="0" cy="126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43" name="【公営住宅】&#10;一人当たり面積最小値テキスト"/>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44" name="直線コネクタ 343"/>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140225</xdr:rowOff>
    </xdr:from>
    <xdr:ext cx="469744" cy="259045"/>
    <xdr:sp macro="" textlink="">
      <xdr:nvSpPr>
        <xdr:cNvPr id="345" name="【公営住宅】&#10;一人当たり面積最大値テキスト"/>
        <xdr:cNvSpPr txBox="1"/>
      </xdr:nvSpPr>
      <xdr:spPr>
        <a:xfrm>
          <a:off x="10515600" y="1317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22098</xdr:rowOff>
    </xdr:from>
    <xdr:to>
      <xdr:col>55</xdr:col>
      <xdr:colOff>88900</xdr:colOff>
      <xdr:row>78</xdr:row>
      <xdr:rowOff>22098</xdr:rowOff>
    </xdr:to>
    <xdr:cxnSp macro="">
      <xdr:nvCxnSpPr>
        <xdr:cNvPr id="346" name="直線コネクタ 345"/>
        <xdr:cNvCxnSpPr/>
      </xdr:nvCxnSpPr>
      <xdr:spPr>
        <a:xfrm>
          <a:off x="10388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130763</xdr:rowOff>
    </xdr:from>
    <xdr:ext cx="469744" cy="259045"/>
    <xdr:sp macro="" textlink="">
      <xdr:nvSpPr>
        <xdr:cNvPr id="347" name="【公営住宅】&#10;一人当たり面積平均値テキスト"/>
        <xdr:cNvSpPr txBox="1"/>
      </xdr:nvSpPr>
      <xdr:spPr>
        <a:xfrm>
          <a:off x="10515600" y="14189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107886</xdr:rowOff>
    </xdr:from>
    <xdr:to>
      <xdr:col>55</xdr:col>
      <xdr:colOff>50800</xdr:colOff>
      <xdr:row>84</xdr:row>
      <xdr:rowOff>38036</xdr:rowOff>
    </xdr:to>
    <xdr:sp macro="" textlink="">
      <xdr:nvSpPr>
        <xdr:cNvPr id="348" name="フローチャート: 判断 347"/>
        <xdr:cNvSpPr/>
      </xdr:nvSpPr>
      <xdr:spPr>
        <a:xfrm>
          <a:off x="10426700" y="1433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130747</xdr:rowOff>
    </xdr:from>
    <xdr:to>
      <xdr:col>50</xdr:col>
      <xdr:colOff>165100</xdr:colOff>
      <xdr:row>84</xdr:row>
      <xdr:rowOff>60897</xdr:rowOff>
    </xdr:to>
    <xdr:sp macro="" textlink="">
      <xdr:nvSpPr>
        <xdr:cNvPr id="349" name="フローチャート: 判断 348"/>
        <xdr:cNvSpPr/>
      </xdr:nvSpPr>
      <xdr:spPr>
        <a:xfrm>
          <a:off x="9588500" y="1436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152464</xdr:rowOff>
    </xdr:from>
    <xdr:to>
      <xdr:col>46</xdr:col>
      <xdr:colOff>38100</xdr:colOff>
      <xdr:row>84</xdr:row>
      <xdr:rowOff>82614</xdr:rowOff>
    </xdr:to>
    <xdr:sp macro="" textlink="">
      <xdr:nvSpPr>
        <xdr:cNvPr id="350" name="フローチャート: 判断 349"/>
        <xdr:cNvSpPr/>
      </xdr:nvSpPr>
      <xdr:spPr>
        <a:xfrm>
          <a:off x="8699500" y="1438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157607</xdr:rowOff>
    </xdr:from>
    <xdr:to>
      <xdr:col>41</xdr:col>
      <xdr:colOff>101600</xdr:colOff>
      <xdr:row>84</xdr:row>
      <xdr:rowOff>87757</xdr:rowOff>
    </xdr:to>
    <xdr:sp macro="" textlink="">
      <xdr:nvSpPr>
        <xdr:cNvPr id="351" name="フローチャート: 判断 350"/>
        <xdr:cNvSpPr/>
      </xdr:nvSpPr>
      <xdr:spPr>
        <a:xfrm>
          <a:off x="7810500" y="1438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153036</xdr:rowOff>
    </xdr:from>
    <xdr:to>
      <xdr:col>36</xdr:col>
      <xdr:colOff>165100</xdr:colOff>
      <xdr:row>84</xdr:row>
      <xdr:rowOff>83186</xdr:rowOff>
    </xdr:to>
    <xdr:sp macro="" textlink="">
      <xdr:nvSpPr>
        <xdr:cNvPr id="352" name="フローチャート: 判断 351"/>
        <xdr:cNvSpPr/>
      </xdr:nvSpPr>
      <xdr:spPr>
        <a:xfrm>
          <a:off x="6921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157035</xdr:rowOff>
    </xdr:from>
    <xdr:to>
      <xdr:col>55</xdr:col>
      <xdr:colOff>50800</xdr:colOff>
      <xdr:row>85</xdr:row>
      <xdr:rowOff>87185</xdr:rowOff>
    </xdr:to>
    <xdr:sp macro="" textlink="">
      <xdr:nvSpPr>
        <xdr:cNvPr id="358" name="楕円 357"/>
        <xdr:cNvSpPr/>
      </xdr:nvSpPr>
      <xdr:spPr>
        <a:xfrm>
          <a:off x="10426700" y="1455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71962</xdr:rowOff>
    </xdr:from>
    <xdr:ext cx="469744" cy="259045"/>
    <xdr:sp macro="" textlink="">
      <xdr:nvSpPr>
        <xdr:cNvPr id="359" name="【公営住宅】&#10;一人当たり面積該当値テキスト"/>
        <xdr:cNvSpPr txBox="1"/>
      </xdr:nvSpPr>
      <xdr:spPr>
        <a:xfrm>
          <a:off x="10515600" y="1447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157035</xdr:rowOff>
    </xdr:from>
    <xdr:to>
      <xdr:col>50</xdr:col>
      <xdr:colOff>165100</xdr:colOff>
      <xdr:row>85</xdr:row>
      <xdr:rowOff>87185</xdr:rowOff>
    </xdr:to>
    <xdr:sp macro="" textlink="">
      <xdr:nvSpPr>
        <xdr:cNvPr id="360" name="楕円 359"/>
        <xdr:cNvSpPr/>
      </xdr:nvSpPr>
      <xdr:spPr>
        <a:xfrm>
          <a:off x="9588500" y="1455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36385</xdr:rowOff>
    </xdr:from>
    <xdr:to>
      <xdr:col>55</xdr:col>
      <xdr:colOff>0</xdr:colOff>
      <xdr:row>85</xdr:row>
      <xdr:rowOff>36385</xdr:rowOff>
    </xdr:to>
    <xdr:cxnSp macro="">
      <xdr:nvCxnSpPr>
        <xdr:cNvPr id="361" name="直線コネクタ 360"/>
        <xdr:cNvCxnSpPr/>
      </xdr:nvCxnSpPr>
      <xdr:spPr>
        <a:xfrm>
          <a:off x="9639300" y="146096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157035</xdr:rowOff>
    </xdr:from>
    <xdr:to>
      <xdr:col>46</xdr:col>
      <xdr:colOff>38100</xdr:colOff>
      <xdr:row>85</xdr:row>
      <xdr:rowOff>87185</xdr:rowOff>
    </xdr:to>
    <xdr:sp macro="" textlink="">
      <xdr:nvSpPr>
        <xdr:cNvPr id="362" name="楕円 361"/>
        <xdr:cNvSpPr/>
      </xdr:nvSpPr>
      <xdr:spPr>
        <a:xfrm>
          <a:off x="8699500" y="1455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36385</xdr:rowOff>
    </xdr:from>
    <xdr:to>
      <xdr:col>50</xdr:col>
      <xdr:colOff>114300</xdr:colOff>
      <xdr:row>85</xdr:row>
      <xdr:rowOff>36385</xdr:rowOff>
    </xdr:to>
    <xdr:cxnSp macro="">
      <xdr:nvCxnSpPr>
        <xdr:cNvPr id="363" name="直線コネクタ 362"/>
        <xdr:cNvCxnSpPr/>
      </xdr:nvCxnSpPr>
      <xdr:spPr>
        <a:xfrm>
          <a:off x="8750300" y="146096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156463</xdr:rowOff>
    </xdr:from>
    <xdr:to>
      <xdr:col>41</xdr:col>
      <xdr:colOff>101600</xdr:colOff>
      <xdr:row>85</xdr:row>
      <xdr:rowOff>86613</xdr:rowOff>
    </xdr:to>
    <xdr:sp macro="" textlink="">
      <xdr:nvSpPr>
        <xdr:cNvPr id="364" name="楕円 363"/>
        <xdr:cNvSpPr/>
      </xdr:nvSpPr>
      <xdr:spPr>
        <a:xfrm>
          <a:off x="7810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35813</xdr:rowOff>
    </xdr:from>
    <xdr:to>
      <xdr:col>45</xdr:col>
      <xdr:colOff>177800</xdr:colOff>
      <xdr:row>85</xdr:row>
      <xdr:rowOff>36385</xdr:rowOff>
    </xdr:to>
    <xdr:cxnSp macro="">
      <xdr:nvCxnSpPr>
        <xdr:cNvPr id="365" name="直線コネクタ 364"/>
        <xdr:cNvCxnSpPr/>
      </xdr:nvCxnSpPr>
      <xdr:spPr>
        <a:xfrm>
          <a:off x="7861300" y="14609063"/>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155893</xdr:rowOff>
    </xdr:from>
    <xdr:to>
      <xdr:col>36</xdr:col>
      <xdr:colOff>165100</xdr:colOff>
      <xdr:row>85</xdr:row>
      <xdr:rowOff>86043</xdr:rowOff>
    </xdr:to>
    <xdr:sp macro="" textlink="">
      <xdr:nvSpPr>
        <xdr:cNvPr id="366" name="楕円 365"/>
        <xdr:cNvSpPr/>
      </xdr:nvSpPr>
      <xdr:spPr>
        <a:xfrm>
          <a:off x="6921500" y="1455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35243</xdr:rowOff>
    </xdr:from>
    <xdr:to>
      <xdr:col>41</xdr:col>
      <xdr:colOff>50800</xdr:colOff>
      <xdr:row>85</xdr:row>
      <xdr:rowOff>35813</xdr:rowOff>
    </xdr:to>
    <xdr:cxnSp macro="">
      <xdr:nvCxnSpPr>
        <xdr:cNvPr id="367" name="直線コネクタ 366"/>
        <xdr:cNvCxnSpPr/>
      </xdr:nvCxnSpPr>
      <xdr:spPr>
        <a:xfrm>
          <a:off x="6972300" y="14608493"/>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77424</xdr:rowOff>
    </xdr:from>
    <xdr:ext cx="469744" cy="259045"/>
    <xdr:sp macro="" textlink="">
      <xdr:nvSpPr>
        <xdr:cNvPr id="368" name="n_1aveValue【公営住宅】&#10;一人当たり面積"/>
        <xdr:cNvSpPr txBox="1"/>
      </xdr:nvSpPr>
      <xdr:spPr>
        <a:xfrm>
          <a:off x="9391727" y="1413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99141</xdr:rowOff>
    </xdr:from>
    <xdr:ext cx="469744" cy="259045"/>
    <xdr:sp macro="" textlink="">
      <xdr:nvSpPr>
        <xdr:cNvPr id="369" name="n_2aveValue【公営住宅】&#10;一人当たり面積"/>
        <xdr:cNvSpPr txBox="1"/>
      </xdr:nvSpPr>
      <xdr:spPr>
        <a:xfrm>
          <a:off x="8515427" y="1415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104284</xdr:rowOff>
    </xdr:from>
    <xdr:ext cx="469744" cy="259045"/>
    <xdr:sp macro="" textlink="">
      <xdr:nvSpPr>
        <xdr:cNvPr id="370" name="n_3aveValue【公営住宅】&#10;一人当たり面積"/>
        <xdr:cNvSpPr txBox="1"/>
      </xdr:nvSpPr>
      <xdr:spPr>
        <a:xfrm>
          <a:off x="7626427" y="1416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99713</xdr:rowOff>
    </xdr:from>
    <xdr:ext cx="469744" cy="259045"/>
    <xdr:sp macro="" textlink="">
      <xdr:nvSpPr>
        <xdr:cNvPr id="371" name="n_4aveValue【公営住宅】&#10;一人当たり面積"/>
        <xdr:cNvSpPr txBox="1"/>
      </xdr:nvSpPr>
      <xdr:spPr>
        <a:xfrm>
          <a:off x="6737427" y="1415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78312</xdr:rowOff>
    </xdr:from>
    <xdr:ext cx="469744" cy="259045"/>
    <xdr:sp macro="" textlink="">
      <xdr:nvSpPr>
        <xdr:cNvPr id="372" name="n_1mainValue【公営住宅】&#10;一人当たり面積"/>
        <xdr:cNvSpPr txBox="1"/>
      </xdr:nvSpPr>
      <xdr:spPr>
        <a:xfrm>
          <a:off x="9391727" y="1465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78312</xdr:rowOff>
    </xdr:from>
    <xdr:ext cx="469744" cy="259045"/>
    <xdr:sp macro="" textlink="">
      <xdr:nvSpPr>
        <xdr:cNvPr id="373" name="n_2mainValue【公営住宅】&#10;一人当たり面積"/>
        <xdr:cNvSpPr txBox="1"/>
      </xdr:nvSpPr>
      <xdr:spPr>
        <a:xfrm>
          <a:off x="8515427" y="1465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77740</xdr:rowOff>
    </xdr:from>
    <xdr:ext cx="469744" cy="259045"/>
    <xdr:sp macro="" textlink="">
      <xdr:nvSpPr>
        <xdr:cNvPr id="374" name="n_3mainValue【公営住宅】&#10;一人当たり面積"/>
        <xdr:cNvSpPr txBox="1"/>
      </xdr:nvSpPr>
      <xdr:spPr>
        <a:xfrm>
          <a:off x="7626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77170</xdr:rowOff>
    </xdr:from>
    <xdr:ext cx="469744" cy="259045"/>
    <xdr:sp macro="" textlink="">
      <xdr:nvSpPr>
        <xdr:cNvPr id="375" name="n_4mainValue【公営住宅】&#10;一人当たり面積"/>
        <xdr:cNvSpPr txBox="1"/>
      </xdr:nvSpPr>
      <xdr:spPr>
        <a:xfrm>
          <a:off x="6737427" y="1465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150495</xdr:rowOff>
    </xdr:to>
    <xdr:cxnSp macro="">
      <xdr:nvCxnSpPr>
        <xdr:cNvPr id="416" name="直線コネクタ 415"/>
        <xdr:cNvCxnSpPr/>
      </xdr:nvCxnSpPr>
      <xdr:spPr>
        <a:xfrm flipV="1">
          <a:off x="16318864" y="5739765"/>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417" name="【認定こども園・幼稚園・保育所】&#10;有形固定資産減価償却率最小値テキスト"/>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418" name="直線コネクタ 417"/>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419" name="【認定こども園・幼稚園・保育所】&#10;有形固定資産減価償却率最大値テキスト"/>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420" name="直線コネクタ 419"/>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78122</xdr:rowOff>
    </xdr:from>
    <xdr:ext cx="405111" cy="259045"/>
    <xdr:sp macro="" textlink="">
      <xdr:nvSpPr>
        <xdr:cNvPr id="421" name="【認定こども園・幼稚園・保育所】&#10;有形固定資産減価償却率平均値テキスト"/>
        <xdr:cNvSpPr txBox="1"/>
      </xdr:nvSpPr>
      <xdr:spPr>
        <a:xfrm>
          <a:off x="16357600" y="625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422" name="フローチャート: 判断 421"/>
        <xdr:cNvSpPr/>
      </xdr:nvSpPr>
      <xdr:spPr>
        <a:xfrm>
          <a:off x="162687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154940</xdr:rowOff>
    </xdr:from>
    <xdr:to>
      <xdr:col>81</xdr:col>
      <xdr:colOff>101600</xdr:colOff>
      <xdr:row>37</xdr:row>
      <xdr:rowOff>85090</xdr:rowOff>
    </xdr:to>
    <xdr:sp macro="" textlink="">
      <xdr:nvSpPr>
        <xdr:cNvPr id="423" name="フローチャート: 判断 422"/>
        <xdr:cNvSpPr/>
      </xdr:nvSpPr>
      <xdr:spPr>
        <a:xfrm>
          <a:off x="15430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168275</xdr:rowOff>
    </xdr:from>
    <xdr:to>
      <xdr:col>76</xdr:col>
      <xdr:colOff>165100</xdr:colOff>
      <xdr:row>37</xdr:row>
      <xdr:rowOff>98425</xdr:rowOff>
    </xdr:to>
    <xdr:sp macro="" textlink="">
      <xdr:nvSpPr>
        <xdr:cNvPr id="424" name="フローチャート: 判断 423"/>
        <xdr:cNvSpPr/>
      </xdr:nvSpPr>
      <xdr:spPr>
        <a:xfrm>
          <a:off x="14541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164465</xdr:rowOff>
    </xdr:from>
    <xdr:to>
      <xdr:col>72</xdr:col>
      <xdr:colOff>38100</xdr:colOff>
      <xdr:row>37</xdr:row>
      <xdr:rowOff>94615</xdr:rowOff>
    </xdr:to>
    <xdr:sp macro="" textlink="">
      <xdr:nvSpPr>
        <xdr:cNvPr id="425" name="フローチャート: 判断 424"/>
        <xdr:cNvSpPr/>
      </xdr:nvSpPr>
      <xdr:spPr>
        <a:xfrm>
          <a:off x="136525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160655</xdr:rowOff>
    </xdr:from>
    <xdr:to>
      <xdr:col>67</xdr:col>
      <xdr:colOff>101600</xdr:colOff>
      <xdr:row>37</xdr:row>
      <xdr:rowOff>90805</xdr:rowOff>
    </xdr:to>
    <xdr:sp macro="" textlink="">
      <xdr:nvSpPr>
        <xdr:cNvPr id="426" name="フローチャート: 判断 425"/>
        <xdr:cNvSpPr/>
      </xdr:nvSpPr>
      <xdr:spPr>
        <a:xfrm>
          <a:off x="12763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71120</xdr:rowOff>
    </xdr:from>
    <xdr:to>
      <xdr:col>85</xdr:col>
      <xdr:colOff>177800</xdr:colOff>
      <xdr:row>36</xdr:row>
      <xdr:rowOff>1270</xdr:rowOff>
    </xdr:to>
    <xdr:sp macro="" textlink="">
      <xdr:nvSpPr>
        <xdr:cNvPr id="432" name="楕円 431"/>
        <xdr:cNvSpPr/>
      </xdr:nvSpPr>
      <xdr:spPr>
        <a:xfrm>
          <a:off x="162687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93997</xdr:rowOff>
    </xdr:from>
    <xdr:ext cx="405111" cy="259045"/>
    <xdr:sp macro="" textlink="">
      <xdr:nvSpPr>
        <xdr:cNvPr id="433" name="【認定こども園・幼稚園・保育所】&#10;有形固定資産減価償却率該当値テキスト"/>
        <xdr:cNvSpPr txBox="1"/>
      </xdr:nvSpPr>
      <xdr:spPr>
        <a:xfrm>
          <a:off x="16357600"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38735</xdr:rowOff>
    </xdr:from>
    <xdr:to>
      <xdr:col>81</xdr:col>
      <xdr:colOff>101600</xdr:colOff>
      <xdr:row>35</xdr:row>
      <xdr:rowOff>140335</xdr:rowOff>
    </xdr:to>
    <xdr:sp macro="" textlink="">
      <xdr:nvSpPr>
        <xdr:cNvPr id="434" name="楕円 433"/>
        <xdr:cNvSpPr/>
      </xdr:nvSpPr>
      <xdr:spPr>
        <a:xfrm>
          <a:off x="15430500" y="60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89535</xdr:rowOff>
    </xdr:from>
    <xdr:to>
      <xdr:col>85</xdr:col>
      <xdr:colOff>127000</xdr:colOff>
      <xdr:row>35</xdr:row>
      <xdr:rowOff>121920</xdr:rowOff>
    </xdr:to>
    <xdr:cxnSp macro="">
      <xdr:nvCxnSpPr>
        <xdr:cNvPr id="435" name="直線コネクタ 434"/>
        <xdr:cNvCxnSpPr/>
      </xdr:nvCxnSpPr>
      <xdr:spPr>
        <a:xfrm>
          <a:off x="15481300" y="609028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107315</xdr:rowOff>
    </xdr:from>
    <xdr:to>
      <xdr:col>76</xdr:col>
      <xdr:colOff>165100</xdr:colOff>
      <xdr:row>37</xdr:row>
      <xdr:rowOff>37465</xdr:rowOff>
    </xdr:to>
    <xdr:sp macro="" textlink="">
      <xdr:nvSpPr>
        <xdr:cNvPr id="436" name="楕円 435"/>
        <xdr:cNvSpPr/>
      </xdr:nvSpPr>
      <xdr:spPr>
        <a:xfrm>
          <a:off x="145415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89535</xdr:rowOff>
    </xdr:from>
    <xdr:to>
      <xdr:col>81</xdr:col>
      <xdr:colOff>50800</xdr:colOff>
      <xdr:row>36</xdr:row>
      <xdr:rowOff>158115</xdr:rowOff>
    </xdr:to>
    <xdr:cxnSp macro="">
      <xdr:nvCxnSpPr>
        <xdr:cNvPr id="437" name="直線コネクタ 436"/>
        <xdr:cNvCxnSpPr/>
      </xdr:nvCxnSpPr>
      <xdr:spPr>
        <a:xfrm flipV="1">
          <a:off x="14592300" y="6090285"/>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63500</xdr:rowOff>
    </xdr:from>
    <xdr:to>
      <xdr:col>72</xdr:col>
      <xdr:colOff>38100</xdr:colOff>
      <xdr:row>36</xdr:row>
      <xdr:rowOff>165100</xdr:rowOff>
    </xdr:to>
    <xdr:sp macro="" textlink="">
      <xdr:nvSpPr>
        <xdr:cNvPr id="438" name="楕円 437"/>
        <xdr:cNvSpPr/>
      </xdr:nvSpPr>
      <xdr:spPr>
        <a:xfrm>
          <a:off x="13652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114300</xdr:rowOff>
    </xdr:from>
    <xdr:to>
      <xdr:col>76</xdr:col>
      <xdr:colOff>114300</xdr:colOff>
      <xdr:row>36</xdr:row>
      <xdr:rowOff>158115</xdr:rowOff>
    </xdr:to>
    <xdr:cxnSp macro="">
      <xdr:nvCxnSpPr>
        <xdr:cNvPr id="439" name="直線コネクタ 438"/>
        <xdr:cNvCxnSpPr/>
      </xdr:nvCxnSpPr>
      <xdr:spPr>
        <a:xfrm>
          <a:off x="13703300" y="628650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17780</xdr:rowOff>
    </xdr:from>
    <xdr:to>
      <xdr:col>67</xdr:col>
      <xdr:colOff>101600</xdr:colOff>
      <xdr:row>36</xdr:row>
      <xdr:rowOff>119380</xdr:rowOff>
    </xdr:to>
    <xdr:sp macro="" textlink="">
      <xdr:nvSpPr>
        <xdr:cNvPr id="440" name="楕円 439"/>
        <xdr:cNvSpPr/>
      </xdr:nvSpPr>
      <xdr:spPr>
        <a:xfrm>
          <a:off x="127635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68580</xdr:rowOff>
    </xdr:from>
    <xdr:to>
      <xdr:col>71</xdr:col>
      <xdr:colOff>177800</xdr:colOff>
      <xdr:row>36</xdr:row>
      <xdr:rowOff>114300</xdr:rowOff>
    </xdr:to>
    <xdr:cxnSp macro="">
      <xdr:nvCxnSpPr>
        <xdr:cNvPr id="441" name="直線コネクタ 440"/>
        <xdr:cNvCxnSpPr/>
      </xdr:nvCxnSpPr>
      <xdr:spPr>
        <a:xfrm>
          <a:off x="12814300" y="6240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76217</xdr:rowOff>
    </xdr:from>
    <xdr:ext cx="405111" cy="259045"/>
    <xdr:sp macro="" textlink="">
      <xdr:nvSpPr>
        <xdr:cNvPr id="442" name="n_1aveValue【認定こども園・幼稚園・保育所】&#10;有形固定資産減価償却率"/>
        <xdr:cNvSpPr txBox="1"/>
      </xdr:nvSpPr>
      <xdr:spPr>
        <a:xfrm>
          <a:off x="152660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89552</xdr:rowOff>
    </xdr:from>
    <xdr:ext cx="405111" cy="259045"/>
    <xdr:sp macro="" textlink="">
      <xdr:nvSpPr>
        <xdr:cNvPr id="443" name="n_2aveValue【認定こども園・幼稚園・保育所】&#10;有形固定資産減価償却率"/>
        <xdr:cNvSpPr txBox="1"/>
      </xdr:nvSpPr>
      <xdr:spPr>
        <a:xfrm>
          <a:off x="14389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85742</xdr:rowOff>
    </xdr:from>
    <xdr:ext cx="405111" cy="259045"/>
    <xdr:sp macro="" textlink="">
      <xdr:nvSpPr>
        <xdr:cNvPr id="444" name="n_3aveValue【認定こども園・幼稚園・保育所】&#10;有形固定資産減価償却率"/>
        <xdr:cNvSpPr txBox="1"/>
      </xdr:nvSpPr>
      <xdr:spPr>
        <a:xfrm>
          <a:off x="13500744" y="642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81932</xdr:rowOff>
    </xdr:from>
    <xdr:ext cx="405111" cy="259045"/>
    <xdr:sp macro="" textlink="">
      <xdr:nvSpPr>
        <xdr:cNvPr id="445" name="n_4aveValue【認定こども園・幼稚園・保育所】&#10;有形固定資産減価償却率"/>
        <xdr:cNvSpPr txBox="1"/>
      </xdr:nvSpPr>
      <xdr:spPr>
        <a:xfrm>
          <a:off x="126117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156862</xdr:rowOff>
    </xdr:from>
    <xdr:ext cx="405111" cy="259045"/>
    <xdr:sp macro="" textlink="">
      <xdr:nvSpPr>
        <xdr:cNvPr id="446" name="n_1mainValue【認定こども園・幼稚園・保育所】&#10;有形固定資産減価償却率"/>
        <xdr:cNvSpPr txBox="1"/>
      </xdr:nvSpPr>
      <xdr:spPr>
        <a:xfrm>
          <a:off x="15266044" y="581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53992</xdr:rowOff>
    </xdr:from>
    <xdr:ext cx="405111" cy="259045"/>
    <xdr:sp macro="" textlink="">
      <xdr:nvSpPr>
        <xdr:cNvPr id="447" name="n_2mainValue【認定こども園・幼稚園・保育所】&#10;有形固定資産減価償却率"/>
        <xdr:cNvSpPr txBox="1"/>
      </xdr:nvSpPr>
      <xdr:spPr>
        <a:xfrm>
          <a:off x="14389744"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10177</xdr:rowOff>
    </xdr:from>
    <xdr:ext cx="405111" cy="259045"/>
    <xdr:sp macro="" textlink="">
      <xdr:nvSpPr>
        <xdr:cNvPr id="448" name="n_3mainValue【認定こども園・幼稚園・保育所】&#10;有形固定資産減価償却率"/>
        <xdr:cNvSpPr txBox="1"/>
      </xdr:nvSpPr>
      <xdr:spPr>
        <a:xfrm>
          <a:off x="135007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135907</xdr:rowOff>
    </xdr:from>
    <xdr:ext cx="405111" cy="259045"/>
    <xdr:sp macro="" textlink="">
      <xdr:nvSpPr>
        <xdr:cNvPr id="449" name="n_4mainValue【認定こども園・幼稚園・保育所】&#10;有形固定資産減価償却率"/>
        <xdr:cNvSpPr txBox="1"/>
      </xdr:nvSpPr>
      <xdr:spPr>
        <a:xfrm>
          <a:off x="126117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114300</xdr:rowOff>
    </xdr:from>
    <xdr:to>
      <xdr:col>116</xdr:col>
      <xdr:colOff>62864</xdr:colOff>
      <xdr:row>42</xdr:row>
      <xdr:rowOff>0</xdr:rowOff>
    </xdr:to>
    <xdr:cxnSp macro="">
      <xdr:nvCxnSpPr>
        <xdr:cNvPr id="473" name="直線コネクタ 472"/>
        <xdr:cNvCxnSpPr/>
      </xdr:nvCxnSpPr>
      <xdr:spPr>
        <a:xfrm flipV="1">
          <a:off x="22160864" y="594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4" name="【認定こども園・幼稚園・保育所】&#10;一人当たり面積最小値テキスト"/>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5" name="直線コネクタ 474"/>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60977</xdr:rowOff>
    </xdr:from>
    <xdr:ext cx="469744" cy="259045"/>
    <xdr:sp macro="" textlink="">
      <xdr:nvSpPr>
        <xdr:cNvPr id="476" name="【認定こども園・幼稚園・保育所】&#10;一人当たり面積最大値テキスト"/>
        <xdr:cNvSpPr txBox="1"/>
      </xdr:nvSpPr>
      <xdr:spPr>
        <a:xfrm>
          <a:off x="22199600" y="57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114300</xdr:rowOff>
    </xdr:from>
    <xdr:to>
      <xdr:col>116</xdr:col>
      <xdr:colOff>152400</xdr:colOff>
      <xdr:row>34</xdr:row>
      <xdr:rowOff>114300</xdr:rowOff>
    </xdr:to>
    <xdr:cxnSp macro="">
      <xdr:nvCxnSpPr>
        <xdr:cNvPr id="477" name="直線コネクタ 476"/>
        <xdr:cNvCxnSpPr/>
      </xdr:nvCxnSpPr>
      <xdr:spPr>
        <a:xfrm>
          <a:off x="22072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52087</xdr:rowOff>
    </xdr:from>
    <xdr:ext cx="469744" cy="259045"/>
    <xdr:sp macro="" textlink="">
      <xdr:nvSpPr>
        <xdr:cNvPr id="478" name="【認定こども園・幼稚園・保育所】&#10;一人当たり面積平均値テキスト"/>
        <xdr:cNvSpPr txBox="1"/>
      </xdr:nvSpPr>
      <xdr:spPr>
        <a:xfrm>
          <a:off x="22199600" y="656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29210</xdr:rowOff>
    </xdr:from>
    <xdr:to>
      <xdr:col>116</xdr:col>
      <xdr:colOff>114300</xdr:colOff>
      <xdr:row>39</xdr:row>
      <xdr:rowOff>130810</xdr:rowOff>
    </xdr:to>
    <xdr:sp macro="" textlink="">
      <xdr:nvSpPr>
        <xdr:cNvPr id="479" name="フローチャート: 判断 478"/>
        <xdr:cNvSpPr/>
      </xdr:nvSpPr>
      <xdr:spPr>
        <a:xfrm>
          <a:off x="22110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52070</xdr:rowOff>
    </xdr:from>
    <xdr:to>
      <xdr:col>112</xdr:col>
      <xdr:colOff>38100</xdr:colOff>
      <xdr:row>39</xdr:row>
      <xdr:rowOff>153670</xdr:rowOff>
    </xdr:to>
    <xdr:sp macro="" textlink="">
      <xdr:nvSpPr>
        <xdr:cNvPr id="480" name="フローチャート: 判断 479"/>
        <xdr:cNvSpPr/>
      </xdr:nvSpPr>
      <xdr:spPr>
        <a:xfrm>
          <a:off x="21272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481" name="フローチャート: 判断 480"/>
        <xdr:cNvSpPr/>
      </xdr:nvSpPr>
      <xdr:spPr>
        <a:xfrm>
          <a:off x="20383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36830</xdr:rowOff>
    </xdr:from>
    <xdr:to>
      <xdr:col>102</xdr:col>
      <xdr:colOff>165100</xdr:colOff>
      <xdr:row>39</xdr:row>
      <xdr:rowOff>138430</xdr:rowOff>
    </xdr:to>
    <xdr:sp macro="" textlink="">
      <xdr:nvSpPr>
        <xdr:cNvPr id="482" name="フローチャート: 判断 481"/>
        <xdr:cNvSpPr/>
      </xdr:nvSpPr>
      <xdr:spPr>
        <a:xfrm>
          <a:off x="19494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483" name="フローチャート: 判断 482"/>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33020</xdr:rowOff>
    </xdr:from>
    <xdr:to>
      <xdr:col>116</xdr:col>
      <xdr:colOff>114300</xdr:colOff>
      <xdr:row>40</xdr:row>
      <xdr:rowOff>134620</xdr:rowOff>
    </xdr:to>
    <xdr:sp macro="" textlink="">
      <xdr:nvSpPr>
        <xdr:cNvPr id="489" name="楕円 488"/>
        <xdr:cNvSpPr/>
      </xdr:nvSpPr>
      <xdr:spPr>
        <a:xfrm>
          <a:off x="221107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11447</xdr:rowOff>
    </xdr:from>
    <xdr:ext cx="469744" cy="259045"/>
    <xdr:sp macro="" textlink="">
      <xdr:nvSpPr>
        <xdr:cNvPr id="490" name="【認定こども園・幼稚園・保育所】&#10;一人当たり面積該当値テキスト"/>
        <xdr:cNvSpPr txBox="1"/>
      </xdr:nvSpPr>
      <xdr:spPr>
        <a:xfrm>
          <a:off x="22199600"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33020</xdr:rowOff>
    </xdr:from>
    <xdr:to>
      <xdr:col>112</xdr:col>
      <xdr:colOff>38100</xdr:colOff>
      <xdr:row>40</xdr:row>
      <xdr:rowOff>134620</xdr:rowOff>
    </xdr:to>
    <xdr:sp macro="" textlink="">
      <xdr:nvSpPr>
        <xdr:cNvPr id="491" name="楕円 490"/>
        <xdr:cNvSpPr/>
      </xdr:nvSpPr>
      <xdr:spPr>
        <a:xfrm>
          <a:off x="21272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83820</xdr:rowOff>
    </xdr:from>
    <xdr:to>
      <xdr:col>116</xdr:col>
      <xdr:colOff>63500</xdr:colOff>
      <xdr:row>40</xdr:row>
      <xdr:rowOff>83820</xdr:rowOff>
    </xdr:to>
    <xdr:cxnSp macro="">
      <xdr:nvCxnSpPr>
        <xdr:cNvPr id="492" name="直線コネクタ 491"/>
        <xdr:cNvCxnSpPr/>
      </xdr:nvCxnSpPr>
      <xdr:spPr>
        <a:xfrm>
          <a:off x="21323300" y="6941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40640</xdr:rowOff>
    </xdr:from>
    <xdr:to>
      <xdr:col>107</xdr:col>
      <xdr:colOff>101600</xdr:colOff>
      <xdr:row>40</xdr:row>
      <xdr:rowOff>142240</xdr:rowOff>
    </xdr:to>
    <xdr:sp macro="" textlink="">
      <xdr:nvSpPr>
        <xdr:cNvPr id="493" name="楕円 492"/>
        <xdr:cNvSpPr/>
      </xdr:nvSpPr>
      <xdr:spPr>
        <a:xfrm>
          <a:off x="20383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83820</xdr:rowOff>
    </xdr:from>
    <xdr:to>
      <xdr:col>111</xdr:col>
      <xdr:colOff>177800</xdr:colOff>
      <xdr:row>40</xdr:row>
      <xdr:rowOff>91440</xdr:rowOff>
    </xdr:to>
    <xdr:cxnSp macro="">
      <xdr:nvCxnSpPr>
        <xdr:cNvPr id="494" name="直線コネクタ 493"/>
        <xdr:cNvCxnSpPr/>
      </xdr:nvCxnSpPr>
      <xdr:spPr>
        <a:xfrm flipV="1">
          <a:off x="20434300" y="6941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40640</xdr:rowOff>
    </xdr:from>
    <xdr:to>
      <xdr:col>102</xdr:col>
      <xdr:colOff>165100</xdr:colOff>
      <xdr:row>40</xdr:row>
      <xdr:rowOff>142240</xdr:rowOff>
    </xdr:to>
    <xdr:sp macro="" textlink="">
      <xdr:nvSpPr>
        <xdr:cNvPr id="495" name="楕円 494"/>
        <xdr:cNvSpPr/>
      </xdr:nvSpPr>
      <xdr:spPr>
        <a:xfrm>
          <a:off x="19494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91440</xdr:rowOff>
    </xdr:from>
    <xdr:to>
      <xdr:col>107</xdr:col>
      <xdr:colOff>50800</xdr:colOff>
      <xdr:row>40</xdr:row>
      <xdr:rowOff>91440</xdr:rowOff>
    </xdr:to>
    <xdr:cxnSp macro="">
      <xdr:nvCxnSpPr>
        <xdr:cNvPr id="496" name="直線コネクタ 495"/>
        <xdr:cNvCxnSpPr/>
      </xdr:nvCxnSpPr>
      <xdr:spPr>
        <a:xfrm>
          <a:off x="19545300" y="6949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40640</xdr:rowOff>
    </xdr:from>
    <xdr:to>
      <xdr:col>98</xdr:col>
      <xdr:colOff>38100</xdr:colOff>
      <xdr:row>40</xdr:row>
      <xdr:rowOff>142240</xdr:rowOff>
    </xdr:to>
    <xdr:sp macro="" textlink="">
      <xdr:nvSpPr>
        <xdr:cNvPr id="497" name="楕円 496"/>
        <xdr:cNvSpPr/>
      </xdr:nvSpPr>
      <xdr:spPr>
        <a:xfrm>
          <a:off x="18605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91440</xdr:rowOff>
    </xdr:from>
    <xdr:to>
      <xdr:col>102</xdr:col>
      <xdr:colOff>114300</xdr:colOff>
      <xdr:row>40</xdr:row>
      <xdr:rowOff>91440</xdr:rowOff>
    </xdr:to>
    <xdr:cxnSp macro="">
      <xdr:nvCxnSpPr>
        <xdr:cNvPr id="498" name="直線コネクタ 497"/>
        <xdr:cNvCxnSpPr/>
      </xdr:nvCxnSpPr>
      <xdr:spPr>
        <a:xfrm>
          <a:off x="18656300" y="6949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170197</xdr:rowOff>
    </xdr:from>
    <xdr:ext cx="469744" cy="259045"/>
    <xdr:sp macro="" textlink="">
      <xdr:nvSpPr>
        <xdr:cNvPr id="499" name="n_1aveValue【認定こども園・幼稚園・保育所】&#10;一人当たり面積"/>
        <xdr:cNvSpPr txBox="1"/>
      </xdr:nvSpPr>
      <xdr:spPr>
        <a:xfrm>
          <a:off x="21075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162577</xdr:rowOff>
    </xdr:from>
    <xdr:ext cx="469744" cy="259045"/>
    <xdr:sp macro="" textlink="">
      <xdr:nvSpPr>
        <xdr:cNvPr id="500" name="n_2aveValue【認定こども園・幼稚園・保育所】&#10;一人当たり面積"/>
        <xdr:cNvSpPr txBox="1"/>
      </xdr:nvSpPr>
      <xdr:spPr>
        <a:xfrm>
          <a:off x="20199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154957</xdr:rowOff>
    </xdr:from>
    <xdr:ext cx="469744" cy="259045"/>
    <xdr:sp macro="" textlink="">
      <xdr:nvSpPr>
        <xdr:cNvPr id="501" name="n_3aveValue【認定こども園・幼稚園・保育所】&#10;一人当たり面積"/>
        <xdr:cNvSpPr txBox="1"/>
      </xdr:nvSpPr>
      <xdr:spPr>
        <a:xfrm>
          <a:off x="19310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139717</xdr:rowOff>
    </xdr:from>
    <xdr:ext cx="469744" cy="259045"/>
    <xdr:sp macro="" textlink="">
      <xdr:nvSpPr>
        <xdr:cNvPr id="502" name="n_4aveValue【認定こども園・幼稚園・保育所】&#10;一人当たり面積"/>
        <xdr:cNvSpPr txBox="1"/>
      </xdr:nvSpPr>
      <xdr:spPr>
        <a:xfrm>
          <a:off x="18421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125747</xdr:rowOff>
    </xdr:from>
    <xdr:ext cx="469744" cy="259045"/>
    <xdr:sp macro="" textlink="">
      <xdr:nvSpPr>
        <xdr:cNvPr id="503" name="n_1mainValue【認定こども園・幼稚園・保育所】&#10;一人当たり面積"/>
        <xdr:cNvSpPr txBox="1"/>
      </xdr:nvSpPr>
      <xdr:spPr>
        <a:xfrm>
          <a:off x="21075727"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133367</xdr:rowOff>
    </xdr:from>
    <xdr:ext cx="469744" cy="259045"/>
    <xdr:sp macro="" textlink="">
      <xdr:nvSpPr>
        <xdr:cNvPr id="504" name="n_2mainValue【認定こども園・幼稚園・保育所】&#10;一人当たり面積"/>
        <xdr:cNvSpPr txBox="1"/>
      </xdr:nvSpPr>
      <xdr:spPr>
        <a:xfrm>
          <a:off x="2019942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133367</xdr:rowOff>
    </xdr:from>
    <xdr:ext cx="469744" cy="259045"/>
    <xdr:sp macro="" textlink="">
      <xdr:nvSpPr>
        <xdr:cNvPr id="505" name="n_3mainValue【認定こども園・幼稚園・保育所】&#10;一人当たり面積"/>
        <xdr:cNvSpPr txBox="1"/>
      </xdr:nvSpPr>
      <xdr:spPr>
        <a:xfrm>
          <a:off x="1931042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133367</xdr:rowOff>
    </xdr:from>
    <xdr:ext cx="469744" cy="259045"/>
    <xdr:sp macro="" textlink="">
      <xdr:nvSpPr>
        <xdr:cNvPr id="506" name="n_4mainValue【認定こども園・幼稚園・保育所】&#10;一人当たり面積"/>
        <xdr:cNvSpPr txBox="1"/>
      </xdr:nvSpPr>
      <xdr:spPr>
        <a:xfrm>
          <a:off x="1842142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8" name="直線コネクタ 51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9" name="テキスト ボックス 51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0" name="直線コネクタ 51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1" name="テキスト ボックス 52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2" name="直線コネクタ 52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3" name="テキスト ボックス 52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4" name="直線コネクタ 52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5" name="テキスト ボックス 52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7" name="テキスト ボックス 52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146304</xdr:rowOff>
    </xdr:from>
    <xdr:to>
      <xdr:col>85</xdr:col>
      <xdr:colOff>126364</xdr:colOff>
      <xdr:row>64</xdr:row>
      <xdr:rowOff>89154</xdr:rowOff>
    </xdr:to>
    <xdr:cxnSp macro="">
      <xdr:nvCxnSpPr>
        <xdr:cNvPr id="529" name="直線コネクタ 528"/>
        <xdr:cNvCxnSpPr/>
      </xdr:nvCxnSpPr>
      <xdr:spPr>
        <a:xfrm flipV="1">
          <a:off x="16318864" y="9918954"/>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92981</xdr:rowOff>
    </xdr:from>
    <xdr:ext cx="405111" cy="259045"/>
    <xdr:sp macro="" textlink="">
      <xdr:nvSpPr>
        <xdr:cNvPr id="530" name="【学校施設】&#10;有形固定資産減価償却率最小値テキスト"/>
        <xdr:cNvSpPr txBox="1"/>
      </xdr:nvSpPr>
      <xdr:spPr>
        <a:xfrm>
          <a:off x="16357600" y="1106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89154</xdr:rowOff>
    </xdr:from>
    <xdr:to>
      <xdr:col>86</xdr:col>
      <xdr:colOff>25400</xdr:colOff>
      <xdr:row>64</xdr:row>
      <xdr:rowOff>89154</xdr:rowOff>
    </xdr:to>
    <xdr:cxnSp macro="">
      <xdr:nvCxnSpPr>
        <xdr:cNvPr id="531" name="直線コネクタ 530"/>
        <xdr:cNvCxnSpPr/>
      </xdr:nvCxnSpPr>
      <xdr:spPr>
        <a:xfrm>
          <a:off x="16230600" y="1106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92981</xdr:rowOff>
    </xdr:from>
    <xdr:ext cx="405111" cy="259045"/>
    <xdr:sp macro="" textlink="">
      <xdr:nvSpPr>
        <xdr:cNvPr id="532" name="【学校施設】&#10;有形固定資産減価償却率最大値テキスト"/>
        <xdr:cNvSpPr txBox="1"/>
      </xdr:nvSpPr>
      <xdr:spPr>
        <a:xfrm>
          <a:off x="16357600" y="969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146304</xdr:rowOff>
    </xdr:from>
    <xdr:to>
      <xdr:col>86</xdr:col>
      <xdr:colOff>25400</xdr:colOff>
      <xdr:row>57</xdr:row>
      <xdr:rowOff>146304</xdr:rowOff>
    </xdr:to>
    <xdr:cxnSp macro="">
      <xdr:nvCxnSpPr>
        <xdr:cNvPr id="533" name="直線コネクタ 532"/>
        <xdr:cNvCxnSpPr/>
      </xdr:nvCxnSpPr>
      <xdr:spPr>
        <a:xfrm>
          <a:off x="16230600" y="991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83075</xdr:rowOff>
    </xdr:from>
    <xdr:ext cx="405111" cy="259045"/>
    <xdr:sp macro="" textlink="">
      <xdr:nvSpPr>
        <xdr:cNvPr id="534" name="【学校施設】&#10;有形固定資産減価償却率平均値テキスト"/>
        <xdr:cNvSpPr txBox="1"/>
      </xdr:nvSpPr>
      <xdr:spPr>
        <a:xfrm>
          <a:off x="16357600" y="10541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104648</xdr:rowOff>
    </xdr:from>
    <xdr:to>
      <xdr:col>85</xdr:col>
      <xdr:colOff>177800</xdr:colOff>
      <xdr:row>62</xdr:row>
      <xdr:rowOff>34798</xdr:rowOff>
    </xdr:to>
    <xdr:sp macro="" textlink="">
      <xdr:nvSpPr>
        <xdr:cNvPr id="535" name="フローチャート: 判断 534"/>
        <xdr:cNvSpPr/>
      </xdr:nvSpPr>
      <xdr:spPr>
        <a:xfrm>
          <a:off x="16268700" y="1056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154940</xdr:rowOff>
    </xdr:from>
    <xdr:to>
      <xdr:col>81</xdr:col>
      <xdr:colOff>101600</xdr:colOff>
      <xdr:row>62</xdr:row>
      <xdr:rowOff>85090</xdr:rowOff>
    </xdr:to>
    <xdr:sp macro="" textlink="">
      <xdr:nvSpPr>
        <xdr:cNvPr id="536" name="フローチャート: 判断 535"/>
        <xdr:cNvSpPr/>
      </xdr:nvSpPr>
      <xdr:spPr>
        <a:xfrm>
          <a:off x="15430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15494</xdr:rowOff>
    </xdr:from>
    <xdr:to>
      <xdr:col>76</xdr:col>
      <xdr:colOff>165100</xdr:colOff>
      <xdr:row>62</xdr:row>
      <xdr:rowOff>117094</xdr:rowOff>
    </xdr:to>
    <xdr:sp macro="" textlink="">
      <xdr:nvSpPr>
        <xdr:cNvPr id="537" name="フローチャート: 判断 536"/>
        <xdr:cNvSpPr/>
      </xdr:nvSpPr>
      <xdr:spPr>
        <a:xfrm>
          <a:off x="14541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17780</xdr:rowOff>
    </xdr:from>
    <xdr:to>
      <xdr:col>72</xdr:col>
      <xdr:colOff>38100</xdr:colOff>
      <xdr:row>62</xdr:row>
      <xdr:rowOff>119380</xdr:rowOff>
    </xdr:to>
    <xdr:sp macro="" textlink="">
      <xdr:nvSpPr>
        <xdr:cNvPr id="538" name="フローチャート: 判断 537"/>
        <xdr:cNvSpPr/>
      </xdr:nvSpPr>
      <xdr:spPr>
        <a:xfrm>
          <a:off x="13652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170942</xdr:rowOff>
    </xdr:from>
    <xdr:to>
      <xdr:col>67</xdr:col>
      <xdr:colOff>101600</xdr:colOff>
      <xdr:row>62</xdr:row>
      <xdr:rowOff>101092</xdr:rowOff>
    </xdr:to>
    <xdr:sp macro="" textlink="">
      <xdr:nvSpPr>
        <xdr:cNvPr id="539" name="フローチャート: 判断 538"/>
        <xdr:cNvSpPr/>
      </xdr:nvSpPr>
      <xdr:spPr>
        <a:xfrm>
          <a:off x="12763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xdr:rowOff>
    </xdr:from>
    <xdr:to>
      <xdr:col>85</xdr:col>
      <xdr:colOff>177800</xdr:colOff>
      <xdr:row>60</xdr:row>
      <xdr:rowOff>103378</xdr:rowOff>
    </xdr:to>
    <xdr:sp macro="" textlink="">
      <xdr:nvSpPr>
        <xdr:cNvPr id="545" name="楕円 544"/>
        <xdr:cNvSpPr/>
      </xdr:nvSpPr>
      <xdr:spPr>
        <a:xfrm>
          <a:off x="16268700" y="1028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24655</xdr:rowOff>
    </xdr:from>
    <xdr:ext cx="405111" cy="259045"/>
    <xdr:sp macro="" textlink="">
      <xdr:nvSpPr>
        <xdr:cNvPr id="546" name="【学校施設】&#10;有形固定資産減価償却率該当値テキスト"/>
        <xdr:cNvSpPr txBox="1"/>
      </xdr:nvSpPr>
      <xdr:spPr>
        <a:xfrm>
          <a:off x="16357600" y="10140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86360</xdr:rowOff>
    </xdr:from>
    <xdr:to>
      <xdr:col>81</xdr:col>
      <xdr:colOff>101600</xdr:colOff>
      <xdr:row>61</xdr:row>
      <xdr:rowOff>16510</xdr:rowOff>
    </xdr:to>
    <xdr:sp macro="" textlink="">
      <xdr:nvSpPr>
        <xdr:cNvPr id="547" name="楕円 546"/>
        <xdr:cNvSpPr/>
      </xdr:nvSpPr>
      <xdr:spPr>
        <a:xfrm>
          <a:off x="15430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52578</xdr:rowOff>
    </xdr:from>
    <xdr:to>
      <xdr:col>85</xdr:col>
      <xdr:colOff>127000</xdr:colOff>
      <xdr:row>60</xdr:row>
      <xdr:rowOff>137160</xdr:rowOff>
    </xdr:to>
    <xdr:cxnSp macro="">
      <xdr:nvCxnSpPr>
        <xdr:cNvPr id="548" name="直線コネクタ 547"/>
        <xdr:cNvCxnSpPr/>
      </xdr:nvCxnSpPr>
      <xdr:spPr>
        <a:xfrm flipV="1">
          <a:off x="15481300" y="10339578"/>
          <a:ext cx="8382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125222</xdr:rowOff>
    </xdr:from>
    <xdr:to>
      <xdr:col>76</xdr:col>
      <xdr:colOff>165100</xdr:colOff>
      <xdr:row>62</xdr:row>
      <xdr:rowOff>55372</xdr:rowOff>
    </xdr:to>
    <xdr:sp macro="" textlink="">
      <xdr:nvSpPr>
        <xdr:cNvPr id="549" name="楕円 548"/>
        <xdr:cNvSpPr/>
      </xdr:nvSpPr>
      <xdr:spPr>
        <a:xfrm>
          <a:off x="145415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137160</xdr:rowOff>
    </xdr:from>
    <xdr:to>
      <xdr:col>81</xdr:col>
      <xdr:colOff>50800</xdr:colOff>
      <xdr:row>62</xdr:row>
      <xdr:rowOff>4572</xdr:rowOff>
    </xdr:to>
    <xdr:cxnSp macro="">
      <xdr:nvCxnSpPr>
        <xdr:cNvPr id="550" name="直線コネクタ 549"/>
        <xdr:cNvCxnSpPr/>
      </xdr:nvCxnSpPr>
      <xdr:spPr>
        <a:xfrm flipV="1">
          <a:off x="14592300" y="10424160"/>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138938</xdr:rowOff>
    </xdr:from>
    <xdr:to>
      <xdr:col>72</xdr:col>
      <xdr:colOff>38100</xdr:colOff>
      <xdr:row>62</xdr:row>
      <xdr:rowOff>69088</xdr:rowOff>
    </xdr:to>
    <xdr:sp macro="" textlink="">
      <xdr:nvSpPr>
        <xdr:cNvPr id="551" name="楕円 550"/>
        <xdr:cNvSpPr/>
      </xdr:nvSpPr>
      <xdr:spPr>
        <a:xfrm>
          <a:off x="13652500" y="105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4572</xdr:rowOff>
    </xdr:from>
    <xdr:to>
      <xdr:col>76</xdr:col>
      <xdr:colOff>114300</xdr:colOff>
      <xdr:row>62</xdr:row>
      <xdr:rowOff>18288</xdr:rowOff>
    </xdr:to>
    <xdr:cxnSp macro="">
      <xdr:nvCxnSpPr>
        <xdr:cNvPr id="552" name="直線コネクタ 551"/>
        <xdr:cNvCxnSpPr/>
      </xdr:nvCxnSpPr>
      <xdr:spPr>
        <a:xfrm flipV="1">
          <a:off x="13703300" y="106344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86360</xdr:rowOff>
    </xdr:from>
    <xdr:to>
      <xdr:col>67</xdr:col>
      <xdr:colOff>101600</xdr:colOff>
      <xdr:row>62</xdr:row>
      <xdr:rowOff>16510</xdr:rowOff>
    </xdr:to>
    <xdr:sp macro="" textlink="">
      <xdr:nvSpPr>
        <xdr:cNvPr id="553" name="楕円 552"/>
        <xdr:cNvSpPr/>
      </xdr:nvSpPr>
      <xdr:spPr>
        <a:xfrm>
          <a:off x="12763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137160</xdr:rowOff>
    </xdr:from>
    <xdr:to>
      <xdr:col>71</xdr:col>
      <xdr:colOff>177800</xdr:colOff>
      <xdr:row>62</xdr:row>
      <xdr:rowOff>18288</xdr:rowOff>
    </xdr:to>
    <xdr:cxnSp macro="">
      <xdr:nvCxnSpPr>
        <xdr:cNvPr id="554" name="直線コネクタ 553"/>
        <xdr:cNvCxnSpPr/>
      </xdr:nvCxnSpPr>
      <xdr:spPr>
        <a:xfrm>
          <a:off x="12814300" y="1059561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76217</xdr:rowOff>
    </xdr:from>
    <xdr:ext cx="405111" cy="259045"/>
    <xdr:sp macro="" textlink="">
      <xdr:nvSpPr>
        <xdr:cNvPr id="555" name="n_1aveValue【学校施設】&#10;有形固定資産減価償却率"/>
        <xdr:cNvSpPr txBox="1"/>
      </xdr:nvSpPr>
      <xdr:spPr>
        <a:xfrm>
          <a:off x="152660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108221</xdr:rowOff>
    </xdr:from>
    <xdr:ext cx="405111" cy="259045"/>
    <xdr:sp macro="" textlink="">
      <xdr:nvSpPr>
        <xdr:cNvPr id="556" name="n_2aveValue【学校施設】&#10;有形固定資産減価償却率"/>
        <xdr:cNvSpPr txBox="1"/>
      </xdr:nvSpPr>
      <xdr:spPr>
        <a:xfrm>
          <a:off x="14389744" y="1073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110507</xdr:rowOff>
    </xdr:from>
    <xdr:ext cx="405111" cy="259045"/>
    <xdr:sp macro="" textlink="">
      <xdr:nvSpPr>
        <xdr:cNvPr id="557" name="n_3aveValue【学校施設】&#10;有形固定資産減価償却率"/>
        <xdr:cNvSpPr txBox="1"/>
      </xdr:nvSpPr>
      <xdr:spPr>
        <a:xfrm>
          <a:off x="13500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92219</xdr:rowOff>
    </xdr:from>
    <xdr:ext cx="405111" cy="259045"/>
    <xdr:sp macro="" textlink="">
      <xdr:nvSpPr>
        <xdr:cNvPr id="558" name="n_4aveValue【学校施設】&#10;有形固定資産減価償却率"/>
        <xdr:cNvSpPr txBox="1"/>
      </xdr:nvSpPr>
      <xdr:spPr>
        <a:xfrm>
          <a:off x="12611744" y="1072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33037</xdr:rowOff>
    </xdr:from>
    <xdr:ext cx="405111" cy="259045"/>
    <xdr:sp macro="" textlink="">
      <xdr:nvSpPr>
        <xdr:cNvPr id="559" name="n_1mainValue【学校施設】&#10;有形固定資産減価償却率"/>
        <xdr:cNvSpPr txBox="1"/>
      </xdr:nvSpPr>
      <xdr:spPr>
        <a:xfrm>
          <a:off x="152660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71899</xdr:rowOff>
    </xdr:from>
    <xdr:ext cx="405111" cy="259045"/>
    <xdr:sp macro="" textlink="">
      <xdr:nvSpPr>
        <xdr:cNvPr id="560" name="n_2mainValue【学校施設】&#10;有形固定資産減価償却率"/>
        <xdr:cNvSpPr txBox="1"/>
      </xdr:nvSpPr>
      <xdr:spPr>
        <a:xfrm>
          <a:off x="14389744" y="1035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85615</xdr:rowOff>
    </xdr:from>
    <xdr:ext cx="405111" cy="259045"/>
    <xdr:sp macro="" textlink="">
      <xdr:nvSpPr>
        <xdr:cNvPr id="561" name="n_3mainValue【学校施設】&#10;有形固定資産減価償却率"/>
        <xdr:cNvSpPr txBox="1"/>
      </xdr:nvSpPr>
      <xdr:spPr>
        <a:xfrm>
          <a:off x="13500744" y="10372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33037</xdr:rowOff>
    </xdr:from>
    <xdr:ext cx="405111" cy="259045"/>
    <xdr:sp macro="" textlink="">
      <xdr:nvSpPr>
        <xdr:cNvPr id="562" name="n_4mainValue【学校施設】&#10;有形固定資産減価償却率"/>
        <xdr:cNvSpPr txBox="1"/>
      </xdr:nvSpPr>
      <xdr:spPr>
        <a:xfrm>
          <a:off x="12611744" y="1032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4" name="直線コネクタ 57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5" name="テキスト ボックス 57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6" name="直線コネクタ 57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7" name="テキスト ボックス 57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8" name="直線コネクタ 57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9" name="テキスト ボックス 57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0" name="直線コネクタ 57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1" name="テキスト ボックス 58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2" name="直線コネクタ 58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3" name="テキスト ボックス 58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4" name="直線コネクタ 58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5" name="テキスト ボックス 58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114844</xdr:rowOff>
    </xdr:from>
    <xdr:to>
      <xdr:col>116</xdr:col>
      <xdr:colOff>62864</xdr:colOff>
      <xdr:row>64</xdr:row>
      <xdr:rowOff>47897</xdr:rowOff>
    </xdr:to>
    <xdr:cxnSp macro="">
      <xdr:nvCxnSpPr>
        <xdr:cNvPr id="589" name="直線コネクタ 588"/>
        <xdr:cNvCxnSpPr/>
      </xdr:nvCxnSpPr>
      <xdr:spPr>
        <a:xfrm flipV="1">
          <a:off x="22160864" y="954459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51724</xdr:rowOff>
    </xdr:from>
    <xdr:ext cx="469744" cy="259045"/>
    <xdr:sp macro="" textlink="">
      <xdr:nvSpPr>
        <xdr:cNvPr id="590" name="【学校施設】&#10;一人当たり面積最小値テキスト"/>
        <xdr:cNvSpPr txBox="1"/>
      </xdr:nvSpPr>
      <xdr:spPr>
        <a:xfrm>
          <a:off x="22199600" y="110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47897</xdr:rowOff>
    </xdr:from>
    <xdr:to>
      <xdr:col>116</xdr:col>
      <xdr:colOff>152400</xdr:colOff>
      <xdr:row>64</xdr:row>
      <xdr:rowOff>47897</xdr:rowOff>
    </xdr:to>
    <xdr:cxnSp macro="">
      <xdr:nvCxnSpPr>
        <xdr:cNvPr id="591" name="直線コネクタ 590"/>
        <xdr:cNvCxnSpPr/>
      </xdr:nvCxnSpPr>
      <xdr:spPr>
        <a:xfrm>
          <a:off x="22072600" y="11020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61521</xdr:rowOff>
    </xdr:from>
    <xdr:ext cx="469744" cy="259045"/>
    <xdr:sp macro="" textlink="">
      <xdr:nvSpPr>
        <xdr:cNvPr id="592" name="【学校施設】&#10;一人当たり面積最大値テキスト"/>
        <xdr:cNvSpPr txBox="1"/>
      </xdr:nvSpPr>
      <xdr:spPr>
        <a:xfrm>
          <a:off x="22199600" y="931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114844</xdr:rowOff>
    </xdr:from>
    <xdr:to>
      <xdr:col>116</xdr:col>
      <xdr:colOff>152400</xdr:colOff>
      <xdr:row>55</xdr:row>
      <xdr:rowOff>114844</xdr:rowOff>
    </xdr:to>
    <xdr:cxnSp macro="">
      <xdr:nvCxnSpPr>
        <xdr:cNvPr id="593" name="直線コネクタ 592"/>
        <xdr:cNvCxnSpPr/>
      </xdr:nvCxnSpPr>
      <xdr:spPr>
        <a:xfrm>
          <a:off x="22072600" y="95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9089</xdr:rowOff>
    </xdr:from>
    <xdr:ext cx="469744" cy="259045"/>
    <xdr:sp macro="" textlink="">
      <xdr:nvSpPr>
        <xdr:cNvPr id="594" name="【学校施設】&#10;一人当たり面積平均値テキスト"/>
        <xdr:cNvSpPr txBox="1"/>
      </xdr:nvSpPr>
      <xdr:spPr>
        <a:xfrm>
          <a:off x="22199600" y="10124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157662</xdr:rowOff>
    </xdr:from>
    <xdr:to>
      <xdr:col>116</xdr:col>
      <xdr:colOff>114300</xdr:colOff>
      <xdr:row>60</xdr:row>
      <xdr:rowOff>87812</xdr:rowOff>
    </xdr:to>
    <xdr:sp macro="" textlink="">
      <xdr:nvSpPr>
        <xdr:cNvPr id="595" name="フローチャート: 判断 594"/>
        <xdr:cNvSpPr/>
      </xdr:nvSpPr>
      <xdr:spPr>
        <a:xfrm>
          <a:off x="22110700" y="1027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7983</xdr:rowOff>
    </xdr:from>
    <xdr:to>
      <xdr:col>112</xdr:col>
      <xdr:colOff>38100</xdr:colOff>
      <xdr:row>60</xdr:row>
      <xdr:rowOff>109583</xdr:rowOff>
    </xdr:to>
    <xdr:sp macro="" textlink="">
      <xdr:nvSpPr>
        <xdr:cNvPr id="596" name="フローチャート: 判断 595"/>
        <xdr:cNvSpPr/>
      </xdr:nvSpPr>
      <xdr:spPr>
        <a:xfrm>
          <a:off x="21272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36285</xdr:rowOff>
    </xdr:from>
    <xdr:to>
      <xdr:col>107</xdr:col>
      <xdr:colOff>101600</xdr:colOff>
      <xdr:row>60</xdr:row>
      <xdr:rowOff>137885</xdr:rowOff>
    </xdr:to>
    <xdr:sp macro="" textlink="">
      <xdr:nvSpPr>
        <xdr:cNvPr id="597" name="フローチャート: 判断 596"/>
        <xdr:cNvSpPr/>
      </xdr:nvSpPr>
      <xdr:spPr>
        <a:xfrm>
          <a:off x="20383500" y="1032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52615</xdr:rowOff>
    </xdr:from>
    <xdr:to>
      <xdr:col>102</xdr:col>
      <xdr:colOff>165100</xdr:colOff>
      <xdr:row>60</xdr:row>
      <xdr:rowOff>154215</xdr:rowOff>
    </xdr:to>
    <xdr:sp macro="" textlink="">
      <xdr:nvSpPr>
        <xdr:cNvPr id="598" name="フローチャート: 判断 597"/>
        <xdr:cNvSpPr/>
      </xdr:nvSpPr>
      <xdr:spPr>
        <a:xfrm>
          <a:off x="19494500" y="1033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22134</xdr:rowOff>
    </xdr:from>
    <xdr:to>
      <xdr:col>98</xdr:col>
      <xdr:colOff>38100</xdr:colOff>
      <xdr:row>60</xdr:row>
      <xdr:rowOff>123734</xdr:rowOff>
    </xdr:to>
    <xdr:sp macro="" textlink="">
      <xdr:nvSpPr>
        <xdr:cNvPr id="599" name="フローチャート: 判断 598"/>
        <xdr:cNvSpPr/>
      </xdr:nvSpPr>
      <xdr:spPr>
        <a:xfrm>
          <a:off x="18605500" y="103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40640</xdr:rowOff>
    </xdr:from>
    <xdr:to>
      <xdr:col>116</xdr:col>
      <xdr:colOff>114300</xdr:colOff>
      <xdr:row>62</xdr:row>
      <xdr:rowOff>142240</xdr:rowOff>
    </xdr:to>
    <xdr:sp macro="" textlink="">
      <xdr:nvSpPr>
        <xdr:cNvPr id="605" name="楕円 604"/>
        <xdr:cNvSpPr/>
      </xdr:nvSpPr>
      <xdr:spPr>
        <a:xfrm>
          <a:off x="22110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19067</xdr:rowOff>
    </xdr:from>
    <xdr:ext cx="469744" cy="259045"/>
    <xdr:sp macro="" textlink="">
      <xdr:nvSpPr>
        <xdr:cNvPr id="606" name="【学校施設】&#10;一人当たり面積該当値テキスト"/>
        <xdr:cNvSpPr txBox="1"/>
      </xdr:nvSpPr>
      <xdr:spPr>
        <a:xfrm>
          <a:off x="22199600"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40640</xdr:rowOff>
    </xdr:from>
    <xdr:to>
      <xdr:col>112</xdr:col>
      <xdr:colOff>38100</xdr:colOff>
      <xdr:row>62</xdr:row>
      <xdr:rowOff>142240</xdr:rowOff>
    </xdr:to>
    <xdr:sp macro="" textlink="">
      <xdr:nvSpPr>
        <xdr:cNvPr id="607" name="楕円 606"/>
        <xdr:cNvSpPr/>
      </xdr:nvSpPr>
      <xdr:spPr>
        <a:xfrm>
          <a:off x="21272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91440</xdr:rowOff>
    </xdr:from>
    <xdr:to>
      <xdr:col>116</xdr:col>
      <xdr:colOff>63500</xdr:colOff>
      <xdr:row>62</xdr:row>
      <xdr:rowOff>91440</xdr:rowOff>
    </xdr:to>
    <xdr:cxnSp macro="">
      <xdr:nvCxnSpPr>
        <xdr:cNvPr id="608" name="直線コネクタ 607"/>
        <xdr:cNvCxnSpPr/>
      </xdr:nvCxnSpPr>
      <xdr:spPr>
        <a:xfrm>
          <a:off x="21323300" y="10721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37374</xdr:rowOff>
    </xdr:from>
    <xdr:to>
      <xdr:col>107</xdr:col>
      <xdr:colOff>101600</xdr:colOff>
      <xdr:row>62</xdr:row>
      <xdr:rowOff>138974</xdr:rowOff>
    </xdr:to>
    <xdr:sp macro="" textlink="">
      <xdr:nvSpPr>
        <xdr:cNvPr id="609" name="楕円 608"/>
        <xdr:cNvSpPr/>
      </xdr:nvSpPr>
      <xdr:spPr>
        <a:xfrm>
          <a:off x="20383500" y="106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88174</xdr:rowOff>
    </xdr:from>
    <xdr:to>
      <xdr:col>111</xdr:col>
      <xdr:colOff>177800</xdr:colOff>
      <xdr:row>62</xdr:row>
      <xdr:rowOff>91440</xdr:rowOff>
    </xdr:to>
    <xdr:cxnSp macro="">
      <xdr:nvCxnSpPr>
        <xdr:cNvPr id="610" name="直線コネクタ 609"/>
        <xdr:cNvCxnSpPr/>
      </xdr:nvCxnSpPr>
      <xdr:spPr>
        <a:xfrm>
          <a:off x="20434300" y="1071807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56969</xdr:rowOff>
    </xdr:from>
    <xdr:to>
      <xdr:col>102</xdr:col>
      <xdr:colOff>165100</xdr:colOff>
      <xdr:row>62</xdr:row>
      <xdr:rowOff>158569</xdr:rowOff>
    </xdr:to>
    <xdr:sp macro="" textlink="">
      <xdr:nvSpPr>
        <xdr:cNvPr id="611" name="楕円 610"/>
        <xdr:cNvSpPr/>
      </xdr:nvSpPr>
      <xdr:spPr>
        <a:xfrm>
          <a:off x="194945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88174</xdr:rowOff>
    </xdr:from>
    <xdr:to>
      <xdr:col>107</xdr:col>
      <xdr:colOff>50800</xdr:colOff>
      <xdr:row>62</xdr:row>
      <xdr:rowOff>107769</xdr:rowOff>
    </xdr:to>
    <xdr:cxnSp macro="">
      <xdr:nvCxnSpPr>
        <xdr:cNvPr id="612" name="直線コネクタ 611"/>
        <xdr:cNvCxnSpPr/>
      </xdr:nvCxnSpPr>
      <xdr:spPr>
        <a:xfrm flipV="1">
          <a:off x="19545300" y="1071807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54791</xdr:rowOff>
    </xdr:from>
    <xdr:to>
      <xdr:col>98</xdr:col>
      <xdr:colOff>38100</xdr:colOff>
      <xdr:row>62</xdr:row>
      <xdr:rowOff>156391</xdr:rowOff>
    </xdr:to>
    <xdr:sp macro="" textlink="">
      <xdr:nvSpPr>
        <xdr:cNvPr id="613" name="楕円 612"/>
        <xdr:cNvSpPr/>
      </xdr:nvSpPr>
      <xdr:spPr>
        <a:xfrm>
          <a:off x="18605500" y="1068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105591</xdr:rowOff>
    </xdr:from>
    <xdr:to>
      <xdr:col>102</xdr:col>
      <xdr:colOff>114300</xdr:colOff>
      <xdr:row>62</xdr:row>
      <xdr:rowOff>107769</xdr:rowOff>
    </xdr:to>
    <xdr:cxnSp macro="">
      <xdr:nvCxnSpPr>
        <xdr:cNvPr id="614" name="直線コネクタ 613"/>
        <xdr:cNvCxnSpPr/>
      </xdr:nvCxnSpPr>
      <xdr:spPr>
        <a:xfrm>
          <a:off x="18656300" y="10735491"/>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126110</xdr:rowOff>
    </xdr:from>
    <xdr:ext cx="469744" cy="259045"/>
    <xdr:sp macro="" textlink="">
      <xdr:nvSpPr>
        <xdr:cNvPr id="615" name="n_1aveValue【学校施設】&#10;一人当たり面積"/>
        <xdr:cNvSpPr txBox="1"/>
      </xdr:nvSpPr>
      <xdr:spPr>
        <a:xfrm>
          <a:off x="21075727" y="1007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154412</xdr:rowOff>
    </xdr:from>
    <xdr:ext cx="469744" cy="259045"/>
    <xdr:sp macro="" textlink="">
      <xdr:nvSpPr>
        <xdr:cNvPr id="616" name="n_2aveValue【学校施設】&#10;一人当たり面積"/>
        <xdr:cNvSpPr txBox="1"/>
      </xdr:nvSpPr>
      <xdr:spPr>
        <a:xfrm>
          <a:off x="20199427" y="1009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170742</xdr:rowOff>
    </xdr:from>
    <xdr:ext cx="469744" cy="259045"/>
    <xdr:sp macro="" textlink="">
      <xdr:nvSpPr>
        <xdr:cNvPr id="617" name="n_3aveValue【学校施設】&#10;一人当たり面積"/>
        <xdr:cNvSpPr txBox="1"/>
      </xdr:nvSpPr>
      <xdr:spPr>
        <a:xfrm>
          <a:off x="19310427" y="1011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140261</xdr:rowOff>
    </xdr:from>
    <xdr:ext cx="469744" cy="259045"/>
    <xdr:sp macro="" textlink="">
      <xdr:nvSpPr>
        <xdr:cNvPr id="618" name="n_4aveValue【学校施設】&#10;一人当たり面積"/>
        <xdr:cNvSpPr txBox="1"/>
      </xdr:nvSpPr>
      <xdr:spPr>
        <a:xfrm>
          <a:off x="18421427" y="1008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133367</xdr:rowOff>
    </xdr:from>
    <xdr:ext cx="469744" cy="259045"/>
    <xdr:sp macro="" textlink="">
      <xdr:nvSpPr>
        <xdr:cNvPr id="619" name="n_1mainValue【学校施設】&#10;一人当たり面積"/>
        <xdr:cNvSpPr txBox="1"/>
      </xdr:nvSpPr>
      <xdr:spPr>
        <a:xfrm>
          <a:off x="210757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130101</xdr:rowOff>
    </xdr:from>
    <xdr:ext cx="469744" cy="259045"/>
    <xdr:sp macro="" textlink="">
      <xdr:nvSpPr>
        <xdr:cNvPr id="620" name="n_2mainValue【学校施設】&#10;一人当たり面積"/>
        <xdr:cNvSpPr txBox="1"/>
      </xdr:nvSpPr>
      <xdr:spPr>
        <a:xfrm>
          <a:off x="20199427" y="1076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149696</xdr:rowOff>
    </xdr:from>
    <xdr:ext cx="469744" cy="259045"/>
    <xdr:sp macro="" textlink="">
      <xdr:nvSpPr>
        <xdr:cNvPr id="621" name="n_3mainValue【学校施設】&#10;一人当たり面積"/>
        <xdr:cNvSpPr txBox="1"/>
      </xdr:nvSpPr>
      <xdr:spPr>
        <a:xfrm>
          <a:off x="19310427" y="1077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147518</xdr:rowOff>
    </xdr:from>
    <xdr:ext cx="469744" cy="259045"/>
    <xdr:sp macro="" textlink="">
      <xdr:nvSpPr>
        <xdr:cNvPr id="622" name="n_4mainValue【学校施設】&#10;一人当たり面積"/>
        <xdr:cNvSpPr txBox="1"/>
      </xdr:nvSpPr>
      <xdr:spPr>
        <a:xfrm>
          <a:off x="18421427" y="1077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121920</xdr:rowOff>
    </xdr:from>
    <xdr:to>
      <xdr:col>85</xdr:col>
      <xdr:colOff>126364</xdr:colOff>
      <xdr:row>86</xdr:row>
      <xdr:rowOff>114300</xdr:rowOff>
    </xdr:to>
    <xdr:cxnSp macro="">
      <xdr:nvCxnSpPr>
        <xdr:cNvPr id="647" name="直線コネクタ 646"/>
        <xdr:cNvCxnSpPr/>
      </xdr:nvCxnSpPr>
      <xdr:spPr>
        <a:xfrm flipV="1">
          <a:off x="16318864" y="1332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8"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9" name="直線コネクタ 648"/>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68597</xdr:rowOff>
    </xdr:from>
    <xdr:ext cx="405111" cy="259045"/>
    <xdr:sp macro="" textlink="">
      <xdr:nvSpPr>
        <xdr:cNvPr id="650" name="【児童館】&#10;有形固定資産減価償却率最大値テキスト"/>
        <xdr:cNvSpPr txBox="1"/>
      </xdr:nvSpPr>
      <xdr:spPr>
        <a:xfrm>
          <a:off x="16357600" y="1309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121920</xdr:rowOff>
    </xdr:from>
    <xdr:to>
      <xdr:col>86</xdr:col>
      <xdr:colOff>25400</xdr:colOff>
      <xdr:row>77</xdr:row>
      <xdr:rowOff>121920</xdr:rowOff>
    </xdr:to>
    <xdr:cxnSp macro="">
      <xdr:nvCxnSpPr>
        <xdr:cNvPr id="651" name="直線コネクタ 650"/>
        <xdr:cNvCxnSpPr/>
      </xdr:nvCxnSpPr>
      <xdr:spPr>
        <a:xfrm>
          <a:off x="16230600" y="133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9541</xdr:rowOff>
    </xdr:from>
    <xdr:ext cx="405111" cy="259045"/>
    <xdr:sp macro="" textlink="">
      <xdr:nvSpPr>
        <xdr:cNvPr id="652" name="【児童館】&#10;有形固定資産減価償却率平均値テキスト"/>
        <xdr:cNvSpPr txBox="1"/>
      </xdr:nvSpPr>
      <xdr:spPr>
        <a:xfrm>
          <a:off x="16357600" y="13896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31114</xdr:rowOff>
    </xdr:from>
    <xdr:to>
      <xdr:col>85</xdr:col>
      <xdr:colOff>177800</xdr:colOff>
      <xdr:row>81</xdr:row>
      <xdr:rowOff>132714</xdr:rowOff>
    </xdr:to>
    <xdr:sp macro="" textlink="">
      <xdr:nvSpPr>
        <xdr:cNvPr id="653" name="フローチャート: 判断 652"/>
        <xdr:cNvSpPr/>
      </xdr:nvSpPr>
      <xdr:spPr>
        <a:xfrm>
          <a:off x="162687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120650</xdr:rowOff>
    </xdr:from>
    <xdr:to>
      <xdr:col>81</xdr:col>
      <xdr:colOff>101600</xdr:colOff>
      <xdr:row>82</xdr:row>
      <xdr:rowOff>50800</xdr:rowOff>
    </xdr:to>
    <xdr:sp macro="" textlink="">
      <xdr:nvSpPr>
        <xdr:cNvPr id="654" name="フローチャート: 判断 653"/>
        <xdr:cNvSpPr/>
      </xdr:nvSpPr>
      <xdr:spPr>
        <a:xfrm>
          <a:off x="15430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92075</xdr:rowOff>
    </xdr:from>
    <xdr:to>
      <xdr:col>76</xdr:col>
      <xdr:colOff>165100</xdr:colOff>
      <xdr:row>82</xdr:row>
      <xdr:rowOff>22225</xdr:rowOff>
    </xdr:to>
    <xdr:sp macro="" textlink="">
      <xdr:nvSpPr>
        <xdr:cNvPr id="655" name="フローチャート: 判断 654"/>
        <xdr:cNvSpPr/>
      </xdr:nvSpPr>
      <xdr:spPr>
        <a:xfrm>
          <a:off x="14541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44450</xdr:rowOff>
    </xdr:from>
    <xdr:to>
      <xdr:col>72</xdr:col>
      <xdr:colOff>38100</xdr:colOff>
      <xdr:row>81</xdr:row>
      <xdr:rowOff>146050</xdr:rowOff>
    </xdr:to>
    <xdr:sp macro="" textlink="">
      <xdr:nvSpPr>
        <xdr:cNvPr id="656" name="フローチャート: 判断 655"/>
        <xdr:cNvSpPr/>
      </xdr:nvSpPr>
      <xdr:spPr>
        <a:xfrm>
          <a:off x="13652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29211</xdr:rowOff>
    </xdr:from>
    <xdr:to>
      <xdr:col>67</xdr:col>
      <xdr:colOff>101600</xdr:colOff>
      <xdr:row>81</xdr:row>
      <xdr:rowOff>130811</xdr:rowOff>
    </xdr:to>
    <xdr:sp macro="" textlink="">
      <xdr:nvSpPr>
        <xdr:cNvPr id="657" name="フローチャート: 判断 656"/>
        <xdr:cNvSpPr/>
      </xdr:nvSpPr>
      <xdr:spPr>
        <a:xfrm>
          <a:off x="12763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10161</xdr:rowOff>
    </xdr:from>
    <xdr:to>
      <xdr:col>85</xdr:col>
      <xdr:colOff>177800</xdr:colOff>
      <xdr:row>80</xdr:row>
      <xdr:rowOff>111761</xdr:rowOff>
    </xdr:to>
    <xdr:sp macro="" textlink="">
      <xdr:nvSpPr>
        <xdr:cNvPr id="663" name="楕円 662"/>
        <xdr:cNvSpPr/>
      </xdr:nvSpPr>
      <xdr:spPr>
        <a:xfrm>
          <a:off x="162687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33038</xdr:rowOff>
    </xdr:from>
    <xdr:ext cx="405111" cy="259045"/>
    <xdr:sp macro="" textlink="">
      <xdr:nvSpPr>
        <xdr:cNvPr id="664" name="【児童館】&#10;有形固定資産減価償却率該当値テキスト"/>
        <xdr:cNvSpPr txBox="1"/>
      </xdr:nvSpPr>
      <xdr:spPr>
        <a:xfrm>
          <a:off x="16357600"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139700</xdr:rowOff>
    </xdr:from>
    <xdr:to>
      <xdr:col>81</xdr:col>
      <xdr:colOff>101600</xdr:colOff>
      <xdr:row>80</xdr:row>
      <xdr:rowOff>69850</xdr:rowOff>
    </xdr:to>
    <xdr:sp macro="" textlink="">
      <xdr:nvSpPr>
        <xdr:cNvPr id="665" name="楕円 664"/>
        <xdr:cNvSpPr/>
      </xdr:nvSpPr>
      <xdr:spPr>
        <a:xfrm>
          <a:off x="15430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19050</xdr:rowOff>
    </xdr:from>
    <xdr:to>
      <xdr:col>85</xdr:col>
      <xdr:colOff>127000</xdr:colOff>
      <xdr:row>80</xdr:row>
      <xdr:rowOff>60961</xdr:rowOff>
    </xdr:to>
    <xdr:cxnSp macro="">
      <xdr:nvCxnSpPr>
        <xdr:cNvPr id="666" name="直線コネクタ 665"/>
        <xdr:cNvCxnSpPr/>
      </xdr:nvCxnSpPr>
      <xdr:spPr>
        <a:xfrm>
          <a:off x="15481300" y="137350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97789</xdr:rowOff>
    </xdr:from>
    <xdr:to>
      <xdr:col>76</xdr:col>
      <xdr:colOff>165100</xdr:colOff>
      <xdr:row>80</xdr:row>
      <xdr:rowOff>27939</xdr:rowOff>
    </xdr:to>
    <xdr:sp macro="" textlink="">
      <xdr:nvSpPr>
        <xdr:cNvPr id="667" name="楕円 666"/>
        <xdr:cNvSpPr/>
      </xdr:nvSpPr>
      <xdr:spPr>
        <a:xfrm>
          <a:off x="14541500" y="1364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148589</xdr:rowOff>
    </xdr:from>
    <xdr:to>
      <xdr:col>81</xdr:col>
      <xdr:colOff>50800</xdr:colOff>
      <xdr:row>80</xdr:row>
      <xdr:rowOff>19050</xdr:rowOff>
    </xdr:to>
    <xdr:cxnSp macro="">
      <xdr:nvCxnSpPr>
        <xdr:cNvPr id="668" name="直線コネクタ 667"/>
        <xdr:cNvCxnSpPr/>
      </xdr:nvCxnSpPr>
      <xdr:spPr>
        <a:xfrm>
          <a:off x="14592300" y="136931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55880</xdr:rowOff>
    </xdr:from>
    <xdr:to>
      <xdr:col>72</xdr:col>
      <xdr:colOff>38100</xdr:colOff>
      <xdr:row>79</xdr:row>
      <xdr:rowOff>157480</xdr:rowOff>
    </xdr:to>
    <xdr:sp macro="" textlink="">
      <xdr:nvSpPr>
        <xdr:cNvPr id="669" name="楕円 668"/>
        <xdr:cNvSpPr/>
      </xdr:nvSpPr>
      <xdr:spPr>
        <a:xfrm>
          <a:off x="136525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106680</xdr:rowOff>
    </xdr:from>
    <xdr:to>
      <xdr:col>76</xdr:col>
      <xdr:colOff>114300</xdr:colOff>
      <xdr:row>79</xdr:row>
      <xdr:rowOff>148589</xdr:rowOff>
    </xdr:to>
    <xdr:cxnSp macro="">
      <xdr:nvCxnSpPr>
        <xdr:cNvPr id="670" name="直線コネクタ 669"/>
        <xdr:cNvCxnSpPr/>
      </xdr:nvCxnSpPr>
      <xdr:spPr>
        <a:xfrm>
          <a:off x="13703300" y="136512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13970</xdr:rowOff>
    </xdr:from>
    <xdr:to>
      <xdr:col>67</xdr:col>
      <xdr:colOff>101600</xdr:colOff>
      <xdr:row>79</xdr:row>
      <xdr:rowOff>115570</xdr:rowOff>
    </xdr:to>
    <xdr:sp macro="" textlink="">
      <xdr:nvSpPr>
        <xdr:cNvPr id="671" name="楕円 670"/>
        <xdr:cNvSpPr/>
      </xdr:nvSpPr>
      <xdr:spPr>
        <a:xfrm>
          <a:off x="12763500" y="1355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64770</xdr:rowOff>
    </xdr:from>
    <xdr:to>
      <xdr:col>71</xdr:col>
      <xdr:colOff>177800</xdr:colOff>
      <xdr:row>79</xdr:row>
      <xdr:rowOff>106680</xdr:rowOff>
    </xdr:to>
    <xdr:cxnSp macro="">
      <xdr:nvCxnSpPr>
        <xdr:cNvPr id="672" name="直線コネクタ 671"/>
        <xdr:cNvCxnSpPr/>
      </xdr:nvCxnSpPr>
      <xdr:spPr>
        <a:xfrm>
          <a:off x="12814300" y="136093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41927</xdr:rowOff>
    </xdr:from>
    <xdr:ext cx="405111" cy="259045"/>
    <xdr:sp macro="" textlink="">
      <xdr:nvSpPr>
        <xdr:cNvPr id="673" name="n_1aveValue【児童館】&#10;有形固定資産減価償却率"/>
        <xdr:cNvSpPr txBox="1"/>
      </xdr:nvSpPr>
      <xdr:spPr>
        <a:xfrm>
          <a:off x="152660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13352</xdr:rowOff>
    </xdr:from>
    <xdr:ext cx="405111" cy="259045"/>
    <xdr:sp macro="" textlink="">
      <xdr:nvSpPr>
        <xdr:cNvPr id="674" name="n_2aveValue【児童館】&#10;有形固定資産減価償却率"/>
        <xdr:cNvSpPr txBox="1"/>
      </xdr:nvSpPr>
      <xdr:spPr>
        <a:xfrm>
          <a:off x="143897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137177</xdr:rowOff>
    </xdr:from>
    <xdr:ext cx="405111" cy="259045"/>
    <xdr:sp macro="" textlink="">
      <xdr:nvSpPr>
        <xdr:cNvPr id="675" name="n_3aveValue【児童館】&#10;有形固定資産減価償却率"/>
        <xdr:cNvSpPr txBox="1"/>
      </xdr:nvSpPr>
      <xdr:spPr>
        <a:xfrm>
          <a:off x="13500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121938</xdr:rowOff>
    </xdr:from>
    <xdr:ext cx="405111" cy="259045"/>
    <xdr:sp macro="" textlink="">
      <xdr:nvSpPr>
        <xdr:cNvPr id="676" name="n_4aveValue【児童館】&#10;有形固定資産減価償却率"/>
        <xdr:cNvSpPr txBox="1"/>
      </xdr:nvSpPr>
      <xdr:spPr>
        <a:xfrm>
          <a:off x="12611744" y="1400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86377</xdr:rowOff>
    </xdr:from>
    <xdr:ext cx="405111" cy="259045"/>
    <xdr:sp macro="" textlink="">
      <xdr:nvSpPr>
        <xdr:cNvPr id="677" name="n_1mainValue【児童館】&#10;有形固定資産減価償却率"/>
        <xdr:cNvSpPr txBox="1"/>
      </xdr:nvSpPr>
      <xdr:spPr>
        <a:xfrm>
          <a:off x="15266044"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44466</xdr:rowOff>
    </xdr:from>
    <xdr:ext cx="405111" cy="259045"/>
    <xdr:sp macro="" textlink="">
      <xdr:nvSpPr>
        <xdr:cNvPr id="678" name="n_2mainValue【児童館】&#10;有形固定資産減価償却率"/>
        <xdr:cNvSpPr txBox="1"/>
      </xdr:nvSpPr>
      <xdr:spPr>
        <a:xfrm>
          <a:off x="14389744" y="1341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2557</xdr:rowOff>
    </xdr:from>
    <xdr:ext cx="405111" cy="259045"/>
    <xdr:sp macro="" textlink="">
      <xdr:nvSpPr>
        <xdr:cNvPr id="679" name="n_3mainValue【児童館】&#10;有形固定資産減価償却率"/>
        <xdr:cNvSpPr txBox="1"/>
      </xdr:nvSpPr>
      <xdr:spPr>
        <a:xfrm>
          <a:off x="13500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132097</xdr:rowOff>
    </xdr:from>
    <xdr:ext cx="405111" cy="259045"/>
    <xdr:sp macro="" textlink="">
      <xdr:nvSpPr>
        <xdr:cNvPr id="680" name="n_4mainValue【児童館】&#10;有形固定資産減価償却率"/>
        <xdr:cNvSpPr txBox="1"/>
      </xdr:nvSpPr>
      <xdr:spPr>
        <a:xfrm>
          <a:off x="12611744" y="1333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85</xdr:row>
      <xdr:rowOff>140970</xdr:rowOff>
    </xdr:to>
    <xdr:cxnSp macro="">
      <xdr:nvCxnSpPr>
        <xdr:cNvPr id="702" name="直線コネクタ 701"/>
        <xdr:cNvCxnSpPr/>
      </xdr:nvCxnSpPr>
      <xdr:spPr>
        <a:xfrm flipV="1">
          <a:off x="22160864" y="133426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03"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4" name="直線コネクタ 703"/>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705" name="【児童館】&#10;一人当たり面積最大値テキスト"/>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706" name="直線コネクタ 705"/>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707" name="【児童館】&#10;一人当たり面積平均値テキスト"/>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708" name="フローチャート: 判断 707"/>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09" name="フローチャート: 判断 708"/>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macro="" textlink="">
      <xdr:nvSpPr>
        <xdr:cNvPr id="710" name="フローチャート: 判断 709"/>
        <xdr:cNvSpPr/>
      </xdr:nvSpPr>
      <xdr:spPr>
        <a:xfrm>
          <a:off x="20383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711" name="フローチャート: 判断 710"/>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12" name="フローチャート: 判断 711"/>
        <xdr:cNvSpPr/>
      </xdr:nvSpPr>
      <xdr:spPr>
        <a:xfrm>
          <a:off x="18605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55880</xdr:rowOff>
    </xdr:from>
    <xdr:to>
      <xdr:col>116</xdr:col>
      <xdr:colOff>114300</xdr:colOff>
      <xdr:row>80</xdr:row>
      <xdr:rowOff>157480</xdr:rowOff>
    </xdr:to>
    <xdr:sp macro="" textlink="">
      <xdr:nvSpPr>
        <xdr:cNvPr id="718" name="楕円 717"/>
        <xdr:cNvSpPr/>
      </xdr:nvSpPr>
      <xdr:spPr>
        <a:xfrm>
          <a:off x="221107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78757</xdr:rowOff>
    </xdr:from>
    <xdr:ext cx="469744" cy="259045"/>
    <xdr:sp macro="" textlink="">
      <xdr:nvSpPr>
        <xdr:cNvPr id="719" name="【児童館】&#10;一人当たり面積該当値テキスト"/>
        <xdr:cNvSpPr txBox="1"/>
      </xdr:nvSpPr>
      <xdr:spPr>
        <a:xfrm>
          <a:off x="22199600" y="1362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55880</xdr:rowOff>
    </xdr:from>
    <xdr:to>
      <xdr:col>112</xdr:col>
      <xdr:colOff>38100</xdr:colOff>
      <xdr:row>80</xdr:row>
      <xdr:rowOff>157480</xdr:rowOff>
    </xdr:to>
    <xdr:sp macro="" textlink="">
      <xdr:nvSpPr>
        <xdr:cNvPr id="720" name="楕円 719"/>
        <xdr:cNvSpPr/>
      </xdr:nvSpPr>
      <xdr:spPr>
        <a:xfrm>
          <a:off x="21272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106680</xdr:rowOff>
    </xdr:from>
    <xdr:to>
      <xdr:col>116</xdr:col>
      <xdr:colOff>63500</xdr:colOff>
      <xdr:row>80</xdr:row>
      <xdr:rowOff>106680</xdr:rowOff>
    </xdr:to>
    <xdr:cxnSp macro="">
      <xdr:nvCxnSpPr>
        <xdr:cNvPr id="721" name="直線コネクタ 720"/>
        <xdr:cNvCxnSpPr/>
      </xdr:nvCxnSpPr>
      <xdr:spPr>
        <a:xfrm>
          <a:off x="21323300" y="13822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55880</xdr:rowOff>
    </xdr:from>
    <xdr:to>
      <xdr:col>107</xdr:col>
      <xdr:colOff>101600</xdr:colOff>
      <xdr:row>80</xdr:row>
      <xdr:rowOff>157480</xdr:rowOff>
    </xdr:to>
    <xdr:sp macro="" textlink="">
      <xdr:nvSpPr>
        <xdr:cNvPr id="722" name="楕円 721"/>
        <xdr:cNvSpPr/>
      </xdr:nvSpPr>
      <xdr:spPr>
        <a:xfrm>
          <a:off x="20383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106680</xdr:rowOff>
    </xdr:from>
    <xdr:to>
      <xdr:col>111</xdr:col>
      <xdr:colOff>177800</xdr:colOff>
      <xdr:row>80</xdr:row>
      <xdr:rowOff>106680</xdr:rowOff>
    </xdr:to>
    <xdr:cxnSp macro="">
      <xdr:nvCxnSpPr>
        <xdr:cNvPr id="723" name="直線コネクタ 722"/>
        <xdr:cNvCxnSpPr/>
      </xdr:nvCxnSpPr>
      <xdr:spPr>
        <a:xfrm>
          <a:off x="20434300" y="13822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33020</xdr:rowOff>
    </xdr:from>
    <xdr:to>
      <xdr:col>102</xdr:col>
      <xdr:colOff>165100</xdr:colOff>
      <xdr:row>80</xdr:row>
      <xdr:rowOff>134620</xdr:rowOff>
    </xdr:to>
    <xdr:sp macro="" textlink="">
      <xdr:nvSpPr>
        <xdr:cNvPr id="724" name="楕円 723"/>
        <xdr:cNvSpPr/>
      </xdr:nvSpPr>
      <xdr:spPr>
        <a:xfrm>
          <a:off x="19494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83820</xdr:rowOff>
    </xdr:from>
    <xdr:to>
      <xdr:col>107</xdr:col>
      <xdr:colOff>50800</xdr:colOff>
      <xdr:row>80</xdr:row>
      <xdr:rowOff>106680</xdr:rowOff>
    </xdr:to>
    <xdr:cxnSp macro="">
      <xdr:nvCxnSpPr>
        <xdr:cNvPr id="725" name="直線コネクタ 724"/>
        <xdr:cNvCxnSpPr/>
      </xdr:nvCxnSpPr>
      <xdr:spPr>
        <a:xfrm>
          <a:off x="19545300" y="13799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33020</xdr:rowOff>
    </xdr:from>
    <xdr:to>
      <xdr:col>98</xdr:col>
      <xdr:colOff>38100</xdr:colOff>
      <xdr:row>80</xdr:row>
      <xdr:rowOff>134620</xdr:rowOff>
    </xdr:to>
    <xdr:sp macro="" textlink="">
      <xdr:nvSpPr>
        <xdr:cNvPr id="726" name="楕円 725"/>
        <xdr:cNvSpPr/>
      </xdr:nvSpPr>
      <xdr:spPr>
        <a:xfrm>
          <a:off x="18605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83820</xdr:rowOff>
    </xdr:from>
    <xdr:to>
      <xdr:col>102</xdr:col>
      <xdr:colOff>114300</xdr:colOff>
      <xdr:row>80</xdr:row>
      <xdr:rowOff>83820</xdr:rowOff>
    </xdr:to>
    <xdr:cxnSp macro="">
      <xdr:nvCxnSpPr>
        <xdr:cNvPr id="727" name="直線コネクタ 726"/>
        <xdr:cNvCxnSpPr/>
      </xdr:nvCxnSpPr>
      <xdr:spPr>
        <a:xfrm>
          <a:off x="18656300" y="13799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728" name="n_1ave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57166</xdr:rowOff>
    </xdr:from>
    <xdr:ext cx="469744" cy="259045"/>
    <xdr:sp macro="" textlink="">
      <xdr:nvSpPr>
        <xdr:cNvPr id="729" name="n_2aveValue【児童館】&#10;一人当たり面積"/>
        <xdr:cNvSpPr txBox="1"/>
      </xdr:nvSpPr>
      <xdr:spPr>
        <a:xfrm>
          <a:off x="20199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57166</xdr:rowOff>
    </xdr:from>
    <xdr:ext cx="469744" cy="259045"/>
    <xdr:sp macro="" textlink="">
      <xdr:nvSpPr>
        <xdr:cNvPr id="730" name="n_3aveValue【児童館】&#10;一人当たり面積"/>
        <xdr:cNvSpPr txBox="1"/>
      </xdr:nvSpPr>
      <xdr:spPr>
        <a:xfrm>
          <a:off x="19310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731" name="n_4aveValue【児童館】&#10;一人当たり面積"/>
        <xdr:cNvSpPr txBox="1"/>
      </xdr:nvSpPr>
      <xdr:spPr>
        <a:xfrm>
          <a:off x="18421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2557</xdr:rowOff>
    </xdr:from>
    <xdr:ext cx="469744" cy="259045"/>
    <xdr:sp macro="" textlink="">
      <xdr:nvSpPr>
        <xdr:cNvPr id="732" name="n_1mainValue【児童館】&#10;一人当たり面積"/>
        <xdr:cNvSpPr txBox="1"/>
      </xdr:nvSpPr>
      <xdr:spPr>
        <a:xfrm>
          <a:off x="21075727" y="1354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2557</xdr:rowOff>
    </xdr:from>
    <xdr:ext cx="469744" cy="259045"/>
    <xdr:sp macro="" textlink="">
      <xdr:nvSpPr>
        <xdr:cNvPr id="733" name="n_2mainValue【児童館】&#10;一人当たり面積"/>
        <xdr:cNvSpPr txBox="1"/>
      </xdr:nvSpPr>
      <xdr:spPr>
        <a:xfrm>
          <a:off x="20199427" y="1354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151147</xdr:rowOff>
    </xdr:from>
    <xdr:ext cx="469744" cy="259045"/>
    <xdr:sp macro="" textlink="">
      <xdr:nvSpPr>
        <xdr:cNvPr id="734" name="n_3mainValue【児童館】&#10;一人当たり面積"/>
        <xdr:cNvSpPr txBox="1"/>
      </xdr:nvSpPr>
      <xdr:spPr>
        <a:xfrm>
          <a:off x="19310427" y="1352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151147</xdr:rowOff>
    </xdr:from>
    <xdr:ext cx="469744" cy="259045"/>
    <xdr:sp macro="" textlink="">
      <xdr:nvSpPr>
        <xdr:cNvPr id="735" name="n_4mainValue【児童館】&#10;一人当たり面積"/>
        <xdr:cNvSpPr txBox="1"/>
      </xdr:nvSpPr>
      <xdr:spPr>
        <a:xfrm>
          <a:off x="18421427" y="1352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107</xdr:row>
      <xdr:rowOff>133350</xdr:rowOff>
    </xdr:to>
    <xdr:cxnSp macro="">
      <xdr:nvCxnSpPr>
        <xdr:cNvPr id="760" name="直線コネクタ 759"/>
        <xdr:cNvCxnSpPr/>
      </xdr:nvCxnSpPr>
      <xdr:spPr>
        <a:xfrm flipV="1">
          <a:off x="16318864" y="17068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137177</xdr:rowOff>
    </xdr:from>
    <xdr:ext cx="405111" cy="259045"/>
    <xdr:sp macro="" textlink="">
      <xdr:nvSpPr>
        <xdr:cNvPr id="761" name="【公民館】&#10;有形固定資産減価償却率最小値テキスト"/>
        <xdr:cNvSpPr txBox="1"/>
      </xdr:nvSpPr>
      <xdr:spPr>
        <a:xfrm>
          <a:off x="16357600"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133350</xdr:rowOff>
    </xdr:from>
    <xdr:to>
      <xdr:col>86</xdr:col>
      <xdr:colOff>25400</xdr:colOff>
      <xdr:row>107</xdr:row>
      <xdr:rowOff>133350</xdr:rowOff>
    </xdr:to>
    <xdr:cxnSp macro="">
      <xdr:nvCxnSpPr>
        <xdr:cNvPr id="762" name="直線コネクタ 761"/>
        <xdr:cNvCxnSpPr/>
      </xdr:nvCxnSpPr>
      <xdr:spPr>
        <a:xfrm>
          <a:off x="16230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63"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64" name="直線コネクタ 763"/>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53991</xdr:rowOff>
    </xdr:from>
    <xdr:ext cx="405111" cy="259045"/>
    <xdr:sp macro="" textlink="">
      <xdr:nvSpPr>
        <xdr:cNvPr id="765" name="【公民館】&#10;有形固定資産減価償却率平均値テキスト"/>
        <xdr:cNvSpPr txBox="1"/>
      </xdr:nvSpPr>
      <xdr:spPr>
        <a:xfrm>
          <a:off x="16357600" y="1771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766" name="フローチャート: 判断 765"/>
        <xdr:cNvSpPr/>
      </xdr:nvSpPr>
      <xdr:spPr>
        <a:xfrm>
          <a:off x="162687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149225</xdr:rowOff>
    </xdr:from>
    <xdr:to>
      <xdr:col>81</xdr:col>
      <xdr:colOff>101600</xdr:colOff>
      <xdr:row>104</xdr:row>
      <xdr:rowOff>79375</xdr:rowOff>
    </xdr:to>
    <xdr:sp macro="" textlink="">
      <xdr:nvSpPr>
        <xdr:cNvPr id="767" name="フローチャート: 判断 766"/>
        <xdr:cNvSpPr/>
      </xdr:nvSpPr>
      <xdr:spPr>
        <a:xfrm>
          <a:off x="154305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768" name="フローチャート: 判断 767"/>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107314</xdr:rowOff>
    </xdr:from>
    <xdr:to>
      <xdr:col>72</xdr:col>
      <xdr:colOff>38100</xdr:colOff>
      <xdr:row>104</xdr:row>
      <xdr:rowOff>37464</xdr:rowOff>
    </xdr:to>
    <xdr:sp macro="" textlink="">
      <xdr:nvSpPr>
        <xdr:cNvPr id="769" name="フローチャート: 判断 768"/>
        <xdr:cNvSpPr/>
      </xdr:nvSpPr>
      <xdr:spPr>
        <a:xfrm>
          <a:off x="13652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124461</xdr:rowOff>
    </xdr:from>
    <xdr:to>
      <xdr:col>67</xdr:col>
      <xdr:colOff>101600</xdr:colOff>
      <xdr:row>104</xdr:row>
      <xdr:rowOff>54611</xdr:rowOff>
    </xdr:to>
    <xdr:sp macro="" textlink="">
      <xdr:nvSpPr>
        <xdr:cNvPr id="770" name="フローチャート: 判断 769"/>
        <xdr:cNvSpPr/>
      </xdr:nvSpPr>
      <xdr:spPr>
        <a:xfrm>
          <a:off x="12763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19686</xdr:rowOff>
    </xdr:from>
    <xdr:to>
      <xdr:col>85</xdr:col>
      <xdr:colOff>177800</xdr:colOff>
      <xdr:row>107</xdr:row>
      <xdr:rowOff>121286</xdr:rowOff>
    </xdr:to>
    <xdr:sp macro="" textlink="">
      <xdr:nvSpPr>
        <xdr:cNvPr id="776" name="楕円 775"/>
        <xdr:cNvSpPr/>
      </xdr:nvSpPr>
      <xdr:spPr>
        <a:xfrm>
          <a:off x="16268700" y="1836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106063</xdr:rowOff>
    </xdr:from>
    <xdr:ext cx="405111" cy="259045"/>
    <xdr:sp macro="" textlink="">
      <xdr:nvSpPr>
        <xdr:cNvPr id="777" name="【公民館】&#10;有形固定資産減価償却率該当値テキスト"/>
        <xdr:cNvSpPr txBox="1"/>
      </xdr:nvSpPr>
      <xdr:spPr>
        <a:xfrm>
          <a:off x="16357600" y="1827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145414</xdr:rowOff>
    </xdr:from>
    <xdr:to>
      <xdr:col>81</xdr:col>
      <xdr:colOff>101600</xdr:colOff>
      <xdr:row>107</xdr:row>
      <xdr:rowOff>75564</xdr:rowOff>
    </xdr:to>
    <xdr:sp macro="" textlink="">
      <xdr:nvSpPr>
        <xdr:cNvPr id="778" name="楕円 777"/>
        <xdr:cNvSpPr/>
      </xdr:nvSpPr>
      <xdr:spPr>
        <a:xfrm>
          <a:off x="15430500" y="183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24764</xdr:rowOff>
    </xdr:from>
    <xdr:to>
      <xdr:col>85</xdr:col>
      <xdr:colOff>127000</xdr:colOff>
      <xdr:row>107</xdr:row>
      <xdr:rowOff>70486</xdr:rowOff>
    </xdr:to>
    <xdr:cxnSp macro="">
      <xdr:nvCxnSpPr>
        <xdr:cNvPr id="779" name="直線コネクタ 778"/>
        <xdr:cNvCxnSpPr/>
      </xdr:nvCxnSpPr>
      <xdr:spPr>
        <a:xfrm>
          <a:off x="15481300" y="18369914"/>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101600</xdr:rowOff>
    </xdr:from>
    <xdr:to>
      <xdr:col>76</xdr:col>
      <xdr:colOff>165100</xdr:colOff>
      <xdr:row>107</xdr:row>
      <xdr:rowOff>31750</xdr:rowOff>
    </xdr:to>
    <xdr:sp macro="" textlink="">
      <xdr:nvSpPr>
        <xdr:cNvPr id="780" name="楕円 779"/>
        <xdr:cNvSpPr/>
      </xdr:nvSpPr>
      <xdr:spPr>
        <a:xfrm>
          <a:off x="14541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152400</xdr:rowOff>
    </xdr:from>
    <xdr:to>
      <xdr:col>81</xdr:col>
      <xdr:colOff>50800</xdr:colOff>
      <xdr:row>107</xdr:row>
      <xdr:rowOff>24764</xdr:rowOff>
    </xdr:to>
    <xdr:cxnSp macro="">
      <xdr:nvCxnSpPr>
        <xdr:cNvPr id="781" name="直線コネクタ 780"/>
        <xdr:cNvCxnSpPr/>
      </xdr:nvCxnSpPr>
      <xdr:spPr>
        <a:xfrm>
          <a:off x="14592300" y="1832610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67311</xdr:rowOff>
    </xdr:from>
    <xdr:to>
      <xdr:col>72</xdr:col>
      <xdr:colOff>38100</xdr:colOff>
      <xdr:row>106</xdr:row>
      <xdr:rowOff>168911</xdr:rowOff>
    </xdr:to>
    <xdr:sp macro="" textlink="">
      <xdr:nvSpPr>
        <xdr:cNvPr id="782" name="楕円 781"/>
        <xdr:cNvSpPr/>
      </xdr:nvSpPr>
      <xdr:spPr>
        <a:xfrm>
          <a:off x="136525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118111</xdr:rowOff>
    </xdr:from>
    <xdr:to>
      <xdr:col>76</xdr:col>
      <xdr:colOff>114300</xdr:colOff>
      <xdr:row>106</xdr:row>
      <xdr:rowOff>152400</xdr:rowOff>
    </xdr:to>
    <xdr:cxnSp macro="">
      <xdr:nvCxnSpPr>
        <xdr:cNvPr id="783" name="直線コネクタ 782"/>
        <xdr:cNvCxnSpPr/>
      </xdr:nvCxnSpPr>
      <xdr:spPr>
        <a:xfrm>
          <a:off x="13703300" y="182918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124461</xdr:rowOff>
    </xdr:from>
    <xdr:to>
      <xdr:col>67</xdr:col>
      <xdr:colOff>101600</xdr:colOff>
      <xdr:row>107</xdr:row>
      <xdr:rowOff>54611</xdr:rowOff>
    </xdr:to>
    <xdr:sp macro="" textlink="">
      <xdr:nvSpPr>
        <xdr:cNvPr id="784" name="楕円 783"/>
        <xdr:cNvSpPr/>
      </xdr:nvSpPr>
      <xdr:spPr>
        <a:xfrm>
          <a:off x="12763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118111</xdr:rowOff>
    </xdr:from>
    <xdr:to>
      <xdr:col>71</xdr:col>
      <xdr:colOff>177800</xdr:colOff>
      <xdr:row>107</xdr:row>
      <xdr:rowOff>3811</xdr:rowOff>
    </xdr:to>
    <xdr:cxnSp macro="">
      <xdr:nvCxnSpPr>
        <xdr:cNvPr id="785" name="直線コネクタ 784"/>
        <xdr:cNvCxnSpPr/>
      </xdr:nvCxnSpPr>
      <xdr:spPr>
        <a:xfrm flipV="1">
          <a:off x="12814300" y="182918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95902</xdr:rowOff>
    </xdr:from>
    <xdr:ext cx="405111" cy="259045"/>
    <xdr:sp macro="" textlink="">
      <xdr:nvSpPr>
        <xdr:cNvPr id="786" name="n_1aveValue【公民館】&#10;有形固定資産減価償却率"/>
        <xdr:cNvSpPr txBox="1"/>
      </xdr:nvSpPr>
      <xdr:spPr>
        <a:xfrm>
          <a:off x="15266044" y="1758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84472</xdr:rowOff>
    </xdr:from>
    <xdr:ext cx="405111" cy="259045"/>
    <xdr:sp macro="" textlink="">
      <xdr:nvSpPr>
        <xdr:cNvPr id="787" name="n_2aveValue【公民館】&#10;有形固定資産減価償却率"/>
        <xdr:cNvSpPr txBox="1"/>
      </xdr:nvSpPr>
      <xdr:spPr>
        <a:xfrm>
          <a:off x="14389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53991</xdr:rowOff>
    </xdr:from>
    <xdr:ext cx="405111" cy="259045"/>
    <xdr:sp macro="" textlink="">
      <xdr:nvSpPr>
        <xdr:cNvPr id="788" name="n_3aveValue【公民館】&#10;有形固定資産減価償却率"/>
        <xdr:cNvSpPr txBox="1"/>
      </xdr:nvSpPr>
      <xdr:spPr>
        <a:xfrm>
          <a:off x="13500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71138</xdr:rowOff>
    </xdr:from>
    <xdr:ext cx="405111" cy="259045"/>
    <xdr:sp macro="" textlink="">
      <xdr:nvSpPr>
        <xdr:cNvPr id="789" name="n_4aveValue【公民館】&#10;有形固定資産減価償却率"/>
        <xdr:cNvSpPr txBox="1"/>
      </xdr:nvSpPr>
      <xdr:spPr>
        <a:xfrm>
          <a:off x="12611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66691</xdr:rowOff>
    </xdr:from>
    <xdr:ext cx="405111" cy="259045"/>
    <xdr:sp macro="" textlink="">
      <xdr:nvSpPr>
        <xdr:cNvPr id="790" name="n_1mainValue【公民館】&#10;有形固定資産減価償却率"/>
        <xdr:cNvSpPr txBox="1"/>
      </xdr:nvSpPr>
      <xdr:spPr>
        <a:xfrm>
          <a:off x="15266044" y="1841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22877</xdr:rowOff>
    </xdr:from>
    <xdr:ext cx="405111" cy="259045"/>
    <xdr:sp macro="" textlink="">
      <xdr:nvSpPr>
        <xdr:cNvPr id="791" name="n_2mainValue【公民館】&#10;有形固定資産減価償却率"/>
        <xdr:cNvSpPr txBox="1"/>
      </xdr:nvSpPr>
      <xdr:spPr>
        <a:xfrm>
          <a:off x="14389744"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160038</xdr:rowOff>
    </xdr:from>
    <xdr:ext cx="405111" cy="259045"/>
    <xdr:sp macro="" textlink="">
      <xdr:nvSpPr>
        <xdr:cNvPr id="792" name="n_3mainValue【公民館】&#10;有形固定資産減価償却率"/>
        <xdr:cNvSpPr txBox="1"/>
      </xdr:nvSpPr>
      <xdr:spPr>
        <a:xfrm>
          <a:off x="13500744" y="1833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45738</xdr:rowOff>
    </xdr:from>
    <xdr:ext cx="405111" cy="259045"/>
    <xdr:sp macro="" textlink="">
      <xdr:nvSpPr>
        <xdr:cNvPr id="793" name="n_4mainValue【公民館】&#10;有形固定資産減価償却率"/>
        <xdr:cNvSpPr txBox="1"/>
      </xdr:nvSpPr>
      <xdr:spPr>
        <a:xfrm>
          <a:off x="12611744"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49530</xdr:rowOff>
    </xdr:from>
    <xdr:to>
      <xdr:col>116</xdr:col>
      <xdr:colOff>62864</xdr:colOff>
      <xdr:row>108</xdr:row>
      <xdr:rowOff>114300</xdr:rowOff>
    </xdr:to>
    <xdr:cxnSp macro="">
      <xdr:nvCxnSpPr>
        <xdr:cNvPr id="817" name="直線コネクタ 816"/>
        <xdr:cNvCxnSpPr/>
      </xdr:nvCxnSpPr>
      <xdr:spPr>
        <a:xfrm flipV="1">
          <a:off x="22160864" y="173659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18"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19" name="直線コネクタ 818"/>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167657</xdr:rowOff>
    </xdr:from>
    <xdr:ext cx="469744" cy="259045"/>
    <xdr:sp macro="" textlink="">
      <xdr:nvSpPr>
        <xdr:cNvPr id="820" name="【公民館】&#10;一人当たり面積最大値テキスト"/>
        <xdr:cNvSpPr txBox="1"/>
      </xdr:nvSpPr>
      <xdr:spPr>
        <a:xfrm>
          <a:off x="22199600" y="171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821" name="直線コネクタ 820"/>
        <xdr:cNvCxnSpPr/>
      </xdr:nvCxnSpPr>
      <xdr:spPr>
        <a:xfrm>
          <a:off x="22072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113047</xdr:rowOff>
    </xdr:from>
    <xdr:ext cx="469744" cy="259045"/>
    <xdr:sp macro="" textlink="">
      <xdr:nvSpPr>
        <xdr:cNvPr id="822" name="【公民館】&#10;一人当たり面積平均値テキスト"/>
        <xdr:cNvSpPr txBox="1"/>
      </xdr:nvSpPr>
      <xdr:spPr>
        <a:xfrm>
          <a:off x="22199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823" name="フローチャート: 判断 822"/>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36830</xdr:rowOff>
    </xdr:from>
    <xdr:to>
      <xdr:col>112</xdr:col>
      <xdr:colOff>38100</xdr:colOff>
      <xdr:row>105</xdr:row>
      <xdr:rowOff>138430</xdr:rowOff>
    </xdr:to>
    <xdr:sp macro="" textlink="">
      <xdr:nvSpPr>
        <xdr:cNvPr id="824" name="フローチャート: 判断 823"/>
        <xdr:cNvSpPr/>
      </xdr:nvSpPr>
      <xdr:spPr>
        <a:xfrm>
          <a:off x="21272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825" name="フローチャート: 判断 824"/>
        <xdr:cNvSpPr/>
      </xdr:nvSpPr>
      <xdr:spPr>
        <a:xfrm>
          <a:off x="20383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97789</xdr:rowOff>
    </xdr:from>
    <xdr:to>
      <xdr:col>102</xdr:col>
      <xdr:colOff>165100</xdr:colOff>
      <xdr:row>106</xdr:row>
      <xdr:rowOff>27939</xdr:rowOff>
    </xdr:to>
    <xdr:sp macro="" textlink="">
      <xdr:nvSpPr>
        <xdr:cNvPr id="826" name="フローチャート: 判断 825"/>
        <xdr:cNvSpPr/>
      </xdr:nvSpPr>
      <xdr:spPr>
        <a:xfrm>
          <a:off x="19494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827" name="フローチャート: 判断 826"/>
        <xdr:cNvSpPr/>
      </xdr:nvSpPr>
      <xdr:spPr>
        <a:xfrm>
          <a:off x="18605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833" name="楕円 832"/>
        <xdr:cNvSpPr/>
      </xdr:nvSpPr>
      <xdr:spPr>
        <a:xfrm>
          <a:off x="22110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72407</xdr:rowOff>
    </xdr:from>
    <xdr:ext cx="469744" cy="259045"/>
    <xdr:sp macro="" textlink="">
      <xdr:nvSpPr>
        <xdr:cNvPr id="834" name="【公民館】&#10;一人当たり面積該当値テキスト"/>
        <xdr:cNvSpPr txBox="1"/>
      </xdr:nvSpPr>
      <xdr:spPr>
        <a:xfrm>
          <a:off x="22199600"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93980</xdr:rowOff>
    </xdr:from>
    <xdr:to>
      <xdr:col>112</xdr:col>
      <xdr:colOff>38100</xdr:colOff>
      <xdr:row>107</xdr:row>
      <xdr:rowOff>24130</xdr:rowOff>
    </xdr:to>
    <xdr:sp macro="" textlink="">
      <xdr:nvSpPr>
        <xdr:cNvPr id="835" name="楕円 834"/>
        <xdr:cNvSpPr/>
      </xdr:nvSpPr>
      <xdr:spPr>
        <a:xfrm>
          <a:off x="2127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144780</xdr:rowOff>
    </xdr:from>
    <xdr:to>
      <xdr:col>116</xdr:col>
      <xdr:colOff>63500</xdr:colOff>
      <xdr:row>106</xdr:row>
      <xdr:rowOff>144780</xdr:rowOff>
    </xdr:to>
    <xdr:cxnSp macro="">
      <xdr:nvCxnSpPr>
        <xdr:cNvPr id="836" name="直線コネクタ 835"/>
        <xdr:cNvCxnSpPr/>
      </xdr:nvCxnSpPr>
      <xdr:spPr>
        <a:xfrm>
          <a:off x="21323300" y="1831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93980</xdr:rowOff>
    </xdr:from>
    <xdr:to>
      <xdr:col>107</xdr:col>
      <xdr:colOff>101600</xdr:colOff>
      <xdr:row>107</xdr:row>
      <xdr:rowOff>24130</xdr:rowOff>
    </xdr:to>
    <xdr:sp macro="" textlink="">
      <xdr:nvSpPr>
        <xdr:cNvPr id="837" name="楕円 836"/>
        <xdr:cNvSpPr/>
      </xdr:nvSpPr>
      <xdr:spPr>
        <a:xfrm>
          <a:off x="2038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144780</xdr:rowOff>
    </xdr:from>
    <xdr:to>
      <xdr:col>111</xdr:col>
      <xdr:colOff>177800</xdr:colOff>
      <xdr:row>106</xdr:row>
      <xdr:rowOff>144780</xdr:rowOff>
    </xdr:to>
    <xdr:cxnSp macro="">
      <xdr:nvCxnSpPr>
        <xdr:cNvPr id="838" name="直線コネクタ 837"/>
        <xdr:cNvCxnSpPr/>
      </xdr:nvCxnSpPr>
      <xdr:spPr>
        <a:xfrm>
          <a:off x="20434300" y="1831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839" name="楕円 838"/>
        <xdr:cNvSpPr/>
      </xdr:nvSpPr>
      <xdr:spPr>
        <a:xfrm>
          <a:off x="19494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144780</xdr:rowOff>
    </xdr:from>
    <xdr:to>
      <xdr:col>107</xdr:col>
      <xdr:colOff>50800</xdr:colOff>
      <xdr:row>106</xdr:row>
      <xdr:rowOff>144780</xdr:rowOff>
    </xdr:to>
    <xdr:cxnSp macro="">
      <xdr:nvCxnSpPr>
        <xdr:cNvPr id="840" name="直線コネクタ 839"/>
        <xdr:cNvCxnSpPr/>
      </xdr:nvCxnSpPr>
      <xdr:spPr>
        <a:xfrm>
          <a:off x="19545300" y="1831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86361</xdr:rowOff>
    </xdr:from>
    <xdr:to>
      <xdr:col>98</xdr:col>
      <xdr:colOff>38100</xdr:colOff>
      <xdr:row>107</xdr:row>
      <xdr:rowOff>16511</xdr:rowOff>
    </xdr:to>
    <xdr:sp macro="" textlink="">
      <xdr:nvSpPr>
        <xdr:cNvPr id="841" name="楕円 840"/>
        <xdr:cNvSpPr/>
      </xdr:nvSpPr>
      <xdr:spPr>
        <a:xfrm>
          <a:off x="18605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137161</xdr:rowOff>
    </xdr:from>
    <xdr:to>
      <xdr:col>102</xdr:col>
      <xdr:colOff>114300</xdr:colOff>
      <xdr:row>106</xdr:row>
      <xdr:rowOff>144780</xdr:rowOff>
    </xdr:to>
    <xdr:cxnSp macro="">
      <xdr:nvCxnSpPr>
        <xdr:cNvPr id="842" name="直線コネクタ 841"/>
        <xdr:cNvCxnSpPr/>
      </xdr:nvCxnSpPr>
      <xdr:spPr>
        <a:xfrm>
          <a:off x="18656300" y="183108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154957</xdr:rowOff>
    </xdr:from>
    <xdr:ext cx="469744" cy="259045"/>
    <xdr:sp macro="" textlink="">
      <xdr:nvSpPr>
        <xdr:cNvPr id="843" name="n_1aveValue【公民館】&#10;一人当たり面積"/>
        <xdr:cNvSpPr txBox="1"/>
      </xdr:nvSpPr>
      <xdr:spPr>
        <a:xfrm>
          <a:off x="210757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13988</xdr:rowOff>
    </xdr:from>
    <xdr:ext cx="469744" cy="259045"/>
    <xdr:sp macro="" textlink="">
      <xdr:nvSpPr>
        <xdr:cNvPr id="844" name="n_2aveValue【公民館】&#10;一人当たり面積"/>
        <xdr:cNvSpPr txBox="1"/>
      </xdr:nvSpPr>
      <xdr:spPr>
        <a:xfrm>
          <a:off x="20199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44466</xdr:rowOff>
    </xdr:from>
    <xdr:ext cx="469744" cy="259045"/>
    <xdr:sp macro="" textlink="">
      <xdr:nvSpPr>
        <xdr:cNvPr id="845" name="n_3aveValue【公民館】&#10;一人当たり面積"/>
        <xdr:cNvSpPr txBox="1"/>
      </xdr:nvSpPr>
      <xdr:spPr>
        <a:xfrm>
          <a:off x="19310427" y="1787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21607</xdr:rowOff>
    </xdr:from>
    <xdr:ext cx="469744" cy="259045"/>
    <xdr:sp macro="" textlink="">
      <xdr:nvSpPr>
        <xdr:cNvPr id="846" name="n_4aveValue【公民館】&#10;一人当たり面積"/>
        <xdr:cNvSpPr txBox="1"/>
      </xdr:nvSpPr>
      <xdr:spPr>
        <a:xfrm>
          <a:off x="18421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15257</xdr:rowOff>
    </xdr:from>
    <xdr:ext cx="469744" cy="259045"/>
    <xdr:sp macro="" textlink="">
      <xdr:nvSpPr>
        <xdr:cNvPr id="847" name="n_1mainValue【公民館】&#10;一人当たり面積"/>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848" name="n_2mainValue【公民館】&#10;一人当たり面積"/>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15257</xdr:rowOff>
    </xdr:from>
    <xdr:ext cx="469744" cy="259045"/>
    <xdr:sp macro="" textlink="">
      <xdr:nvSpPr>
        <xdr:cNvPr id="849" name="n_3mainValue【公民館】&#10;一人当たり面積"/>
        <xdr:cNvSpPr txBox="1"/>
      </xdr:nvSpPr>
      <xdr:spPr>
        <a:xfrm>
          <a:off x="19310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7638</xdr:rowOff>
    </xdr:from>
    <xdr:ext cx="469744" cy="259045"/>
    <xdr:sp macro="" textlink="">
      <xdr:nvSpPr>
        <xdr:cNvPr id="850" name="n_4mainValue【公民館】&#10;一人当たり面積"/>
        <xdr:cNvSpPr txBox="1"/>
      </xdr:nvSpPr>
      <xdr:spPr>
        <a:xfrm>
          <a:off x="184214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r>
            <a:rPr kumimoji="1" lang="ja-JP" altLang="ja-JP" sz="1100">
              <a:solidFill>
                <a:schemeClr val="dk1"/>
              </a:solidFill>
              <a:effectLst/>
              <a:latin typeface="+mn-lt"/>
              <a:ea typeface="+mn-ea"/>
              <a:cs typeface="+mn-cs"/>
            </a:rPr>
            <a:t>　有形固定資産減価償却率は、戸田東小・中学校の建て替えや笹目中学校の外壁改修等により学校施設では、減少しているものの、その他の項目では増加している。</a:t>
          </a:r>
          <a:endParaRPr lang="ja-JP" altLang="ja-JP" sz="1400">
            <a:effectLst/>
          </a:endParaRPr>
        </a:p>
        <a:p>
          <a:r>
            <a:rPr kumimoji="1" lang="ja-JP" altLang="ja-JP" sz="1100">
              <a:solidFill>
                <a:schemeClr val="dk1"/>
              </a:solidFill>
              <a:effectLst/>
              <a:latin typeface="+mn-lt"/>
              <a:ea typeface="+mn-ea"/>
              <a:cs typeface="+mn-cs"/>
            </a:rPr>
            <a:t>特に道路、公民館の減価償却率はそれぞれ８５．５％、８６．７％と高い水準にあり、老朽化対策の必要性が高いと考えられる。</a:t>
          </a:r>
          <a:endParaRPr lang="ja-JP" altLang="ja-JP" sz="1400">
            <a:effectLst/>
          </a:endParaRPr>
        </a:p>
        <a:p>
          <a:r>
            <a:rPr kumimoji="1" lang="ja-JP" altLang="ja-JP" sz="1100">
              <a:solidFill>
                <a:schemeClr val="dk1"/>
              </a:solidFill>
              <a:effectLst/>
              <a:latin typeface="+mn-lt"/>
              <a:ea typeface="+mn-ea"/>
              <a:cs typeface="+mn-cs"/>
            </a:rPr>
            <a:t>　人口一人当たりの面積等については、全ての項目でほぼ横ばいとなっているのは、人口の増加が要因である。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埼玉県戸田市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141,324
133,986
18.19
66,301,258
61,250,512
4,287,057
29,449,100
23,346,938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121920</xdr:rowOff>
    </xdr:from>
    <xdr:to>
      <xdr:col>24</xdr:col>
      <xdr:colOff>62865</xdr:colOff>
      <xdr:row>42</xdr:row>
      <xdr:rowOff>12519</xdr:rowOff>
    </xdr:to>
    <xdr:cxnSp macro="">
      <xdr:nvCxnSpPr>
        <xdr:cNvPr id="58" name="直線コネクタ 57"/>
        <xdr:cNvCxnSpPr/>
      </xdr:nvCxnSpPr>
      <xdr:spPr>
        <a:xfrm flipV="1">
          <a:off x="4634865" y="577977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16346</xdr:rowOff>
    </xdr:from>
    <xdr:ext cx="405111" cy="259045"/>
    <xdr:sp macro="" textlink="">
      <xdr:nvSpPr>
        <xdr:cNvPr id="59" name="【図書館】&#10;有形固定資産減価償却率最小値テキスト"/>
        <xdr:cNvSpPr txBox="1"/>
      </xdr:nvSpPr>
      <xdr:spPr>
        <a:xfrm>
          <a:off x="4673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12519</xdr:rowOff>
    </xdr:from>
    <xdr:to>
      <xdr:col>24</xdr:col>
      <xdr:colOff>152400</xdr:colOff>
      <xdr:row>42</xdr:row>
      <xdr:rowOff>12519</xdr:rowOff>
    </xdr:to>
    <xdr:cxnSp macro="">
      <xdr:nvCxnSpPr>
        <xdr:cNvPr id="60" name="直線コネクタ 59"/>
        <xdr:cNvCxnSpPr/>
      </xdr:nvCxnSpPr>
      <xdr:spPr>
        <a:xfrm>
          <a:off x="4546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68597</xdr:rowOff>
    </xdr:from>
    <xdr:ext cx="340478" cy="259045"/>
    <xdr:sp macro="" textlink="">
      <xdr:nvSpPr>
        <xdr:cNvPr id="61" name="【図書館】&#10;有形固定資産減価償却率最大値テキスト"/>
        <xdr:cNvSpPr txBox="1"/>
      </xdr:nvSpPr>
      <xdr:spPr>
        <a:xfrm>
          <a:off x="4673600" y="555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121920</xdr:rowOff>
    </xdr:from>
    <xdr:to>
      <xdr:col>24</xdr:col>
      <xdr:colOff>152400</xdr:colOff>
      <xdr:row>33</xdr:row>
      <xdr:rowOff>121920</xdr:rowOff>
    </xdr:to>
    <xdr:cxnSp macro="">
      <xdr:nvCxnSpPr>
        <xdr:cNvPr id="62" name="直線コネクタ 61"/>
        <xdr:cNvCxnSpPr/>
      </xdr:nvCxnSpPr>
      <xdr:spPr>
        <a:xfrm>
          <a:off x="4546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115224</xdr:rowOff>
    </xdr:from>
    <xdr:ext cx="405111" cy="259045"/>
    <xdr:sp macro="" textlink="">
      <xdr:nvSpPr>
        <xdr:cNvPr id="63" name="【図書館】&#10;有形固定資産減価償却率平均値テキスト"/>
        <xdr:cNvSpPr txBox="1"/>
      </xdr:nvSpPr>
      <xdr:spPr>
        <a:xfrm>
          <a:off x="4673600" y="62874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92347</xdr:rowOff>
    </xdr:from>
    <xdr:to>
      <xdr:col>24</xdr:col>
      <xdr:colOff>114300</xdr:colOff>
      <xdr:row>38</xdr:row>
      <xdr:rowOff>22497</xdr:rowOff>
    </xdr:to>
    <xdr:sp macro="" textlink="">
      <xdr:nvSpPr>
        <xdr:cNvPr id="64" name="フローチャート: 判断 63"/>
        <xdr:cNvSpPr/>
      </xdr:nvSpPr>
      <xdr:spPr>
        <a:xfrm>
          <a:off x="4584700" y="643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66222</xdr:rowOff>
    </xdr:from>
    <xdr:to>
      <xdr:col>20</xdr:col>
      <xdr:colOff>38100</xdr:colOff>
      <xdr:row>37</xdr:row>
      <xdr:rowOff>167822</xdr:rowOff>
    </xdr:to>
    <xdr:sp macro="" textlink="">
      <xdr:nvSpPr>
        <xdr:cNvPr id="65" name="フローチャート: 判断 64"/>
        <xdr:cNvSpPr/>
      </xdr:nvSpPr>
      <xdr:spPr>
        <a:xfrm>
          <a:off x="3746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10704</xdr:rowOff>
    </xdr:from>
    <xdr:to>
      <xdr:col>15</xdr:col>
      <xdr:colOff>101600</xdr:colOff>
      <xdr:row>37</xdr:row>
      <xdr:rowOff>112304</xdr:rowOff>
    </xdr:to>
    <xdr:sp macro="" textlink="">
      <xdr:nvSpPr>
        <xdr:cNvPr id="66" name="フローチャート: 判断 65"/>
        <xdr:cNvSpPr/>
      </xdr:nvSpPr>
      <xdr:spPr>
        <a:xfrm>
          <a:off x="2857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22134</xdr:rowOff>
    </xdr:from>
    <xdr:to>
      <xdr:col>10</xdr:col>
      <xdr:colOff>165100</xdr:colOff>
      <xdr:row>37</xdr:row>
      <xdr:rowOff>123734</xdr:rowOff>
    </xdr:to>
    <xdr:sp macro="" textlink="">
      <xdr:nvSpPr>
        <xdr:cNvPr id="67" name="フローチャート: 判断 66"/>
        <xdr:cNvSpPr/>
      </xdr:nvSpPr>
      <xdr:spPr>
        <a:xfrm>
          <a:off x="1968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33565</xdr:rowOff>
    </xdr:from>
    <xdr:to>
      <xdr:col>24</xdr:col>
      <xdr:colOff>114300</xdr:colOff>
      <xdr:row>39</xdr:row>
      <xdr:rowOff>135165</xdr:rowOff>
    </xdr:to>
    <xdr:sp macro="" textlink="">
      <xdr:nvSpPr>
        <xdr:cNvPr id="74" name="楕円 73"/>
        <xdr:cNvSpPr/>
      </xdr:nvSpPr>
      <xdr:spPr>
        <a:xfrm>
          <a:off x="45847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11992</xdr:rowOff>
    </xdr:from>
    <xdr:ext cx="405111" cy="259045"/>
    <xdr:sp macro="" textlink="">
      <xdr:nvSpPr>
        <xdr:cNvPr id="75" name="【図書館】&#10;有形固定資産減価償却率該当値テキスト"/>
        <xdr:cNvSpPr txBox="1"/>
      </xdr:nvSpPr>
      <xdr:spPr>
        <a:xfrm>
          <a:off x="4673600"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169091</xdr:rowOff>
    </xdr:from>
    <xdr:to>
      <xdr:col>20</xdr:col>
      <xdr:colOff>38100</xdr:colOff>
      <xdr:row>39</xdr:row>
      <xdr:rowOff>99241</xdr:rowOff>
    </xdr:to>
    <xdr:sp macro="" textlink="">
      <xdr:nvSpPr>
        <xdr:cNvPr id="76" name="楕円 75"/>
        <xdr:cNvSpPr/>
      </xdr:nvSpPr>
      <xdr:spPr>
        <a:xfrm>
          <a:off x="37465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48441</xdr:rowOff>
    </xdr:from>
    <xdr:to>
      <xdr:col>24</xdr:col>
      <xdr:colOff>63500</xdr:colOff>
      <xdr:row>39</xdr:row>
      <xdr:rowOff>84365</xdr:rowOff>
    </xdr:to>
    <xdr:cxnSp macro="">
      <xdr:nvCxnSpPr>
        <xdr:cNvPr id="77" name="直線コネクタ 76"/>
        <xdr:cNvCxnSpPr/>
      </xdr:nvCxnSpPr>
      <xdr:spPr>
        <a:xfrm>
          <a:off x="3797300" y="6734991"/>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134801</xdr:rowOff>
    </xdr:from>
    <xdr:to>
      <xdr:col>15</xdr:col>
      <xdr:colOff>101600</xdr:colOff>
      <xdr:row>39</xdr:row>
      <xdr:rowOff>64951</xdr:rowOff>
    </xdr:to>
    <xdr:sp macro="" textlink="">
      <xdr:nvSpPr>
        <xdr:cNvPr id="78" name="楕円 77"/>
        <xdr:cNvSpPr/>
      </xdr:nvSpPr>
      <xdr:spPr>
        <a:xfrm>
          <a:off x="2857500" y="664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14151</xdr:rowOff>
    </xdr:from>
    <xdr:to>
      <xdr:col>19</xdr:col>
      <xdr:colOff>177800</xdr:colOff>
      <xdr:row>39</xdr:row>
      <xdr:rowOff>48441</xdr:rowOff>
    </xdr:to>
    <xdr:cxnSp macro="">
      <xdr:nvCxnSpPr>
        <xdr:cNvPr id="79" name="直線コネクタ 78"/>
        <xdr:cNvCxnSpPr/>
      </xdr:nvCxnSpPr>
      <xdr:spPr>
        <a:xfrm>
          <a:off x="2908300" y="670070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97246</xdr:rowOff>
    </xdr:from>
    <xdr:to>
      <xdr:col>10</xdr:col>
      <xdr:colOff>165100</xdr:colOff>
      <xdr:row>39</xdr:row>
      <xdr:rowOff>27396</xdr:rowOff>
    </xdr:to>
    <xdr:sp macro="" textlink="">
      <xdr:nvSpPr>
        <xdr:cNvPr id="80" name="楕円 79"/>
        <xdr:cNvSpPr/>
      </xdr:nvSpPr>
      <xdr:spPr>
        <a:xfrm>
          <a:off x="19685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148046</xdr:rowOff>
    </xdr:from>
    <xdr:to>
      <xdr:col>15</xdr:col>
      <xdr:colOff>50800</xdr:colOff>
      <xdr:row>39</xdr:row>
      <xdr:rowOff>14151</xdr:rowOff>
    </xdr:to>
    <xdr:cxnSp macro="">
      <xdr:nvCxnSpPr>
        <xdr:cNvPr id="81" name="直線コネクタ 80"/>
        <xdr:cNvCxnSpPr/>
      </xdr:nvCxnSpPr>
      <xdr:spPr>
        <a:xfrm>
          <a:off x="2019300" y="666314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69487</xdr:rowOff>
    </xdr:from>
    <xdr:to>
      <xdr:col>6</xdr:col>
      <xdr:colOff>38100</xdr:colOff>
      <xdr:row>38</xdr:row>
      <xdr:rowOff>171087</xdr:rowOff>
    </xdr:to>
    <xdr:sp macro="" textlink="">
      <xdr:nvSpPr>
        <xdr:cNvPr id="82" name="楕円 81"/>
        <xdr:cNvSpPr/>
      </xdr:nvSpPr>
      <xdr:spPr>
        <a:xfrm>
          <a:off x="10795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120287</xdr:rowOff>
    </xdr:from>
    <xdr:to>
      <xdr:col>10</xdr:col>
      <xdr:colOff>114300</xdr:colOff>
      <xdr:row>38</xdr:row>
      <xdr:rowOff>148046</xdr:rowOff>
    </xdr:to>
    <xdr:cxnSp macro="">
      <xdr:nvCxnSpPr>
        <xdr:cNvPr id="83" name="直線コネクタ 82"/>
        <xdr:cNvCxnSpPr/>
      </xdr:nvCxnSpPr>
      <xdr:spPr>
        <a:xfrm>
          <a:off x="1130300" y="663538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12899</xdr:rowOff>
    </xdr:from>
    <xdr:ext cx="405111" cy="259045"/>
    <xdr:sp macro="" textlink="">
      <xdr:nvSpPr>
        <xdr:cNvPr id="84" name="n_1aveValue【図書館】&#10;有形固定資産減価償却率"/>
        <xdr:cNvSpPr txBox="1"/>
      </xdr:nvSpPr>
      <xdr:spPr>
        <a:xfrm>
          <a:off x="35820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128831</xdr:rowOff>
    </xdr:from>
    <xdr:ext cx="405111" cy="259045"/>
    <xdr:sp macro="" textlink="">
      <xdr:nvSpPr>
        <xdr:cNvPr id="85" name="n_2aveValue【図書館】&#10;有形固定資産減価償却率"/>
        <xdr:cNvSpPr txBox="1"/>
      </xdr:nvSpPr>
      <xdr:spPr>
        <a:xfrm>
          <a:off x="2705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140261</xdr:rowOff>
    </xdr:from>
    <xdr:ext cx="405111" cy="259045"/>
    <xdr:sp macro="" textlink="">
      <xdr:nvSpPr>
        <xdr:cNvPr id="86" name="n_3aveValue【図書館】&#10;有形固定資産減価償却率"/>
        <xdr:cNvSpPr txBox="1"/>
      </xdr:nvSpPr>
      <xdr:spPr>
        <a:xfrm>
          <a:off x="1816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90368</xdr:rowOff>
    </xdr:from>
    <xdr:ext cx="405111" cy="259045"/>
    <xdr:sp macro="" textlink="">
      <xdr:nvSpPr>
        <xdr:cNvPr id="88" name="n_1mainValue【図書館】&#10;有形固定資産減価償却率"/>
        <xdr:cNvSpPr txBox="1"/>
      </xdr:nvSpPr>
      <xdr:spPr>
        <a:xfrm>
          <a:off x="3582044" y="677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56078</xdr:rowOff>
    </xdr:from>
    <xdr:ext cx="405111" cy="259045"/>
    <xdr:sp macro="" textlink="">
      <xdr:nvSpPr>
        <xdr:cNvPr id="89" name="n_2mainValue【図書館】&#10;有形固定資産減価償却率"/>
        <xdr:cNvSpPr txBox="1"/>
      </xdr:nvSpPr>
      <xdr:spPr>
        <a:xfrm>
          <a:off x="2705744"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18523</xdr:rowOff>
    </xdr:from>
    <xdr:ext cx="405111" cy="259045"/>
    <xdr:sp macro="" textlink="">
      <xdr:nvSpPr>
        <xdr:cNvPr id="90" name="n_3mainValue【図書館】&#10;有形固定資産減価償却率"/>
        <xdr:cNvSpPr txBox="1"/>
      </xdr:nvSpPr>
      <xdr:spPr>
        <a:xfrm>
          <a:off x="1816744" y="670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162214</xdr:rowOff>
    </xdr:from>
    <xdr:ext cx="405111" cy="259045"/>
    <xdr:sp macro="" textlink="">
      <xdr:nvSpPr>
        <xdr:cNvPr id="91" name="n_4mainValue【図書館】&#10;有形固定資産減価償却率"/>
        <xdr:cNvSpPr txBox="1"/>
      </xdr:nvSpPr>
      <xdr:spPr>
        <a:xfrm>
          <a:off x="927744"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27214</xdr:rowOff>
    </xdr:from>
    <xdr:to>
      <xdr:col>54</xdr:col>
      <xdr:colOff>189865</xdr:colOff>
      <xdr:row>42</xdr:row>
      <xdr:rowOff>48985</xdr:rowOff>
    </xdr:to>
    <xdr:cxnSp macro="">
      <xdr:nvCxnSpPr>
        <xdr:cNvPr id="117" name="直線コネクタ 116"/>
        <xdr:cNvCxnSpPr/>
      </xdr:nvCxnSpPr>
      <xdr:spPr>
        <a:xfrm flipV="1">
          <a:off x="10476865" y="5856514"/>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8"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9" name="直線コネクタ 118"/>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145341</xdr:rowOff>
    </xdr:from>
    <xdr:ext cx="469744" cy="259045"/>
    <xdr:sp macro="" textlink="">
      <xdr:nvSpPr>
        <xdr:cNvPr id="120" name="【図書館】&#10;一人当たり面積最大値テキスト"/>
        <xdr:cNvSpPr txBox="1"/>
      </xdr:nvSpPr>
      <xdr:spPr>
        <a:xfrm>
          <a:off x="105156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27214</xdr:rowOff>
    </xdr:from>
    <xdr:to>
      <xdr:col>55</xdr:col>
      <xdr:colOff>88900</xdr:colOff>
      <xdr:row>34</xdr:row>
      <xdr:rowOff>27214</xdr:rowOff>
    </xdr:to>
    <xdr:cxnSp macro="">
      <xdr:nvCxnSpPr>
        <xdr:cNvPr id="121" name="直線コネクタ 120"/>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15620</xdr:rowOff>
    </xdr:from>
    <xdr:ext cx="469744" cy="259045"/>
    <xdr:sp macro="" textlink="">
      <xdr:nvSpPr>
        <xdr:cNvPr id="122" name="【図書館】&#10;一人当たり面積平均値テキスト"/>
        <xdr:cNvSpPr txBox="1"/>
      </xdr:nvSpPr>
      <xdr:spPr>
        <a:xfrm>
          <a:off x="10515600" y="670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23" name="フローチャート: 判断 122"/>
        <xdr:cNvSpPr/>
      </xdr:nvSpPr>
      <xdr:spPr>
        <a:xfrm>
          <a:off x="10426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14515</xdr:rowOff>
    </xdr:from>
    <xdr:to>
      <xdr:col>50</xdr:col>
      <xdr:colOff>165100</xdr:colOff>
      <xdr:row>40</xdr:row>
      <xdr:rowOff>116115</xdr:rowOff>
    </xdr:to>
    <xdr:sp macro="" textlink="">
      <xdr:nvSpPr>
        <xdr:cNvPr id="124" name="フローチャート: 判断 123"/>
        <xdr:cNvSpPr/>
      </xdr:nvSpPr>
      <xdr:spPr>
        <a:xfrm>
          <a:off x="9588500" y="687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153307</xdr:rowOff>
    </xdr:from>
    <xdr:to>
      <xdr:col>46</xdr:col>
      <xdr:colOff>38100</xdr:colOff>
      <xdr:row>40</xdr:row>
      <xdr:rowOff>83457</xdr:rowOff>
    </xdr:to>
    <xdr:sp macro="" textlink="">
      <xdr:nvSpPr>
        <xdr:cNvPr id="125" name="フローチャート: 判断 124"/>
        <xdr:cNvSpPr/>
      </xdr:nvSpPr>
      <xdr:spPr>
        <a:xfrm>
          <a:off x="86995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164193</xdr:rowOff>
    </xdr:from>
    <xdr:to>
      <xdr:col>41</xdr:col>
      <xdr:colOff>101600</xdr:colOff>
      <xdr:row>40</xdr:row>
      <xdr:rowOff>94343</xdr:rowOff>
    </xdr:to>
    <xdr:sp macro="" textlink="">
      <xdr:nvSpPr>
        <xdr:cNvPr id="126" name="フローチャート: 判断 125"/>
        <xdr:cNvSpPr/>
      </xdr:nvSpPr>
      <xdr:spPr>
        <a:xfrm>
          <a:off x="7810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3628</xdr:rowOff>
    </xdr:from>
    <xdr:to>
      <xdr:col>36</xdr:col>
      <xdr:colOff>165100</xdr:colOff>
      <xdr:row>40</xdr:row>
      <xdr:rowOff>105228</xdr:rowOff>
    </xdr:to>
    <xdr:sp macro="" textlink="">
      <xdr:nvSpPr>
        <xdr:cNvPr id="127" name="フローチャート: 判断 126"/>
        <xdr:cNvSpPr/>
      </xdr:nvSpPr>
      <xdr:spPr>
        <a:xfrm>
          <a:off x="6921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47172</xdr:rowOff>
    </xdr:from>
    <xdr:to>
      <xdr:col>55</xdr:col>
      <xdr:colOff>50800</xdr:colOff>
      <xdr:row>40</xdr:row>
      <xdr:rowOff>148772</xdr:rowOff>
    </xdr:to>
    <xdr:sp macro="" textlink="">
      <xdr:nvSpPr>
        <xdr:cNvPr id="133" name="楕円 132"/>
        <xdr:cNvSpPr/>
      </xdr:nvSpPr>
      <xdr:spPr>
        <a:xfrm>
          <a:off x="10426700" y="690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25599</xdr:rowOff>
    </xdr:from>
    <xdr:ext cx="469744" cy="259045"/>
    <xdr:sp macro="" textlink="">
      <xdr:nvSpPr>
        <xdr:cNvPr id="134" name="【図書館】&#10;一人当たり面積該当値テキスト"/>
        <xdr:cNvSpPr txBox="1"/>
      </xdr:nvSpPr>
      <xdr:spPr>
        <a:xfrm>
          <a:off x="10515600" y="688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47172</xdr:rowOff>
    </xdr:from>
    <xdr:to>
      <xdr:col>50</xdr:col>
      <xdr:colOff>165100</xdr:colOff>
      <xdr:row>40</xdr:row>
      <xdr:rowOff>148772</xdr:rowOff>
    </xdr:to>
    <xdr:sp macro="" textlink="">
      <xdr:nvSpPr>
        <xdr:cNvPr id="135" name="楕円 134"/>
        <xdr:cNvSpPr/>
      </xdr:nvSpPr>
      <xdr:spPr>
        <a:xfrm>
          <a:off x="9588500" y="690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97972</xdr:rowOff>
    </xdr:from>
    <xdr:to>
      <xdr:col>55</xdr:col>
      <xdr:colOff>0</xdr:colOff>
      <xdr:row>40</xdr:row>
      <xdr:rowOff>97972</xdr:rowOff>
    </xdr:to>
    <xdr:cxnSp macro="">
      <xdr:nvCxnSpPr>
        <xdr:cNvPr id="136" name="直線コネクタ 135"/>
        <xdr:cNvCxnSpPr/>
      </xdr:nvCxnSpPr>
      <xdr:spPr>
        <a:xfrm>
          <a:off x="9639300" y="69559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47172</xdr:rowOff>
    </xdr:from>
    <xdr:to>
      <xdr:col>46</xdr:col>
      <xdr:colOff>38100</xdr:colOff>
      <xdr:row>40</xdr:row>
      <xdr:rowOff>148772</xdr:rowOff>
    </xdr:to>
    <xdr:sp macro="" textlink="">
      <xdr:nvSpPr>
        <xdr:cNvPr id="137" name="楕円 136"/>
        <xdr:cNvSpPr/>
      </xdr:nvSpPr>
      <xdr:spPr>
        <a:xfrm>
          <a:off x="8699500" y="690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97972</xdr:rowOff>
    </xdr:from>
    <xdr:to>
      <xdr:col>50</xdr:col>
      <xdr:colOff>114300</xdr:colOff>
      <xdr:row>40</xdr:row>
      <xdr:rowOff>97972</xdr:rowOff>
    </xdr:to>
    <xdr:cxnSp macro="">
      <xdr:nvCxnSpPr>
        <xdr:cNvPr id="138" name="直線コネクタ 137"/>
        <xdr:cNvCxnSpPr/>
      </xdr:nvCxnSpPr>
      <xdr:spPr>
        <a:xfrm>
          <a:off x="8750300" y="6955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47172</xdr:rowOff>
    </xdr:from>
    <xdr:to>
      <xdr:col>41</xdr:col>
      <xdr:colOff>101600</xdr:colOff>
      <xdr:row>40</xdr:row>
      <xdr:rowOff>148772</xdr:rowOff>
    </xdr:to>
    <xdr:sp macro="" textlink="">
      <xdr:nvSpPr>
        <xdr:cNvPr id="139" name="楕円 138"/>
        <xdr:cNvSpPr/>
      </xdr:nvSpPr>
      <xdr:spPr>
        <a:xfrm>
          <a:off x="7810500" y="690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97972</xdr:rowOff>
    </xdr:from>
    <xdr:to>
      <xdr:col>45</xdr:col>
      <xdr:colOff>177800</xdr:colOff>
      <xdr:row>40</xdr:row>
      <xdr:rowOff>97972</xdr:rowOff>
    </xdr:to>
    <xdr:cxnSp macro="">
      <xdr:nvCxnSpPr>
        <xdr:cNvPr id="140" name="直線コネクタ 139"/>
        <xdr:cNvCxnSpPr/>
      </xdr:nvCxnSpPr>
      <xdr:spPr>
        <a:xfrm>
          <a:off x="7861300" y="6955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36285</xdr:rowOff>
    </xdr:from>
    <xdr:to>
      <xdr:col>36</xdr:col>
      <xdr:colOff>165100</xdr:colOff>
      <xdr:row>40</xdr:row>
      <xdr:rowOff>137885</xdr:rowOff>
    </xdr:to>
    <xdr:sp macro="" textlink="">
      <xdr:nvSpPr>
        <xdr:cNvPr id="141" name="楕円 140"/>
        <xdr:cNvSpPr/>
      </xdr:nvSpPr>
      <xdr:spPr>
        <a:xfrm>
          <a:off x="6921500" y="689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87085</xdr:rowOff>
    </xdr:from>
    <xdr:to>
      <xdr:col>41</xdr:col>
      <xdr:colOff>50800</xdr:colOff>
      <xdr:row>40</xdr:row>
      <xdr:rowOff>97972</xdr:rowOff>
    </xdr:to>
    <xdr:cxnSp macro="">
      <xdr:nvCxnSpPr>
        <xdr:cNvPr id="142" name="直線コネクタ 141"/>
        <xdr:cNvCxnSpPr/>
      </xdr:nvCxnSpPr>
      <xdr:spPr>
        <a:xfrm>
          <a:off x="6972300" y="69450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132642</xdr:rowOff>
    </xdr:from>
    <xdr:ext cx="469744" cy="259045"/>
    <xdr:sp macro="" textlink="">
      <xdr:nvSpPr>
        <xdr:cNvPr id="143" name="n_1aveValue【図書館】&#10;一人当たり面積"/>
        <xdr:cNvSpPr txBox="1"/>
      </xdr:nvSpPr>
      <xdr:spPr>
        <a:xfrm>
          <a:off x="9391727" y="664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99984</xdr:rowOff>
    </xdr:from>
    <xdr:ext cx="469744" cy="259045"/>
    <xdr:sp macro="" textlink="">
      <xdr:nvSpPr>
        <xdr:cNvPr id="144" name="n_2aveValue【図書館】&#10;一人当たり面積"/>
        <xdr:cNvSpPr txBox="1"/>
      </xdr:nvSpPr>
      <xdr:spPr>
        <a:xfrm>
          <a:off x="8515427" y="661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110870</xdr:rowOff>
    </xdr:from>
    <xdr:ext cx="469744" cy="259045"/>
    <xdr:sp macro="" textlink="">
      <xdr:nvSpPr>
        <xdr:cNvPr id="145" name="n_3aveValue【図書館】&#10;一人当たり面積"/>
        <xdr:cNvSpPr txBox="1"/>
      </xdr:nvSpPr>
      <xdr:spPr>
        <a:xfrm>
          <a:off x="76264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121755</xdr:rowOff>
    </xdr:from>
    <xdr:ext cx="469744" cy="259045"/>
    <xdr:sp macro="" textlink="">
      <xdr:nvSpPr>
        <xdr:cNvPr id="146" name="n_4aveValue【図書館】&#10;一人当たり面積"/>
        <xdr:cNvSpPr txBox="1"/>
      </xdr:nvSpPr>
      <xdr:spPr>
        <a:xfrm>
          <a:off x="67374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139899</xdr:rowOff>
    </xdr:from>
    <xdr:ext cx="469744" cy="259045"/>
    <xdr:sp macro="" textlink="">
      <xdr:nvSpPr>
        <xdr:cNvPr id="147" name="n_1mainValue【図書館】&#10;一人当たり面積"/>
        <xdr:cNvSpPr txBox="1"/>
      </xdr:nvSpPr>
      <xdr:spPr>
        <a:xfrm>
          <a:off x="9391727" y="699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139899</xdr:rowOff>
    </xdr:from>
    <xdr:ext cx="469744" cy="259045"/>
    <xdr:sp macro="" textlink="">
      <xdr:nvSpPr>
        <xdr:cNvPr id="148" name="n_2mainValue【図書館】&#10;一人当たり面積"/>
        <xdr:cNvSpPr txBox="1"/>
      </xdr:nvSpPr>
      <xdr:spPr>
        <a:xfrm>
          <a:off x="8515427" y="699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139899</xdr:rowOff>
    </xdr:from>
    <xdr:ext cx="469744" cy="259045"/>
    <xdr:sp macro="" textlink="">
      <xdr:nvSpPr>
        <xdr:cNvPr id="149" name="n_3mainValue【図書館】&#10;一人当たり面積"/>
        <xdr:cNvSpPr txBox="1"/>
      </xdr:nvSpPr>
      <xdr:spPr>
        <a:xfrm>
          <a:off x="7626427" y="699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129012</xdr:rowOff>
    </xdr:from>
    <xdr:ext cx="469744" cy="259045"/>
    <xdr:sp macro="" textlink="">
      <xdr:nvSpPr>
        <xdr:cNvPr id="150" name="n_4mainValue【図書館】&#10;一人当たり面積"/>
        <xdr:cNvSpPr txBox="1"/>
      </xdr:nvSpPr>
      <xdr:spPr>
        <a:xfrm>
          <a:off x="6737427" y="69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93345</xdr:rowOff>
    </xdr:from>
    <xdr:to>
      <xdr:col>24</xdr:col>
      <xdr:colOff>62865</xdr:colOff>
      <xdr:row>63</xdr:row>
      <xdr:rowOff>163830</xdr:rowOff>
    </xdr:to>
    <xdr:cxnSp macro="">
      <xdr:nvCxnSpPr>
        <xdr:cNvPr id="175" name="直線コネクタ 174"/>
        <xdr:cNvCxnSpPr/>
      </xdr:nvCxnSpPr>
      <xdr:spPr>
        <a:xfrm flipV="1">
          <a:off x="4634865" y="952309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167657</xdr:rowOff>
    </xdr:from>
    <xdr:ext cx="405111" cy="259045"/>
    <xdr:sp macro="" textlink="">
      <xdr:nvSpPr>
        <xdr:cNvPr id="176" name="【体育館・プール】&#10;有形固定資産減価償却率最小値テキスト"/>
        <xdr:cNvSpPr txBox="1"/>
      </xdr:nvSpPr>
      <xdr:spPr>
        <a:xfrm>
          <a:off x="46736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163830</xdr:rowOff>
    </xdr:from>
    <xdr:to>
      <xdr:col>24</xdr:col>
      <xdr:colOff>152400</xdr:colOff>
      <xdr:row>63</xdr:row>
      <xdr:rowOff>163830</xdr:rowOff>
    </xdr:to>
    <xdr:cxnSp macro="">
      <xdr:nvCxnSpPr>
        <xdr:cNvPr id="177" name="直線コネクタ 176"/>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40022</xdr:rowOff>
    </xdr:from>
    <xdr:ext cx="405111" cy="259045"/>
    <xdr:sp macro="" textlink="">
      <xdr:nvSpPr>
        <xdr:cNvPr id="178" name="【体育館・プール】&#10;有形固定資産減価償却率最大値テキスト"/>
        <xdr:cNvSpPr txBox="1"/>
      </xdr:nvSpPr>
      <xdr:spPr>
        <a:xfrm>
          <a:off x="4673600" y="9298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93345</xdr:rowOff>
    </xdr:from>
    <xdr:to>
      <xdr:col>24</xdr:col>
      <xdr:colOff>152400</xdr:colOff>
      <xdr:row>55</xdr:row>
      <xdr:rowOff>93345</xdr:rowOff>
    </xdr:to>
    <xdr:cxnSp macro="">
      <xdr:nvCxnSpPr>
        <xdr:cNvPr id="179" name="直線コネクタ 178"/>
        <xdr:cNvCxnSpPr/>
      </xdr:nvCxnSpPr>
      <xdr:spPr>
        <a:xfrm>
          <a:off x="4546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80" name="【体育館・プール】&#10;有形固定資産減価償却率平均値テキスト"/>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81" name="フローチャート: 判断 180"/>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137795</xdr:rowOff>
    </xdr:from>
    <xdr:to>
      <xdr:col>20</xdr:col>
      <xdr:colOff>38100</xdr:colOff>
      <xdr:row>60</xdr:row>
      <xdr:rowOff>67945</xdr:rowOff>
    </xdr:to>
    <xdr:sp macro="" textlink="">
      <xdr:nvSpPr>
        <xdr:cNvPr id="182" name="フローチャート: 判断 181"/>
        <xdr:cNvSpPr/>
      </xdr:nvSpPr>
      <xdr:spPr>
        <a:xfrm>
          <a:off x="3746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83" name="フローチャート: 判断 182"/>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116840</xdr:rowOff>
    </xdr:from>
    <xdr:to>
      <xdr:col>10</xdr:col>
      <xdr:colOff>165100</xdr:colOff>
      <xdr:row>60</xdr:row>
      <xdr:rowOff>46990</xdr:rowOff>
    </xdr:to>
    <xdr:sp macro="" textlink="">
      <xdr:nvSpPr>
        <xdr:cNvPr id="184" name="フローチャート: 判断 183"/>
        <xdr:cNvSpPr/>
      </xdr:nvSpPr>
      <xdr:spPr>
        <a:xfrm>
          <a:off x="1968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93980</xdr:rowOff>
    </xdr:from>
    <xdr:to>
      <xdr:col>6</xdr:col>
      <xdr:colOff>38100</xdr:colOff>
      <xdr:row>60</xdr:row>
      <xdr:rowOff>24130</xdr:rowOff>
    </xdr:to>
    <xdr:sp macro="" textlink="">
      <xdr:nvSpPr>
        <xdr:cNvPr id="185" name="フローチャート: 判断 184"/>
        <xdr:cNvSpPr/>
      </xdr:nvSpPr>
      <xdr:spPr>
        <a:xfrm>
          <a:off x="1079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42545</xdr:rowOff>
    </xdr:from>
    <xdr:to>
      <xdr:col>24</xdr:col>
      <xdr:colOff>114300</xdr:colOff>
      <xdr:row>60</xdr:row>
      <xdr:rowOff>144145</xdr:rowOff>
    </xdr:to>
    <xdr:sp macro="" textlink="">
      <xdr:nvSpPr>
        <xdr:cNvPr id="191" name="楕円 190"/>
        <xdr:cNvSpPr/>
      </xdr:nvSpPr>
      <xdr:spPr>
        <a:xfrm>
          <a:off x="45847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20972</xdr:rowOff>
    </xdr:from>
    <xdr:ext cx="405111" cy="259045"/>
    <xdr:sp macro="" textlink="">
      <xdr:nvSpPr>
        <xdr:cNvPr id="192" name="【体育館・プール】&#10;有形固定資産減価償却率該当値テキスト"/>
        <xdr:cNvSpPr txBox="1"/>
      </xdr:nvSpPr>
      <xdr:spPr>
        <a:xfrm>
          <a:off x="4673600"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2540</xdr:rowOff>
    </xdr:from>
    <xdr:to>
      <xdr:col>20</xdr:col>
      <xdr:colOff>38100</xdr:colOff>
      <xdr:row>60</xdr:row>
      <xdr:rowOff>104140</xdr:rowOff>
    </xdr:to>
    <xdr:sp macro="" textlink="">
      <xdr:nvSpPr>
        <xdr:cNvPr id="193" name="楕円 192"/>
        <xdr:cNvSpPr/>
      </xdr:nvSpPr>
      <xdr:spPr>
        <a:xfrm>
          <a:off x="3746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53340</xdr:rowOff>
    </xdr:from>
    <xdr:to>
      <xdr:col>24</xdr:col>
      <xdr:colOff>63500</xdr:colOff>
      <xdr:row>60</xdr:row>
      <xdr:rowOff>93345</xdr:rowOff>
    </xdr:to>
    <xdr:cxnSp macro="">
      <xdr:nvCxnSpPr>
        <xdr:cNvPr id="194" name="直線コネクタ 193"/>
        <xdr:cNvCxnSpPr/>
      </xdr:nvCxnSpPr>
      <xdr:spPr>
        <a:xfrm>
          <a:off x="3797300" y="1034034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143510</xdr:rowOff>
    </xdr:from>
    <xdr:to>
      <xdr:col>15</xdr:col>
      <xdr:colOff>101600</xdr:colOff>
      <xdr:row>60</xdr:row>
      <xdr:rowOff>73660</xdr:rowOff>
    </xdr:to>
    <xdr:sp macro="" textlink="">
      <xdr:nvSpPr>
        <xdr:cNvPr id="195" name="楕円 194"/>
        <xdr:cNvSpPr/>
      </xdr:nvSpPr>
      <xdr:spPr>
        <a:xfrm>
          <a:off x="2857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22860</xdr:rowOff>
    </xdr:from>
    <xdr:to>
      <xdr:col>19</xdr:col>
      <xdr:colOff>177800</xdr:colOff>
      <xdr:row>60</xdr:row>
      <xdr:rowOff>53340</xdr:rowOff>
    </xdr:to>
    <xdr:cxnSp macro="">
      <xdr:nvCxnSpPr>
        <xdr:cNvPr id="196" name="直線コネクタ 195"/>
        <xdr:cNvCxnSpPr/>
      </xdr:nvCxnSpPr>
      <xdr:spPr>
        <a:xfrm>
          <a:off x="2908300" y="10309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23495</xdr:rowOff>
    </xdr:from>
    <xdr:to>
      <xdr:col>10</xdr:col>
      <xdr:colOff>165100</xdr:colOff>
      <xdr:row>62</xdr:row>
      <xdr:rowOff>125095</xdr:rowOff>
    </xdr:to>
    <xdr:sp macro="" textlink="">
      <xdr:nvSpPr>
        <xdr:cNvPr id="197" name="楕円 196"/>
        <xdr:cNvSpPr/>
      </xdr:nvSpPr>
      <xdr:spPr>
        <a:xfrm>
          <a:off x="19685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22860</xdr:rowOff>
    </xdr:from>
    <xdr:to>
      <xdr:col>15</xdr:col>
      <xdr:colOff>50800</xdr:colOff>
      <xdr:row>62</xdr:row>
      <xdr:rowOff>74295</xdr:rowOff>
    </xdr:to>
    <xdr:cxnSp macro="">
      <xdr:nvCxnSpPr>
        <xdr:cNvPr id="198" name="直線コネクタ 197"/>
        <xdr:cNvCxnSpPr/>
      </xdr:nvCxnSpPr>
      <xdr:spPr>
        <a:xfrm flipV="1">
          <a:off x="2019300" y="10309860"/>
          <a:ext cx="889000" cy="39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153035</xdr:rowOff>
    </xdr:from>
    <xdr:to>
      <xdr:col>6</xdr:col>
      <xdr:colOff>38100</xdr:colOff>
      <xdr:row>62</xdr:row>
      <xdr:rowOff>83185</xdr:rowOff>
    </xdr:to>
    <xdr:sp macro="" textlink="">
      <xdr:nvSpPr>
        <xdr:cNvPr id="199" name="楕円 198"/>
        <xdr:cNvSpPr/>
      </xdr:nvSpPr>
      <xdr:spPr>
        <a:xfrm>
          <a:off x="10795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32385</xdr:rowOff>
    </xdr:from>
    <xdr:to>
      <xdr:col>10</xdr:col>
      <xdr:colOff>114300</xdr:colOff>
      <xdr:row>62</xdr:row>
      <xdr:rowOff>74295</xdr:rowOff>
    </xdr:to>
    <xdr:cxnSp macro="">
      <xdr:nvCxnSpPr>
        <xdr:cNvPr id="200" name="直線コネクタ 199"/>
        <xdr:cNvCxnSpPr/>
      </xdr:nvCxnSpPr>
      <xdr:spPr>
        <a:xfrm>
          <a:off x="1130300" y="1066228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84472</xdr:rowOff>
    </xdr:from>
    <xdr:ext cx="405111" cy="259045"/>
    <xdr:sp macro="" textlink="">
      <xdr:nvSpPr>
        <xdr:cNvPr id="201" name="n_1aveValue【体育館・プール】&#10;有形固定資産減価償却率"/>
        <xdr:cNvSpPr txBox="1"/>
      </xdr:nvSpPr>
      <xdr:spPr>
        <a:xfrm>
          <a:off x="35820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63517</xdr:rowOff>
    </xdr:from>
    <xdr:ext cx="405111" cy="259045"/>
    <xdr:sp macro="" textlink="">
      <xdr:nvSpPr>
        <xdr:cNvPr id="202" name="n_2aveValue【体育館・プール】&#10;有形固定資産減価償却率"/>
        <xdr:cNvSpPr txBox="1"/>
      </xdr:nvSpPr>
      <xdr:spPr>
        <a:xfrm>
          <a:off x="2705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63517</xdr:rowOff>
    </xdr:from>
    <xdr:ext cx="405111" cy="259045"/>
    <xdr:sp macro="" textlink="">
      <xdr:nvSpPr>
        <xdr:cNvPr id="203" name="n_3aveValue【体育館・プール】&#10;有形固定資産減価償却率"/>
        <xdr:cNvSpPr txBox="1"/>
      </xdr:nvSpPr>
      <xdr:spPr>
        <a:xfrm>
          <a:off x="1816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40657</xdr:rowOff>
    </xdr:from>
    <xdr:ext cx="405111" cy="259045"/>
    <xdr:sp macro="" textlink="">
      <xdr:nvSpPr>
        <xdr:cNvPr id="204" name="n_4aveValue【体育館・プール】&#10;有形固定資産減価償却率"/>
        <xdr:cNvSpPr txBox="1"/>
      </xdr:nvSpPr>
      <xdr:spPr>
        <a:xfrm>
          <a:off x="927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95267</xdr:rowOff>
    </xdr:from>
    <xdr:ext cx="405111" cy="259045"/>
    <xdr:sp macro="" textlink="">
      <xdr:nvSpPr>
        <xdr:cNvPr id="205" name="n_1mainValue【体育館・プール】&#10;有形固定資産減価償却率"/>
        <xdr:cNvSpPr txBox="1"/>
      </xdr:nvSpPr>
      <xdr:spPr>
        <a:xfrm>
          <a:off x="3582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64787</xdr:rowOff>
    </xdr:from>
    <xdr:ext cx="405111" cy="259045"/>
    <xdr:sp macro="" textlink="">
      <xdr:nvSpPr>
        <xdr:cNvPr id="206" name="n_2mainValue【体育館・プール】&#10;有形固定資産減価償却率"/>
        <xdr:cNvSpPr txBox="1"/>
      </xdr:nvSpPr>
      <xdr:spPr>
        <a:xfrm>
          <a:off x="2705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116222</xdr:rowOff>
    </xdr:from>
    <xdr:ext cx="405111" cy="259045"/>
    <xdr:sp macro="" textlink="">
      <xdr:nvSpPr>
        <xdr:cNvPr id="207" name="n_3mainValue【体育館・プール】&#10;有形固定資産減価償却率"/>
        <xdr:cNvSpPr txBox="1"/>
      </xdr:nvSpPr>
      <xdr:spPr>
        <a:xfrm>
          <a:off x="1816744" y="107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74312</xdr:rowOff>
    </xdr:from>
    <xdr:ext cx="405111" cy="259045"/>
    <xdr:sp macro="" textlink="">
      <xdr:nvSpPr>
        <xdr:cNvPr id="208" name="n_4mainValue【体育館・プール】&#10;有形固定資産減価償却率"/>
        <xdr:cNvSpPr txBox="1"/>
      </xdr:nvSpPr>
      <xdr:spPr>
        <a:xfrm>
          <a:off x="927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113047</xdr:rowOff>
    </xdr:from>
    <xdr:ext cx="469744" cy="259045"/>
    <xdr:sp macro="" textlink="">
      <xdr:nvSpPr>
        <xdr:cNvPr id="237" name="【体育館・プール】&#10;一人当たり面積平均値テキスト"/>
        <xdr:cNvSpPr txBox="1"/>
      </xdr:nvSpPr>
      <xdr:spPr>
        <a:xfrm>
          <a:off x="10515600" y="1040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90170</xdr:rowOff>
    </xdr:from>
    <xdr:to>
      <xdr:col>55</xdr:col>
      <xdr:colOff>50800</xdr:colOff>
      <xdr:row>62</xdr:row>
      <xdr:rowOff>20320</xdr:rowOff>
    </xdr:to>
    <xdr:sp macro="" textlink="">
      <xdr:nvSpPr>
        <xdr:cNvPr id="238" name="フローチャート: 判断 237"/>
        <xdr:cNvSpPr/>
      </xdr:nvSpPr>
      <xdr:spPr>
        <a:xfrm>
          <a:off x="10426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9" name="フローチャート: 判断 238"/>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71120</xdr:rowOff>
    </xdr:from>
    <xdr:to>
      <xdr:col>46</xdr:col>
      <xdr:colOff>38100</xdr:colOff>
      <xdr:row>62</xdr:row>
      <xdr:rowOff>1270</xdr:rowOff>
    </xdr:to>
    <xdr:sp macro="" textlink="">
      <xdr:nvSpPr>
        <xdr:cNvPr id="240" name="フローチャート: 判断 239"/>
        <xdr:cNvSpPr/>
      </xdr:nvSpPr>
      <xdr:spPr>
        <a:xfrm>
          <a:off x="8699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41" name="フローチャート: 判断 240"/>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82550</xdr:rowOff>
    </xdr:from>
    <xdr:to>
      <xdr:col>36</xdr:col>
      <xdr:colOff>165100</xdr:colOff>
      <xdr:row>62</xdr:row>
      <xdr:rowOff>12700</xdr:rowOff>
    </xdr:to>
    <xdr:sp macro="" textlink="">
      <xdr:nvSpPr>
        <xdr:cNvPr id="242" name="フローチャート: 判断 241"/>
        <xdr:cNvSpPr/>
      </xdr:nvSpPr>
      <xdr:spPr>
        <a:xfrm>
          <a:off x="6921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124460</xdr:rowOff>
    </xdr:from>
    <xdr:to>
      <xdr:col>55</xdr:col>
      <xdr:colOff>50800</xdr:colOff>
      <xdr:row>62</xdr:row>
      <xdr:rowOff>54610</xdr:rowOff>
    </xdr:to>
    <xdr:sp macro="" textlink="">
      <xdr:nvSpPr>
        <xdr:cNvPr id="248" name="楕円 247"/>
        <xdr:cNvSpPr/>
      </xdr:nvSpPr>
      <xdr:spPr>
        <a:xfrm>
          <a:off x="104267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102887</xdr:rowOff>
    </xdr:from>
    <xdr:ext cx="469744" cy="259045"/>
    <xdr:sp macro="" textlink="">
      <xdr:nvSpPr>
        <xdr:cNvPr id="249" name="【体育館・プール】&#10;一人当たり面積該当値テキスト"/>
        <xdr:cNvSpPr txBox="1"/>
      </xdr:nvSpPr>
      <xdr:spPr>
        <a:xfrm>
          <a:off x="10515600" y="1056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124460</xdr:rowOff>
    </xdr:from>
    <xdr:to>
      <xdr:col>50</xdr:col>
      <xdr:colOff>165100</xdr:colOff>
      <xdr:row>62</xdr:row>
      <xdr:rowOff>54610</xdr:rowOff>
    </xdr:to>
    <xdr:sp macro="" textlink="">
      <xdr:nvSpPr>
        <xdr:cNvPr id="250" name="楕円 249"/>
        <xdr:cNvSpPr/>
      </xdr:nvSpPr>
      <xdr:spPr>
        <a:xfrm>
          <a:off x="9588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3810</xdr:rowOff>
    </xdr:from>
    <xdr:to>
      <xdr:col>55</xdr:col>
      <xdr:colOff>0</xdr:colOff>
      <xdr:row>62</xdr:row>
      <xdr:rowOff>3810</xdr:rowOff>
    </xdr:to>
    <xdr:cxnSp macro="">
      <xdr:nvCxnSpPr>
        <xdr:cNvPr id="251" name="直線コネクタ 250"/>
        <xdr:cNvCxnSpPr/>
      </xdr:nvCxnSpPr>
      <xdr:spPr>
        <a:xfrm>
          <a:off x="9639300" y="106337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135890</xdr:rowOff>
    </xdr:from>
    <xdr:to>
      <xdr:col>46</xdr:col>
      <xdr:colOff>38100</xdr:colOff>
      <xdr:row>62</xdr:row>
      <xdr:rowOff>66040</xdr:rowOff>
    </xdr:to>
    <xdr:sp macro="" textlink="">
      <xdr:nvSpPr>
        <xdr:cNvPr id="252" name="楕円 251"/>
        <xdr:cNvSpPr/>
      </xdr:nvSpPr>
      <xdr:spPr>
        <a:xfrm>
          <a:off x="8699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3810</xdr:rowOff>
    </xdr:from>
    <xdr:to>
      <xdr:col>50</xdr:col>
      <xdr:colOff>114300</xdr:colOff>
      <xdr:row>62</xdr:row>
      <xdr:rowOff>15240</xdr:rowOff>
    </xdr:to>
    <xdr:cxnSp macro="">
      <xdr:nvCxnSpPr>
        <xdr:cNvPr id="253" name="直線コネクタ 252"/>
        <xdr:cNvCxnSpPr/>
      </xdr:nvCxnSpPr>
      <xdr:spPr>
        <a:xfrm flipV="1">
          <a:off x="8750300" y="106337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132080</xdr:rowOff>
    </xdr:from>
    <xdr:to>
      <xdr:col>41</xdr:col>
      <xdr:colOff>101600</xdr:colOff>
      <xdr:row>62</xdr:row>
      <xdr:rowOff>62230</xdr:rowOff>
    </xdr:to>
    <xdr:sp macro="" textlink="">
      <xdr:nvSpPr>
        <xdr:cNvPr id="254" name="楕円 253"/>
        <xdr:cNvSpPr/>
      </xdr:nvSpPr>
      <xdr:spPr>
        <a:xfrm>
          <a:off x="7810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11430</xdr:rowOff>
    </xdr:from>
    <xdr:to>
      <xdr:col>45</xdr:col>
      <xdr:colOff>177800</xdr:colOff>
      <xdr:row>62</xdr:row>
      <xdr:rowOff>15240</xdr:rowOff>
    </xdr:to>
    <xdr:cxnSp macro="">
      <xdr:nvCxnSpPr>
        <xdr:cNvPr id="255" name="直線コネクタ 254"/>
        <xdr:cNvCxnSpPr/>
      </xdr:nvCxnSpPr>
      <xdr:spPr>
        <a:xfrm>
          <a:off x="7861300" y="106413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132080</xdr:rowOff>
    </xdr:from>
    <xdr:to>
      <xdr:col>36</xdr:col>
      <xdr:colOff>165100</xdr:colOff>
      <xdr:row>62</xdr:row>
      <xdr:rowOff>62230</xdr:rowOff>
    </xdr:to>
    <xdr:sp macro="" textlink="">
      <xdr:nvSpPr>
        <xdr:cNvPr id="256" name="楕円 255"/>
        <xdr:cNvSpPr/>
      </xdr:nvSpPr>
      <xdr:spPr>
        <a:xfrm>
          <a:off x="6921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11430</xdr:rowOff>
    </xdr:from>
    <xdr:to>
      <xdr:col>41</xdr:col>
      <xdr:colOff>50800</xdr:colOff>
      <xdr:row>62</xdr:row>
      <xdr:rowOff>11430</xdr:rowOff>
    </xdr:to>
    <xdr:cxnSp macro="">
      <xdr:nvCxnSpPr>
        <xdr:cNvPr id="257" name="直線コネクタ 256"/>
        <xdr:cNvCxnSpPr/>
      </xdr:nvCxnSpPr>
      <xdr:spPr>
        <a:xfrm>
          <a:off x="6972300" y="10641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58"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17797</xdr:rowOff>
    </xdr:from>
    <xdr:ext cx="469744" cy="259045"/>
    <xdr:sp macro="" textlink="">
      <xdr:nvSpPr>
        <xdr:cNvPr id="259" name="n_2aveValue【体育館・プール】&#10;一人当たり面積"/>
        <xdr:cNvSpPr txBox="1"/>
      </xdr:nvSpPr>
      <xdr:spPr>
        <a:xfrm>
          <a:off x="8515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21607</xdr:rowOff>
    </xdr:from>
    <xdr:ext cx="469744" cy="259045"/>
    <xdr:sp macro="" textlink="">
      <xdr:nvSpPr>
        <xdr:cNvPr id="260" name="n_3aveValue【体育館・プール】&#10;一人当たり面積"/>
        <xdr:cNvSpPr txBox="1"/>
      </xdr:nvSpPr>
      <xdr:spPr>
        <a:xfrm>
          <a:off x="7626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29227</xdr:rowOff>
    </xdr:from>
    <xdr:ext cx="469744" cy="259045"/>
    <xdr:sp macro="" textlink="">
      <xdr:nvSpPr>
        <xdr:cNvPr id="261" name="n_4aveValue【体育館・プール】&#10;一人当たり面積"/>
        <xdr:cNvSpPr txBox="1"/>
      </xdr:nvSpPr>
      <xdr:spPr>
        <a:xfrm>
          <a:off x="6737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45737</xdr:rowOff>
    </xdr:from>
    <xdr:ext cx="469744" cy="259045"/>
    <xdr:sp macro="" textlink="">
      <xdr:nvSpPr>
        <xdr:cNvPr id="262" name="n_1mainValue【体育館・プール】&#10;一人当たり面積"/>
        <xdr:cNvSpPr txBox="1"/>
      </xdr:nvSpPr>
      <xdr:spPr>
        <a:xfrm>
          <a:off x="9391727" y="1067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57167</xdr:rowOff>
    </xdr:from>
    <xdr:ext cx="469744" cy="259045"/>
    <xdr:sp macro="" textlink="">
      <xdr:nvSpPr>
        <xdr:cNvPr id="263" name="n_2mainValue【体育館・プール】&#10;一人当たり面積"/>
        <xdr:cNvSpPr txBox="1"/>
      </xdr:nvSpPr>
      <xdr:spPr>
        <a:xfrm>
          <a:off x="8515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53357</xdr:rowOff>
    </xdr:from>
    <xdr:ext cx="469744" cy="259045"/>
    <xdr:sp macro="" textlink="">
      <xdr:nvSpPr>
        <xdr:cNvPr id="264" name="n_3mainValue【体育館・プール】&#10;一人当たり面積"/>
        <xdr:cNvSpPr txBox="1"/>
      </xdr:nvSpPr>
      <xdr:spPr>
        <a:xfrm>
          <a:off x="7626427"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53357</xdr:rowOff>
    </xdr:from>
    <xdr:ext cx="469744" cy="259045"/>
    <xdr:sp macro="" textlink="">
      <xdr:nvSpPr>
        <xdr:cNvPr id="265" name="n_4mainValue【体育館・プール】&#10;一人当たり面積"/>
        <xdr:cNvSpPr txBox="1"/>
      </xdr:nvSpPr>
      <xdr:spPr>
        <a:xfrm>
          <a:off x="6737427"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156211</xdr:rowOff>
    </xdr:from>
    <xdr:to>
      <xdr:col>24</xdr:col>
      <xdr:colOff>62865</xdr:colOff>
      <xdr:row>86</xdr:row>
      <xdr:rowOff>114300</xdr:rowOff>
    </xdr:to>
    <xdr:cxnSp macro="">
      <xdr:nvCxnSpPr>
        <xdr:cNvPr id="290" name="直線コネクタ 289"/>
        <xdr:cNvCxnSpPr/>
      </xdr:nvCxnSpPr>
      <xdr:spPr>
        <a:xfrm flipV="1">
          <a:off x="4634865" y="13529311"/>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102888</xdr:rowOff>
    </xdr:from>
    <xdr:ext cx="405111" cy="259045"/>
    <xdr:sp macro="" textlink="">
      <xdr:nvSpPr>
        <xdr:cNvPr id="293" name="【福祉施設】&#10;有形固定資産減価償却率最大値テキスト"/>
        <xdr:cNvSpPr txBox="1"/>
      </xdr:nvSpPr>
      <xdr:spPr>
        <a:xfrm>
          <a:off x="4673600" y="1330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156211</xdr:rowOff>
    </xdr:from>
    <xdr:to>
      <xdr:col>24</xdr:col>
      <xdr:colOff>152400</xdr:colOff>
      <xdr:row>78</xdr:row>
      <xdr:rowOff>156211</xdr:rowOff>
    </xdr:to>
    <xdr:cxnSp macro="">
      <xdr:nvCxnSpPr>
        <xdr:cNvPr id="294" name="直線コネクタ 293"/>
        <xdr:cNvCxnSpPr/>
      </xdr:nvCxnSpPr>
      <xdr:spPr>
        <a:xfrm>
          <a:off x="4546600" y="1352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106697</xdr:rowOff>
    </xdr:from>
    <xdr:ext cx="405111" cy="259045"/>
    <xdr:sp macro="" textlink="">
      <xdr:nvSpPr>
        <xdr:cNvPr id="295" name="【福祉施設】&#10;有形固定資産減価償却率平均値テキスト"/>
        <xdr:cNvSpPr txBox="1"/>
      </xdr:nvSpPr>
      <xdr:spPr>
        <a:xfrm>
          <a:off x="4673600" y="1399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6" name="フローチャート: 判断 295"/>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97" name="フローチャート: 判断 296"/>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98" name="フローチャート: 判断 297"/>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90170</xdr:rowOff>
    </xdr:from>
    <xdr:to>
      <xdr:col>10</xdr:col>
      <xdr:colOff>165100</xdr:colOff>
      <xdr:row>82</xdr:row>
      <xdr:rowOff>20320</xdr:rowOff>
    </xdr:to>
    <xdr:sp macro="" textlink="">
      <xdr:nvSpPr>
        <xdr:cNvPr id="299" name="フローチャート: 判断 298"/>
        <xdr:cNvSpPr/>
      </xdr:nvSpPr>
      <xdr:spPr>
        <a:xfrm>
          <a:off x="1968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67311</xdr:rowOff>
    </xdr:from>
    <xdr:to>
      <xdr:col>6</xdr:col>
      <xdr:colOff>38100</xdr:colOff>
      <xdr:row>81</xdr:row>
      <xdr:rowOff>168911</xdr:rowOff>
    </xdr:to>
    <xdr:sp macro="" textlink="">
      <xdr:nvSpPr>
        <xdr:cNvPr id="300" name="フローチャート: 判断 299"/>
        <xdr:cNvSpPr/>
      </xdr:nvSpPr>
      <xdr:spPr>
        <a:xfrm>
          <a:off x="1079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306" name="楕円 305"/>
        <xdr:cNvSpPr/>
      </xdr:nvSpPr>
      <xdr:spPr>
        <a:xfrm>
          <a:off x="45847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124477</xdr:rowOff>
    </xdr:from>
    <xdr:ext cx="405111" cy="259045"/>
    <xdr:sp macro="" textlink="">
      <xdr:nvSpPr>
        <xdr:cNvPr id="307" name="【福祉施設】&#10;有形固定資産減価償却率該当値テキスト"/>
        <xdr:cNvSpPr txBox="1"/>
      </xdr:nvSpPr>
      <xdr:spPr>
        <a:xfrm>
          <a:off x="4673600"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61595</xdr:rowOff>
    </xdr:from>
    <xdr:to>
      <xdr:col>20</xdr:col>
      <xdr:colOff>38100</xdr:colOff>
      <xdr:row>81</xdr:row>
      <xdr:rowOff>163195</xdr:rowOff>
    </xdr:to>
    <xdr:sp macro="" textlink="">
      <xdr:nvSpPr>
        <xdr:cNvPr id="308" name="楕円 307"/>
        <xdr:cNvSpPr/>
      </xdr:nvSpPr>
      <xdr:spPr>
        <a:xfrm>
          <a:off x="37465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112395</xdr:rowOff>
    </xdr:from>
    <xdr:to>
      <xdr:col>24</xdr:col>
      <xdr:colOff>63500</xdr:colOff>
      <xdr:row>81</xdr:row>
      <xdr:rowOff>152400</xdr:rowOff>
    </xdr:to>
    <xdr:cxnSp macro="">
      <xdr:nvCxnSpPr>
        <xdr:cNvPr id="309" name="直線コネクタ 308"/>
        <xdr:cNvCxnSpPr/>
      </xdr:nvCxnSpPr>
      <xdr:spPr>
        <a:xfrm>
          <a:off x="3797300" y="139998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103505</xdr:rowOff>
    </xdr:from>
    <xdr:to>
      <xdr:col>15</xdr:col>
      <xdr:colOff>101600</xdr:colOff>
      <xdr:row>81</xdr:row>
      <xdr:rowOff>33655</xdr:rowOff>
    </xdr:to>
    <xdr:sp macro="" textlink="">
      <xdr:nvSpPr>
        <xdr:cNvPr id="310" name="楕円 309"/>
        <xdr:cNvSpPr/>
      </xdr:nvSpPr>
      <xdr:spPr>
        <a:xfrm>
          <a:off x="2857500" y="138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154305</xdr:rowOff>
    </xdr:from>
    <xdr:to>
      <xdr:col>19</xdr:col>
      <xdr:colOff>177800</xdr:colOff>
      <xdr:row>81</xdr:row>
      <xdr:rowOff>112395</xdr:rowOff>
    </xdr:to>
    <xdr:cxnSp macro="">
      <xdr:nvCxnSpPr>
        <xdr:cNvPr id="311" name="直線コネクタ 310"/>
        <xdr:cNvCxnSpPr/>
      </xdr:nvCxnSpPr>
      <xdr:spPr>
        <a:xfrm>
          <a:off x="2908300" y="13870305"/>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149225</xdr:rowOff>
    </xdr:from>
    <xdr:to>
      <xdr:col>10</xdr:col>
      <xdr:colOff>165100</xdr:colOff>
      <xdr:row>81</xdr:row>
      <xdr:rowOff>79375</xdr:rowOff>
    </xdr:to>
    <xdr:sp macro="" textlink="">
      <xdr:nvSpPr>
        <xdr:cNvPr id="312" name="楕円 311"/>
        <xdr:cNvSpPr/>
      </xdr:nvSpPr>
      <xdr:spPr>
        <a:xfrm>
          <a:off x="1968500" y="1386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154305</xdr:rowOff>
    </xdr:from>
    <xdr:to>
      <xdr:col>15</xdr:col>
      <xdr:colOff>50800</xdr:colOff>
      <xdr:row>81</xdr:row>
      <xdr:rowOff>28575</xdr:rowOff>
    </xdr:to>
    <xdr:cxnSp macro="">
      <xdr:nvCxnSpPr>
        <xdr:cNvPr id="313" name="直線コネクタ 312"/>
        <xdr:cNvCxnSpPr/>
      </xdr:nvCxnSpPr>
      <xdr:spPr>
        <a:xfrm flipV="1">
          <a:off x="2019300" y="138703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109220</xdr:rowOff>
    </xdr:from>
    <xdr:to>
      <xdr:col>6</xdr:col>
      <xdr:colOff>38100</xdr:colOff>
      <xdr:row>81</xdr:row>
      <xdr:rowOff>39370</xdr:rowOff>
    </xdr:to>
    <xdr:sp macro="" textlink="">
      <xdr:nvSpPr>
        <xdr:cNvPr id="314" name="楕円 313"/>
        <xdr:cNvSpPr/>
      </xdr:nvSpPr>
      <xdr:spPr>
        <a:xfrm>
          <a:off x="1079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160020</xdr:rowOff>
    </xdr:from>
    <xdr:to>
      <xdr:col>10</xdr:col>
      <xdr:colOff>114300</xdr:colOff>
      <xdr:row>81</xdr:row>
      <xdr:rowOff>28575</xdr:rowOff>
    </xdr:to>
    <xdr:cxnSp macro="">
      <xdr:nvCxnSpPr>
        <xdr:cNvPr id="315" name="直線コネクタ 314"/>
        <xdr:cNvCxnSpPr/>
      </xdr:nvCxnSpPr>
      <xdr:spPr>
        <a:xfrm>
          <a:off x="1130300" y="138760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34307</xdr:rowOff>
    </xdr:from>
    <xdr:ext cx="405111" cy="259045"/>
    <xdr:sp macro="" textlink="">
      <xdr:nvSpPr>
        <xdr:cNvPr id="316" name="n_1aveValue【福祉施設】&#10;有形固定資産減価償却率"/>
        <xdr:cNvSpPr txBox="1"/>
      </xdr:nvSpPr>
      <xdr:spPr>
        <a:xfrm>
          <a:off x="3582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26688</xdr:rowOff>
    </xdr:from>
    <xdr:ext cx="405111" cy="259045"/>
    <xdr:sp macro="" textlink="">
      <xdr:nvSpPr>
        <xdr:cNvPr id="317" name="n_2aveValue【福祉施設】&#10;有形固定資産減価償却率"/>
        <xdr:cNvSpPr txBox="1"/>
      </xdr:nvSpPr>
      <xdr:spPr>
        <a:xfrm>
          <a:off x="2705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11447</xdr:rowOff>
    </xdr:from>
    <xdr:ext cx="405111" cy="259045"/>
    <xdr:sp macro="" textlink="">
      <xdr:nvSpPr>
        <xdr:cNvPr id="318" name="n_3aveValue【福祉施設】&#10;有形固定資産減価償却率"/>
        <xdr:cNvSpPr txBox="1"/>
      </xdr:nvSpPr>
      <xdr:spPr>
        <a:xfrm>
          <a:off x="1816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160038</xdr:rowOff>
    </xdr:from>
    <xdr:ext cx="405111" cy="259045"/>
    <xdr:sp macro="" textlink="">
      <xdr:nvSpPr>
        <xdr:cNvPr id="319" name="n_4aveValue【福祉施設】&#10;有形固定資産減価償却率"/>
        <xdr:cNvSpPr txBox="1"/>
      </xdr:nvSpPr>
      <xdr:spPr>
        <a:xfrm>
          <a:off x="9277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8272</xdr:rowOff>
    </xdr:from>
    <xdr:ext cx="405111" cy="259045"/>
    <xdr:sp macro="" textlink="">
      <xdr:nvSpPr>
        <xdr:cNvPr id="320" name="n_1mainValue【福祉施設】&#10;有形固定資産減価償却率"/>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50182</xdr:rowOff>
    </xdr:from>
    <xdr:ext cx="405111" cy="259045"/>
    <xdr:sp macro="" textlink="">
      <xdr:nvSpPr>
        <xdr:cNvPr id="321" name="n_2mainValue【福祉施設】&#10;有形固定資産減価償却率"/>
        <xdr:cNvSpPr txBox="1"/>
      </xdr:nvSpPr>
      <xdr:spPr>
        <a:xfrm>
          <a:off x="2705744" y="1359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95902</xdr:rowOff>
    </xdr:from>
    <xdr:ext cx="405111" cy="259045"/>
    <xdr:sp macro="" textlink="">
      <xdr:nvSpPr>
        <xdr:cNvPr id="322" name="n_3mainValue【福祉施設】&#10;有形固定資産減価償却率"/>
        <xdr:cNvSpPr txBox="1"/>
      </xdr:nvSpPr>
      <xdr:spPr>
        <a:xfrm>
          <a:off x="1816744" y="1364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55897</xdr:rowOff>
    </xdr:from>
    <xdr:ext cx="405111" cy="259045"/>
    <xdr:sp macro="" textlink="">
      <xdr:nvSpPr>
        <xdr:cNvPr id="323" name="n_4mainValue【福祉施設】&#10;有形固定資産減価償却率"/>
        <xdr:cNvSpPr txBox="1"/>
      </xdr:nvSpPr>
      <xdr:spPr>
        <a:xfrm>
          <a:off x="927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7" name="テキスト ボックス 33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9" name="テキスト ボックス 33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1" name="テキスト ボックス 34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3" name="テキスト ボックス 34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5" name="テキスト ボックス 34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9" name="直線コネクタ 348"/>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50"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51" name="直線コネクタ 350"/>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52" name="【福祉施設】&#10;一人当たり面積最大値テキスト"/>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53" name="直線コネクタ 352"/>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77306</xdr:rowOff>
    </xdr:from>
    <xdr:ext cx="469744" cy="259045"/>
    <xdr:sp macro="" textlink="">
      <xdr:nvSpPr>
        <xdr:cNvPr id="354" name="【福祉施設】&#10;一人当たり面積平均値テキスト"/>
        <xdr:cNvSpPr txBox="1"/>
      </xdr:nvSpPr>
      <xdr:spPr>
        <a:xfrm>
          <a:off x="10515600" y="143076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98879</xdr:rowOff>
    </xdr:from>
    <xdr:to>
      <xdr:col>55</xdr:col>
      <xdr:colOff>50800</xdr:colOff>
      <xdr:row>84</xdr:row>
      <xdr:rowOff>29029</xdr:rowOff>
    </xdr:to>
    <xdr:sp macro="" textlink="">
      <xdr:nvSpPr>
        <xdr:cNvPr id="355" name="フローチャート: 判断 354"/>
        <xdr:cNvSpPr/>
      </xdr:nvSpPr>
      <xdr:spPr>
        <a:xfrm>
          <a:off x="104267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66221</xdr:rowOff>
    </xdr:from>
    <xdr:to>
      <xdr:col>50</xdr:col>
      <xdr:colOff>165100</xdr:colOff>
      <xdr:row>83</xdr:row>
      <xdr:rowOff>167821</xdr:rowOff>
    </xdr:to>
    <xdr:sp macro="" textlink="">
      <xdr:nvSpPr>
        <xdr:cNvPr id="356" name="フローチャート: 判断 355"/>
        <xdr:cNvSpPr/>
      </xdr:nvSpPr>
      <xdr:spPr>
        <a:xfrm>
          <a:off x="95885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55336</xdr:rowOff>
    </xdr:from>
    <xdr:to>
      <xdr:col>46</xdr:col>
      <xdr:colOff>38100</xdr:colOff>
      <xdr:row>83</xdr:row>
      <xdr:rowOff>156936</xdr:rowOff>
    </xdr:to>
    <xdr:sp macro="" textlink="">
      <xdr:nvSpPr>
        <xdr:cNvPr id="357" name="フローチャート: 判断 356"/>
        <xdr:cNvSpPr/>
      </xdr:nvSpPr>
      <xdr:spPr>
        <a:xfrm>
          <a:off x="8699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55336</xdr:rowOff>
    </xdr:from>
    <xdr:to>
      <xdr:col>41</xdr:col>
      <xdr:colOff>101600</xdr:colOff>
      <xdr:row>83</xdr:row>
      <xdr:rowOff>156936</xdr:rowOff>
    </xdr:to>
    <xdr:sp macro="" textlink="">
      <xdr:nvSpPr>
        <xdr:cNvPr id="358" name="フローチャート: 判断 357"/>
        <xdr:cNvSpPr/>
      </xdr:nvSpPr>
      <xdr:spPr>
        <a:xfrm>
          <a:off x="7810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9" name="フローチャート: 判断 358"/>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365" name="楕円 364"/>
        <xdr:cNvSpPr/>
      </xdr:nvSpPr>
      <xdr:spPr>
        <a:xfrm>
          <a:off x="10426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10177</xdr:rowOff>
    </xdr:from>
    <xdr:ext cx="469744" cy="259045"/>
    <xdr:sp macro="" textlink="">
      <xdr:nvSpPr>
        <xdr:cNvPr id="366" name="【福祉施設】&#10;一人当たり面積該当値テキスト"/>
        <xdr:cNvSpPr txBox="1"/>
      </xdr:nvSpPr>
      <xdr:spPr>
        <a:xfrm>
          <a:off x="10515600"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158750</xdr:rowOff>
    </xdr:from>
    <xdr:to>
      <xdr:col>50</xdr:col>
      <xdr:colOff>165100</xdr:colOff>
      <xdr:row>82</xdr:row>
      <xdr:rowOff>88900</xdr:rowOff>
    </xdr:to>
    <xdr:sp macro="" textlink="">
      <xdr:nvSpPr>
        <xdr:cNvPr id="367" name="楕円 366"/>
        <xdr:cNvSpPr/>
      </xdr:nvSpPr>
      <xdr:spPr>
        <a:xfrm>
          <a:off x="9588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38100</xdr:rowOff>
    </xdr:from>
    <xdr:to>
      <xdr:col>55</xdr:col>
      <xdr:colOff>0</xdr:colOff>
      <xdr:row>82</xdr:row>
      <xdr:rowOff>38100</xdr:rowOff>
    </xdr:to>
    <xdr:cxnSp macro="">
      <xdr:nvCxnSpPr>
        <xdr:cNvPr id="368" name="直線コネクタ 367"/>
        <xdr:cNvCxnSpPr/>
      </xdr:nvCxnSpPr>
      <xdr:spPr>
        <a:xfrm>
          <a:off x="9639300" y="1409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158750</xdr:rowOff>
    </xdr:from>
    <xdr:to>
      <xdr:col>46</xdr:col>
      <xdr:colOff>38100</xdr:colOff>
      <xdr:row>82</xdr:row>
      <xdr:rowOff>88900</xdr:rowOff>
    </xdr:to>
    <xdr:sp macro="" textlink="">
      <xdr:nvSpPr>
        <xdr:cNvPr id="369" name="楕円 368"/>
        <xdr:cNvSpPr/>
      </xdr:nvSpPr>
      <xdr:spPr>
        <a:xfrm>
          <a:off x="8699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38100</xdr:rowOff>
    </xdr:from>
    <xdr:to>
      <xdr:col>50</xdr:col>
      <xdr:colOff>114300</xdr:colOff>
      <xdr:row>82</xdr:row>
      <xdr:rowOff>38100</xdr:rowOff>
    </xdr:to>
    <xdr:cxnSp macro="">
      <xdr:nvCxnSpPr>
        <xdr:cNvPr id="370" name="直線コネクタ 369"/>
        <xdr:cNvCxnSpPr/>
      </xdr:nvCxnSpPr>
      <xdr:spPr>
        <a:xfrm>
          <a:off x="8750300" y="1409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147864</xdr:rowOff>
    </xdr:from>
    <xdr:to>
      <xdr:col>41</xdr:col>
      <xdr:colOff>101600</xdr:colOff>
      <xdr:row>82</xdr:row>
      <xdr:rowOff>78014</xdr:rowOff>
    </xdr:to>
    <xdr:sp macro="" textlink="">
      <xdr:nvSpPr>
        <xdr:cNvPr id="371" name="楕円 370"/>
        <xdr:cNvSpPr/>
      </xdr:nvSpPr>
      <xdr:spPr>
        <a:xfrm>
          <a:off x="7810500" y="1403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27214</xdr:rowOff>
    </xdr:from>
    <xdr:to>
      <xdr:col>45</xdr:col>
      <xdr:colOff>177800</xdr:colOff>
      <xdr:row>82</xdr:row>
      <xdr:rowOff>38100</xdr:rowOff>
    </xdr:to>
    <xdr:cxnSp macro="">
      <xdr:nvCxnSpPr>
        <xdr:cNvPr id="372" name="直線コネクタ 371"/>
        <xdr:cNvCxnSpPr/>
      </xdr:nvCxnSpPr>
      <xdr:spPr>
        <a:xfrm>
          <a:off x="7861300" y="140861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136979</xdr:rowOff>
    </xdr:from>
    <xdr:to>
      <xdr:col>36</xdr:col>
      <xdr:colOff>165100</xdr:colOff>
      <xdr:row>82</xdr:row>
      <xdr:rowOff>67129</xdr:rowOff>
    </xdr:to>
    <xdr:sp macro="" textlink="">
      <xdr:nvSpPr>
        <xdr:cNvPr id="373" name="楕円 372"/>
        <xdr:cNvSpPr/>
      </xdr:nvSpPr>
      <xdr:spPr>
        <a:xfrm>
          <a:off x="6921500" y="1402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16329</xdr:rowOff>
    </xdr:from>
    <xdr:to>
      <xdr:col>41</xdr:col>
      <xdr:colOff>50800</xdr:colOff>
      <xdr:row>82</xdr:row>
      <xdr:rowOff>27214</xdr:rowOff>
    </xdr:to>
    <xdr:cxnSp macro="">
      <xdr:nvCxnSpPr>
        <xdr:cNvPr id="374" name="直線コネクタ 373"/>
        <xdr:cNvCxnSpPr/>
      </xdr:nvCxnSpPr>
      <xdr:spPr>
        <a:xfrm>
          <a:off x="6972300" y="140752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158948</xdr:rowOff>
    </xdr:from>
    <xdr:ext cx="469744" cy="259045"/>
    <xdr:sp macro="" textlink="">
      <xdr:nvSpPr>
        <xdr:cNvPr id="375" name="n_1aveValue【福祉施設】&#10;一人当たり面積"/>
        <xdr:cNvSpPr txBox="1"/>
      </xdr:nvSpPr>
      <xdr:spPr>
        <a:xfrm>
          <a:off x="9391727" y="1438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148063</xdr:rowOff>
    </xdr:from>
    <xdr:ext cx="469744" cy="259045"/>
    <xdr:sp macro="" textlink="">
      <xdr:nvSpPr>
        <xdr:cNvPr id="376" name="n_2aveValue【福祉施設】&#10;一人当たり面積"/>
        <xdr:cNvSpPr txBox="1"/>
      </xdr:nvSpPr>
      <xdr:spPr>
        <a:xfrm>
          <a:off x="8515427" y="143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148063</xdr:rowOff>
    </xdr:from>
    <xdr:ext cx="469744" cy="259045"/>
    <xdr:sp macro="" textlink="">
      <xdr:nvSpPr>
        <xdr:cNvPr id="377" name="n_3aveValue【福祉施設】&#10;一人当たり面積"/>
        <xdr:cNvSpPr txBox="1"/>
      </xdr:nvSpPr>
      <xdr:spPr>
        <a:xfrm>
          <a:off x="7626427" y="143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78" name="n_4aveValue【福祉施設】&#10;一人当たり面積"/>
        <xdr:cNvSpPr txBox="1"/>
      </xdr:nvSpPr>
      <xdr:spPr>
        <a:xfrm>
          <a:off x="6737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105427</xdr:rowOff>
    </xdr:from>
    <xdr:ext cx="469744" cy="259045"/>
    <xdr:sp macro="" textlink="">
      <xdr:nvSpPr>
        <xdr:cNvPr id="379" name="n_1mainValue【福祉施設】&#10;一人当たり面積"/>
        <xdr:cNvSpPr txBox="1"/>
      </xdr:nvSpPr>
      <xdr:spPr>
        <a:xfrm>
          <a:off x="9391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105427</xdr:rowOff>
    </xdr:from>
    <xdr:ext cx="469744" cy="259045"/>
    <xdr:sp macro="" textlink="">
      <xdr:nvSpPr>
        <xdr:cNvPr id="380" name="n_2mainValue【福祉施設】&#10;一人当たり面積"/>
        <xdr:cNvSpPr txBox="1"/>
      </xdr:nvSpPr>
      <xdr:spPr>
        <a:xfrm>
          <a:off x="8515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94541</xdr:rowOff>
    </xdr:from>
    <xdr:ext cx="469744" cy="259045"/>
    <xdr:sp macro="" textlink="">
      <xdr:nvSpPr>
        <xdr:cNvPr id="381" name="n_3mainValue【福祉施設】&#10;一人当たり面積"/>
        <xdr:cNvSpPr txBox="1"/>
      </xdr:nvSpPr>
      <xdr:spPr>
        <a:xfrm>
          <a:off x="7626427" y="1381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83656</xdr:rowOff>
    </xdr:from>
    <xdr:ext cx="469744" cy="259045"/>
    <xdr:sp macro="" textlink="">
      <xdr:nvSpPr>
        <xdr:cNvPr id="382" name="n_4mainValue【福祉施設】&#10;一人当たり面積"/>
        <xdr:cNvSpPr txBox="1"/>
      </xdr:nvSpPr>
      <xdr:spPr>
        <a:xfrm>
          <a:off x="6737427" y="1379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3" name="テキスト ボックス 40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5" name="テキスト ボックス 404"/>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127636</xdr:rowOff>
    </xdr:from>
    <xdr:to>
      <xdr:col>24</xdr:col>
      <xdr:colOff>62865</xdr:colOff>
      <xdr:row>108</xdr:row>
      <xdr:rowOff>87630</xdr:rowOff>
    </xdr:to>
    <xdr:cxnSp macro="">
      <xdr:nvCxnSpPr>
        <xdr:cNvPr id="407" name="直線コネクタ 406"/>
        <xdr:cNvCxnSpPr/>
      </xdr:nvCxnSpPr>
      <xdr:spPr>
        <a:xfrm flipV="1">
          <a:off x="4634865" y="17101186"/>
          <a:ext cx="0" cy="1503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91457</xdr:rowOff>
    </xdr:from>
    <xdr:ext cx="405111" cy="259045"/>
    <xdr:sp macro="" textlink="">
      <xdr:nvSpPr>
        <xdr:cNvPr id="408" name="【市民会館】&#10;有形固定資産減価償却率最小値テキスト"/>
        <xdr:cNvSpPr txBox="1"/>
      </xdr:nvSpPr>
      <xdr:spPr>
        <a:xfrm>
          <a:off x="4673600"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409" name="直線コネクタ 408"/>
        <xdr:cNvCxnSpPr/>
      </xdr:nvCxnSpPr>
      <xdr:spPr>
        <a:xfrm>
          <a:off x="4546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74313</xdr:rowOff>
    </xdr:from>
    <xdr:ext cx="405111" cy="259045"/>
    <xdr:sp macro="" textlink="">
      <xdr:nvSpPr>
        <xdr:cNvPr id="410" name="【市民会館】&#10;有形固定資産減価償却率最大値テキスト"/>
        <xdr:cNvSpPr txBox="1"/>
      </xdr:nvSpPr>
      <xdr:spPr>
        <a:xfrm>
          <a:off x="4673600" y="16876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127636</xdr:rowOff>
    </xdr:from>
    <xdr:to>
      <xdr:col>24</xdr:col>
      <xdr:colOff>152400</xdr:colOff>
      <xdr:row>99</xdr:row>
      <xdr:rowOff>127636</xdr:rowOff>
    </xdr:to>
    <xdr:cxnSp macro="">
      <xdr:nvCxnSpPr>
        <xdr:cNvPr id="411" name="直線コネクタ 410"/>
        <xdr:cNvCxnSpPr/>
      </xdr:nvCxnSpPr>
      <xdr:spPr>
        <a:xfrm>
          <a:off x="4546600" y="1710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99713</xdr:rowOff>
    </xdr:from>
    <xdr:ext cx="405111" cy="259045"/>
    <xdr:sp macro="" textlink="">
      <xdr:nvSpPr>
        <xdr:cNvPr id="412" name="【市民会館】&#10;有形固定資産減価償却率平均値テキスト"/>
        <xdr:cNvSpPr txBox="1"/>
      </xdr:nvSpPr>
      <xdr:spPr>
        <a:xfrm>
          <a:off x="4673600" y="17587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76836</xdr:rowOff>
    </xdr:from>
    <xdr:to>
      <xdr:col>24</xdr:col>
      <xdr:colOff>114300</xdr:colOff>
      <xdr:row>104</xdr:row>
      <xdr:rowOff>6986</xdr:rowOff>
    </xdr:to>
    <xdr:sp macro="" textlink="">
      <xdr:nvSpPr>
        <xdr:cNvPr id="413" name="フローチャート: 判断 412"/>
        <xdr:cNvSpPr/>
      </xdr:nvSpPr>
      <xdr:spPr>
        <a:xfrm>
          <a:off x="4584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65405</xdr:rowOff>
    </xdr:from>
    <xdr:to>
      <xdr:col>20</xdr:col>
      <xdr:colOff>38100</xdr:colOff>
      <xdr:row>103</xdr:row>
      <xdr:rowOff>167005</xdr:rowOff>
    </xdr:to>
    <xdr:sp macro="" textlink="">
      <xdr:nvSpPr>
        <xdr:cNvPr id="414" name="フローチャート: 判断 413"/>
        <xdr:cNvSpPr/>
      </xdr:nvSpPr>
      <xdr:spPr>
        <a:xfrm>
          <a:off x="3746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63500</xdr:rowOff>
    </xdr:from>
    <xdr:to>
      <xdr:col>15</xdr:col>
      <xdr:colOff>101600</xdr:colOff>
      <xdr:row>103</xdr:row>
      <xdr:rowOff>165100</xdr:rowOff>
    </xdr:to>
    <xdr:sp macro="" textlink="">
      <xdr:nvSpPr>
        <xdr:cNvPr id="415" name="フローチャート: 判断 414"/>
        <xdr:cNvSpPr/>
      </xdr:nvSpPr>
      <xdr:spPr>
        <a:xfrm>
          <a:off x="2857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42545</xdr:rowOff>
    </xdr:from>
    <xdr:to>
      <xdr:col>10</xdr:col>
      <xdr:colOff>165100</xdr:colOff>
      <xdr:row>103</xdr:row>
      <xdr:rowOff>144145</xdr:rowOff>
    </xdr:to>
    <xdr:sp macro="" textlink="">
      <xdr:nvSpPr>
        <xdr:cNvPr id="416" name="フローチャート: 判断 415"/>
        <xdr:cNvSpPr/>
      </xdr:nvSpPr>
      <xdr:spPr>
        <a:xfrm>
          <a:off x="1968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40639</xdr:rowOff>
    </xdr:from>
    <xdr:to>
      <xdr:col>6</xdr:col>
      <xdr:colOff>38100</xdr:colOff>
      <xdr:row>103</xdr:row>
      <xdr:rowOff>142239</xdr:rowOff>
    </xdr:to>
    <xdr:sp macro="" textlink="">
      <xdr:nvSpPr>
        <xdr:cNvPr id="417" name="フローチャート: 判断 416"/>
        <xdr:cNvSpPr/>
      </xdr:nvSpPr>
      <xdr:spPr>
        <a:xfrm>
          <a:off x="1079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151130</xdr:rowOff>
    </xdr:from>
    <xdr:to>
      <xdr:col>24</xdr:col>
      <xdr:colOff>114300</xdr:colOff>
      <xdr:row>104</xdr:row>
      <xdr:rowOff>81280</xdr:rowOff>
    </xdr:to>
    <xdr:sp macro="" textlink="">
      <xdr:nvSpPr>
        <xdr:cNvPr id="423" name="楕円 422"/>
        <xdr:cNvSpPr/>
      </xdr:nvSpPr>
      <xdr:spPr>
        <a:xfrm>
          <a:off x="45847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129557</xdr:rowOff>
    </xdr:from>
    <xdr:ext cx="405111" cy="259045"/>
    <xdr:sp macro="" textlink="">
      <xdr:nvSpPr>
        <xdr:cNvPr id="424" name="【市民会館】&#10;有形固定資産減価償却率該当値テキスト"/>
        <xdr:cNvSpPr txBox="1"/>
      </xdr:nvSpPr>
      <xdr:spPr>
        <a:xfrm>
          <a:off x="4673600"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118745</xdr:rowOff>
    </xdr:from>
    <xdr:to>
      <xdr:col>20</xdr:col>
      <xdr:colOff>38100</xdr:colOff>
      <xdr:row>104</xdr:row>
      <xdr:rowOff>48895</xdr:rowOff>
    </xdr:to>
    <xdr:sp macro="" textlink="">
      <xdr:nvSpPr>
        <xdr:cNvPr id="425" name="楕円 424"/>
        <xdr:cNvSpPr/>
      </xdr:nvSpPr>
      <xdr:spPr>
        <a:xfrm>
          <a:off x="3746500" y="1777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169545</xdr:rowOff>
    </xdr:from>
    <xdr:to>
      <xdr:col>24</xdr:col>
      <xdr:colOff>63500</xdr:colOff>
      <xdr:row>104</xdr:row>
      <xdr:rowOff>30480</xdr:rowOff>
    </xdr:to>
    <xdr:cxnSp macro="">
      <xdr:nvCxnSpPr>
        <xdr:cNvPr id="426" name="直線コネクタ 425"/>
        <xdr:cNvCxnSpPr/>
      </xdr:nvCxnSpPr>
      <xdr:spPr>
        <a:xfrm>
          <a:off x="3797300" y="1782889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168275</xdr:rowOff>
    </xdr:from>
    <xdr:to>
      <xdr:col>15</xdr:col>
      <xdr:colOff>101600</xdr:colOff>
      <xdr:row>106</xdr:row>
      <xdr:rowOff>98425</xdr:rowOff>
    </xdr:to>
    <xdr:sp macro="" textlink="">
      <xdr:nvSpPr>
        <xdr:cNvPr id="427" name="楕円 426"/>
        <xdr:cNvSpPr/>
      </xdr:nvSpPr>
      <xdr:spPr>
        <a:xfrm>
          <a:off x="28575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169545</xdr:rowOff>
    </xdr:from>
    <xdr:to>
      <xdr:col>19</xdr:col>
      <xdr:colOff>177800</xdr:colOff>
      <xdr:row>106</xdr:row>
      <xdr:rowOff>47625</xdr:rowOff>
    </xdr:to>
    <xdr:cxnSp macro="">
      <xdr:nvCxnSpPr>
        <xdr:cNvPr id="428" name="直線コネクタ 427"/>
        <xdr:cNvCxnSpPr/>
      </xdr:nvCxnSpPr>
      <xdr:spPr>
        <a:xfrm flipV="1">
          <a:off x="2908300" y="17828895"/>
          <a:ext cx="889000" cy="39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124461</xdr:rowOff>
    </xdr:from>
    <xdr:to>
      <xdr:col>10</xdr:col>
      <xdr:colOff>165100</xdr:colOff>
      <xdr:row>106</xdr:row>
      <xdr:rowOff>54611</xdr:rowOff>
    </xdr:to>
    <xdr:sp macro="" textlink="">
      <xdr:nvSpPr>
        <xdr:cNvPr id="429" name="楕円 428"/>
        <xdr:cNvSpPr/>
      </xdr:nvSpPr>
      <xdr:spPr>
        <a:xfrm>
          <a:off x="1968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3811</xdr:rowOff>
    </xdr:from>
    <xdr:to>
      <xdr:col>15</xdr:col>
      <xdr:colOff>50800</xdr:colOff>
      <xdr:row>106</xdr:row>
      <xdr:rowOff>47625</xdr:rowOff>
    </xdr:to>
    <xdr:cxnSp macro="">
      <xdr:nvCxnSpPr>
        <xdr:cNvPr id="430" name="直線コネクタ 429"/>
        <xdr:cNvCxnSpPr/>
      </xdr:nvCxnSpPr>
      <xdr:spPr>
        <a:xfrm>
          <a:off x="2019300" y="1817751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93980</xdr:rowOff>
    </xdr:from>
    <xdr:to>
      <xdr:col>6</xdr:col>
      <xdr:colOff>38100</xdr:colOff>
      <xdr:row>106</xdr:row>
      <xdr:rowOff>24130</xdr:rowOff>
    </xdr:to>
    <xdr:sp macro="" textlink="">
      <xdr:nvSpPr>
        <xdr:cNvPr id="431" name="楕円 430"/>
        <xdr:cNvSpPr/>
      </xdr:nvSpPr>
      <xdr:spPr>
        <a:xfrm>
          <a:off x="1079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144780</xdr:rowOff>
    </xdr:from>
    <xdr:to>
      <xdr:col>10</xdr:col>
      <xdr:colOff>114300</xdr:colOff>
      <xdr:row>106</xdr:row>
      <xdr:rowOff>3811</xdr:rowOff>
    </xdr:to>
    <xdr:cxnSp macro="">
      <xdr:nvCxnSpPr>
        <xdr:cNvPr id="432" name="直線コネクタ 431"/>
        <xdr:cNvCxnSpPr/>
      </xdr:nvCxnSpPr>
      <xdr:spPr>
        <a:xfrm>
          <a:off x="1130300" y="181470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12082</xdr:rowOff>
    </xdr:from>
    <xdr:ext cx="405111" cy="259045"/>
    <xdr:sp macro="" textlink="">
      <xdr:nvSpPr>
        <xdr:cNvPr id="433" name="n_1aveValue【市民会館】&#10;有形固定資産減価償却率"/>
        <xdr:cNvSpPr txBox="1"/>
      </xdr:nvSpPr>
      <xdr:spPr>
        <a:xfrm>
          <a:off x="3582044"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10177</xdr:rowOff>
    </xdr:from>
    <xdr:ext cx="405111" cy="259045"/>
    <xdr:sp macro="" textlink="">
      <xdr:nvSpPr>
        <xdr:cNvPr id="434" name="n_2aveValue【市民会館】&#10;有形固定資産減価償却率"/>
        <xdr:cNvSpPr txBox="1"/>
      </xdr:nvSpPr>
      <xdr:spPr>
        <a:xfrm>
          <a:off x="27057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160672</xdr:rowOff>
    </xdr:from>
    <xdr:ext cx="405111" cy="259045"/>
    <xdr:sp macro="" textlink="">
      <xdr:nvSpPr>
        <xdr:cNvPr id="435" name="n_3aveValue【市民会館】&#10;有形固定資産減価償却率"/>
        <xdr:cNvSpPr txBox="1"/>
      </xdr:nvSpPr>
      <xdr:spPr>
        <a:xfrm>
          <a:off x="18167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158766</xdr:rowOff>
    </xdr:from>
    <xdr:ext cx="405111" cy="259045"/>
    <xdr:sp macro="" textlink="">
      <xdr:nvSpPr>
        <xdr:cNvPr id="436" name="n_4aveValue【市民会館】&#10;有形固定資産減価償却率"/>
        <xdr:cNvSpPr txBox="1"/>
      </xdr:nvSpPr>
      <xdr:spPr>
        <a:xfrm>
          <a:off x="927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40022</xdr:rowOff>
    </xdr:from>
    <xdr:ext cx="405111" cy="259045"/>
    <xdr:sp macro="" textlink="">
      <xdr:nvSpPr>
        <xdr:cNvPr id="437" name="n_1mainValue【市民会館】&#10;有形固定資産減価償却率"/>
        <xdr:cNvSpPr txBox="1"/>
      </xdr:nvSpPr>
      <xdr:spPr>
        <a:xfrm>
          <a:off x="3582044" y="178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89552</xdr:rowOff>
    </xdr:from>
    <xdr:ext cx="405111" cy="259045"/>
    <xdr:sp macro="" textlink="">
      <xdr:nvSpPr>
        <xdr:cNvPr id="438" name="n_2mainValue【市民会館】&#10;有形固定資産減価償却率"/>
        <xdr:cNvSpPr txBox="1"/>
      </xdr:nvSpPr>
      <xdr:spPr>
        <a:xfrm>
          <a:off x="2705744" y="1826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45738</xdr:rowOff>
    </xdr:from>
    <xdr:ext cx="405111" cy="259045"/>
    <xdr:sp macro="" textlink="">
      <xdr:nvSpPr>
        <xdr:cNvPr id="439" name="n_3mainValue【市民会館】&#10;有形固定資産減価償却率"/>
        <xdr:cNvSpPr txBox="1"/>
      </xdr:nvSpPr>
      <xdr:spPr>
        <a:xfrm>
          <a:off x="1816744" y="1821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15257</xdr:rowOff>
    </xdr:from>
    <xdr:ext cx="405111" cy="259045"/>
    <xdr:sp macro="" textlink="">
      <xdr:nvSpPr>
        <xdr:cNvPr id="440" name="n_4mainValue【市民会館】&#10;有形固定資産減価償却率"/>
        <xdr:cNvSpPr txBox="1"/>
      </xdr:nvSpPr>
      <xdr:spPr>
        <a:xfrm>
          <a:off x="927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1" name="直線コネクタ 45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2" name="テキスト ボックス 45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3" name="直線コネクタ 45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4" name="テキスト ボックス 45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5" name="直線コネクタ 45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6" name="テキスト ボックス 45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7" name="直線コネクタ 45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8" name="テキスト ボックス 45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108</xdr:row>
      <xdr:rowOff>3048</xdr:rowOff>
    </xdr:to>
    <xdr:cxnSp macro="">
      <xdr:nvCxnSpPr>
        <xdr:cNvPr id="462" name="直線コネクタ 461"/>
        <xdr:cNvCxnSpPr/>
      </xdr:nvCxnSpPr>
      <xdr:spPr>
        <a:xfrm flipV="1">
          <a:off x="10476865" y="1739950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63" name="【市民会館】&#10;一人当たり面積最小値テキスト"/>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64" name="直線コネクタ 463"/>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65" name="【市民会館】&#10;一人当たり面積最大値テキスト"/>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66" name="直線コネクタ 465"/>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100855</xdr:rowOff>
    </xdr:from>
    <xdr:ext cx="469744" cy="259045"/>
    <xdr:sp macro="" textlink="">
      <xdr:nvSpPr>
        <xdr:cNvPr id="467" name="【市民会館】&#10;一人当たり面積平均値テキスト"/>
        <xdr:cNvSpPr txBox="1"/>
      </xdr:nvSpPr>
      <xdr:spPr>
        <a:xfrm>
          <a:off x="10515600" y="17931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77978</xdr:rowOff>
    </xdr:from>
    <xdr:to>
      <xdr:col>55</xdr:col>
      <xdr:colOff>50800</xdr:colOff>
      <xdr:row>106</xdr:row>
      <xdr:rowOff>8128</xdr:rowOff>
    </xdr:to>
    <xdr:sp macro="" textlink="">
      <xdr:nvSpPr>
        <xdr:cNvPr id="468" name="フローチャート: 判断 467"/>
        <xdr:cNvSpPr/>
      </xdr:nvSpPr>
      <xdr:spPr>
        <a:xfrm>
          <a:off x="104267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55118</xdr:rowOff>
    </xdr:from>
    <xdr:to>
      <xdr:col>50</xdr:col>
      <xdr:colOff>165100</xdr:colOff>
      <xdr:row>105</xdr:row>
      <xdr:rowOff>156718</xdr:rowOff>
    </xdr:to>
    <xdr:sp macro="" textlink="">
      <xdr:nvSpPr>
        <xdr:cNvPr id="469" name="フローチャート: 判断 468"/>
        <xdr:cNvSpPr/>
      </xdr:nvSpPr>
      <xdr:spPr>
        <a:xfrm>
          <a:off x="9588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41402</xdr:rowOff>
    </xdr:from>
    <xdr:to>
      <xdr:col>46</xdr:col>
      <xdr:colOff>38100</xdr:colOff>
      <xdr:row>105</xdr:row>
      <xdr:rowOff>143002</xdr:rowOff>
    </xdr:to>
    <xdr:sp macro="" textlink="">
      <xdr:nvSpPr>
        <xdr:cNvPr id="470" name="フローチャート: 判断 469"/>
        <xdr:cNvSpPr/>
      </xdr:nvSpPr>
      <xdr:spPr>
        <a:xfrm>
          <a:off x="8699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41402</xdr:rowOff>
    </xdr:from>
    <xdr:to>
      <xdr:col>41</xdr:col>
      <xdr:colOff>101600</xdr:colOff>
      <xdr:row>105</xdr:row>
      <xdr:rowOff>143002</xdr:rowOff>
    </xdr:to>
    <xdr:sp macro="" textlink="">
      <xdr:nvSpPr>
        <xdr:cNvPr id="471" name="フローチャート: 判断 470"/>
        <xdr:cNvSpPr/>
      </xdr:nvSpPr>
      <xdr:spPr>
        <a:xfrm>
          <a:off x="7810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41402</xdr:rowOff>
    </xdr:from>
    <xdr:to>
      <xdr:col>36</xdr:col>
      <xdr:colOff>165100</xdr:colOff>
      <xdr:row>105</xdr:row>
      <xdr:rowOff>143002</xdr:rowOff>
    </xdr:to>
    <xdr:sp macro="" textlink="">
      <xdr:nvSpPr>
        <xdr:cNvPr id="472" name="フローチャート: 判断 471"/>
        <xdr:cNvSpPr/>
      </xdr:nvSpPr>
      <xdr:spPr>
        <a:xfrm>
          <a:off x="6921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96265</xdr:rowOff>
    </xdr:from>
    <xdr:to>
      <xdr:col>55</xdr:col>
      <xdr:colOff>50800</xdr:colOff>
      <xdr:row>106</xdr:row>
      <xdr:rowOff>26415</xdr:rowOff>
    </xdr:to>
    <xdr:sp macro="" textlink="">
      <xdr:nvSpPr>
        <xdr:cNvPr id="478" name="楕円 477"/>
        <xdr:cNvSpPr/>
      </xdr:nvSpPr>
      <xdr:spPr>
        <a:xfrm>
          <a:off x="10426700" y="180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74692</xdr:rowOff>
    </xdr:from>
    <xdr:ext cx="469744" cy="259045"/>
    <xdr:sp macro="" textlink="">
      <xdr:nvSpPr>
        <xdr:cNvPr id="479" name="【市民会館】&#10;一人当たり面積該当値テキスト"/>
        <xdr:cNvSpPr txBox="1"/>
      </xdr:nvSpPr>
      <xdr:spPr>
        <a:xfrm>
          <a:off x="10515600"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96265</xdr:rowOff>
    </xdr:from>
    <xdr:to>
      <xdr:col>50</xdr:col>
      <xdr:colOff>165100</xdr:colOff>
      <xdr:row>106</xdr:row>
      <xdr:rowOff>26415</xdr:rowOff>
    </xdr:to>
    <xdr:sp macro="" textlink="">
      <xdr:nvSpPr>
        <xdr:cNvPr id="480" name="楕円 479"/>
        <xdr:cNvSpPr/>
      </xdr:nvSpPr>
      <xdr:spPr>
        <a:xfrm>
          <a:off x="9588500" y="180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147065</xdr:rowOff>
    </xdr:from>
    <xdr:to>
      <xdr:col>55</xdr:col>
      <xdr:colOff>0</xdr:colOff>
      <xdr:row>105</xdr:row>
      <xdr:rowOff>147065</xdr:rowOff>
    </xdr:to>
    <xdr:cxnSp macro="">
      <xdr:nvCxnSpPr>
        <xdr:cNvPr id="481" name="直線コネクタ 480"/>
        <xdr:cNvCxnSpPr/>
      </xdr:nvCxnSpPr>
      <xdr:spPr>
        <a:xfrm>
          <a:off x="9639300" y="181493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96265</xdr:rowOff>
    </xdr:from>
    <xdr:to>
      <xdr:col>46</xdr:col>
      <xdr:colOff>38100</xdr:colOff>
      <xdr:row>106</xdr:row>
      <xdr:rowOff>26415</xdr:rowOff>
    </xdr:to>
    <xdr:sp macro="" textlink="">
      <xdr:nvSpPr>
        <xdr:cNvPr id="482" name="楕円 481"/>
        <xdr:cNvSpPr/>
      </xdr:nvSpPr>
      <xdr:spPr>
        <a:xfrm>
          <a:off x="8699500" y="180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147065</xdr:rowOff>
    </xdr:from>
    <xdr:to>
      <xdr:col>50</xdr:col>
      <xdr:colOff>114300</xdr:colOff>
      <xdr:row>105</xdr:row>
      <xdr:rowOff>147065</xdr:rowOff>
    </xdr:to>
    <xdr:cxnSp macro="">
      <xdr:nvCxnSpPr>
        <xdr:cNvPr id="483" name="直線コネクタ 482"/>
        <xdr:cNvCxnSpPr/>
      </xdr:nvCxnSpPr>
      <xdr:spPr>
        <a:xfrm>
          <a:off x="8750300" y="18149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91694</xdr:rowOff>
    </xdr:from>
    <xdr:to>
      <xdr:col>41</xdr:col>
      <xdr:colOff>101600</xdr:colOff>
      <xdr:row>106</xdr:row>
      <xdr:rowOff>21844</xdr:rowOff>
    </xdr:to>
    <xdr:sp macro="" textlink="">
      <xdr:nvSpPr>
        <xdr:cNvPr id="484" name="楕円 483"/>
        <xdr:cNvSpPr/>
      </xdr:nvSpPr>
      <xdr:spPr>
        <a:xfrm>
          <a:off x="7810500" y="1809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142494</xdr:rowOff>
    </xdr:from>
    <xdr:to>
      <xdr:col>45</xdr:col>
      <xdr:colOff>177800</xdr:colOff>
      <xdr:row>105</xdr:row>
      <xdr:rowOff>147065</xdr:rowOff>
    </xdr:to>
    <xdr:cxnSp macro="">
      <xdr:nvCxnSpPr>
        <xdr:cNvPr id="485" name="直線コネクタ 484"/>
        <xdr:cNvCxnSpPr/>
      </xdr:nvCxnSpPr>
      <xdr:spPr>
        <a:xfrm>
          <a:off x="7861300" y="181447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87122</xdr:rowOff>
    </xdr:from>
    <xdr:to>
      <xdr:col>36</xdr:col>
      <xdr:colOff>165100</xdr:colOff>
      <xdr:row>106</xdr:row>
      <xdr:rowOff>17272</xdr:rowOff>
    </xdr:to>
    <xdr:sp macro="" textlink="">
      <xdr:nvSpPr>
        <xdr:cNvPr id="486" name="楕円 485"/>
        <xdr:cNvSpPr/>
      </xdr:nvSpPr>
      <xdr:spPr>
        <a:xfrm>
          <a:off x="6921500" y="1808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137922</xdr:rowOff>
    </xdr:from>
    <xdr:to>
      <xdr:col>41</xdr:col>
      <xdr:colOff>50800</xdr:colOff>
      <xdr:row>105</xdr:row>
      <xdr:rowOff>142494</xdr:rowOff>
    </xdr:to>
    <xdr:cxnSp macro="">
      <xdr:nvCxnSpPr>
        <xdr:cNvPr id="487" name="直線コネクタ 486"/>
        <xdr:cNvCxnSpPr/>
      </xdr:nvCxnSpPr>
      <xdr:spPr>
        <a:xfrm>
          <a:off x="6972300" y="181401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1795</xdr:rowOff>
    </xdr:from>
    <xdr:ext cx="469744" cy="259045"/>
    <xdr:sp macro="" textlink="">
      <xdr:nvSpPr>
        <xdr:cNvPr id="488" name="n_1aveValue【市民会館】&#10;一人当たり面積"/>
        <xdr:cNvSpPr txBox="1"/>
      </xdr:nvSpPr>
      <xdr:spPr>
        <a:xfrm>
          <a:off x="93917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159529</xdr:rowOff>
    </xdr:from>
    <xdr:ext cx="469744" cy="259045"/>
    <xdr:sp macro="" textlink="">
      <xdr:nvSpPr>
        <xdr:cNvPr id="489" name="n_2aveValue【市民会館】&#10;一人当たり面積"/>
        <xdr:cNvSpPr txBox="1"/>
      </xdr:nvSpPr>
      <xdr:spPr>
        <a:xfrm>
          <a:off x="8515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159529</xdr:rowOff>
    </xdr:from>
    <xdr:ext cx="469744" cy="259045"/>
    <xdr:sp macro="" textlink="">
      <xdr:nvSpPr>
        <xdr:cNvPr id="490" name="n_3aveValue【市民会館】&#10;一人当たり面積"/>
        <xdr:cNvSpPr txBox="1"/>
      </xdr:nvSpPr>
      <xdr:spPr>
        <a:xfrm>
          <a:off x="7626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159529</xdr:rowOff>
    </xdr:from>
    <xdr:ext cx="469744" cy="259045"/>
    <xdr:sp macro="" textlink="">
      <xdr:nvSpPr>
        <xdr:cNvPr id="491" name="n_4aveValue【市民会館】&#10;一人当たり面積"/>
        <xdr:cNvSpPr txBox="1"/>
      </xdr:nvSpPr>
      <xdr:spPr>
        <a:xfrm>
          <a:off x="6737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17542</xdr:rowOff>
    </xdr:from>
    <xdr:ext cx="469744" cy="259045"/>
    <xdr:sp macro="" textlink="">
      <xdr:nvSpPr>
        <xdr:cNvPr id="492" name="n_1mainValue【市民会館】&#10;一人当たり面積"/>
        <xdr:cNvSpPr txBox="1"/>
      </xdr:nvSpPr>
      <xdr:spPr>
        <a:xfrm>
          <a:off x="93917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17542</xdr:rowOff>
    </xdr:from>
    <xdr:ext cx="469744" cy="259045"/>
    <xdr:sp macro="" textlink="">
      <xdr:nvSpPr>
        <xdr:cNvPr id="493" name="n_2mainValue【市民会館】&#10;一人当たり面積"/>
        <xdr:cNvSpPr txBox="1"/>
      </xdr:nvSpPr>
      <xdr:spPr>
        <a:xfrm>
          <a:off x="85154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12971</xdr:rowOff>
    </xdr:from>
    <xdr:ext cx="469744" cy="259045"/>
    <xdr:sp macro="" textlink="">
      <xdr:nvSpPr>
        <xdr:cNvPr id="494" name="n_3mainValue【市民会館】&#10;一人当たり面積"/>
        <xdr:cNvSpPr txBox="1"/>
      </xdr:nvSpPr>
      <xdr:spPr>
        <a:xfrm>
          <a:off x="7626427" y="1818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8399</xdr:rowOff>
    </xdr:from>
    <xdr:ext cx="469744" cy="259045"/>
    <xdr:sp macro="" textlink="">
      <xdr:nvSpPr>
        <xdr:cNvPr id="495" name="n_4mainValue【市民会館】&#10;一人当たり面積"/>
        <xdr:cNvSpPr txBox="1"/>
      </xdr:nvSpPr>
      <xdr:spPr>
        <a:xfrm>
          <a:off x="6737427" y="1818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72934</xdr:rowOff>
    </xdr:to>
    <xdr:cxnSp macro="">
      <xdr:nvCxnSpPr>
        <xdr:cNvPr id="521" name="直線コネクタ 520"/>
        <xdr:cNvCxnSpPr/>
      </xdr:nvCxnSpPr>
      <xdr:spPr>
        <a:xfrm flipV="1">
          <a:off x="16318864" y="5802630"/>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76761</xdr:rowOff>
    </xdr:from>
    <xdr:ext cx="405111" cy="259045"/>
    <xdr:sp macro="" textlink="">
      <xdr:nvSpPr>
        <xdr:cNvPr id="522" name="【一般廃棄物処理施設】&#10;有形固定資産減価償却率最小値テキスト"/>
        <xdr:cNvSpPr txBox="1"/>
      </xdr:nvSpPr>
      <xdr:spPr>
        <a:xfrm>
          <a:off x="16357600" y="727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72934</xdr:rowOff>
    </xdr:from>
    <xdr:to>
      <xdr:col>86</xdr:col>
      <xdr:colOff>25400</xdr:colOff>
      <xdr:row>42</xdr:row>
      <xdr:rowOff>72934</xdr:rowOff>
    </xdr:to>
    <xdr:cxnSp macro="">
      <xdr:nvCxnSpPr>
        <xdr:cNvPr id="523" name="直線コネクタ 522"/>
        <xdr:cNvCxnSpPr/>
      </xdr:nvCxnSpPr>
      <xdr:spPr>
        <a:xfrm>
          <a:off x="16230600" y="727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340478" cy="259045"/>
    <xdr:sp macro="" textlink="">
      <xdr:nvSpPr>
        <xdr:cNvPr id="524" name="【一般廃棄物処理施設】&#10;有形固定資産減価償却率最大値テキスト"/>
        <xdr:cNvSpPr txBox="1"/>
      </xdr:nvSpPr>
      <xdr:spPr>
        <a:xfrm>
          <a:off x="16357600" y="557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525" name="直線コネクタ 524"/>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154412</xdr:rowOff>
    </xdr:from>
    <xdr:ext cx="405111" cy="259045"/>
    <xdr:sp macro="" textlink="">
      <xdr:nvSpPr>
        <xdr:cNvPr id="526" name="【一般廃棄物処理施設】&#10;有形固定資産減価償却率平均値テキスト"/>
        <xdr:cNvSpPr txBox="1"/>
      </xdr:nvSpPr>
      <xdr:spPr>
        <a:xfrm>
          <a:off x="16357600" y="6498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131535</xdr:rowOff>
    </xdr:from>
    <xdr:to>
      <xdr:col>85</xdr:col>
      <xdr:colOff>177800</xdr:colOff>
      <xdr:row>39</xdr:row>
      <xdr:rowOff>61685</xdr:rowOff>
    </xdr:to>
    <xdr:sp macro="" textlink="">
      <xdr:nvSpPr>
        <xdr:cNvPr id="527" name="フローチャート: 判断 526"/>
        <xdr:cNvSpPr/>
      </xdr:nvSpPr>
      <xdr:spPr>
        <a:xfrm>
          <a:off x="16268700" y="664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528" name="フローチャート: 判断 527"/>
        <xdr:cNvSpPr/>
      </xdr:nvSpPr>
      <xdr:spPr>
        <a:xfrm>
          <a:off x="15430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146231</xdr:rowOff>
    </xdr:from>
    <xdr:to>
      <xdr:col>76</xdr:col>
      <xdr:colOff>165100</xdr:colOff>
      <xdr:row>39</xdr:row>
      <xdr:rowOff>76381</xdr:rowOff>
    </xdr:to>
    <xdr:sp macro="" textlink="">
      <xdr:nvSpPr>
        <xdr:cNvPr id="529" name="フローチャート: 判断 528"/>
        <xdr:cNvSpPr/>
      </xdr:nvSpPr>
      <xdr:spPr>
        <a:xfrm>
          <a:off x="14541500" y="66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160927</xdr:rowOff>
    </xdr:from>
    <xdr:to>
      <xdr:col>72</xdr:col>
      <xdr:colOff>38100</xdr:colOff>
      <xdr:row>39</xdr:row>
      <xdr:rowOff>91077</xdr:rowOff>
    </xdr:to>
    <xdr:sp macro="" textlink="">
      <xdr:nvSpPr>
        <xdr:cNvPr id="530" name="フローチャート: 判断 529"/>
        <xdr:cNvSpPr/>
      </xdr:nvSpPr>
      <xdr:spPr>
        <a:xfrm>
          <a:off x="13652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74385</xdr:rowOff>
    </xdr:from>
    <xdr:to>
      <xdr:col>67</xdr:col>
      <xdr:colOff>101600</xdr:colOff>
      <xdr:row>40</xdr:row>
      <xdr:rowOff>4535</xdr:rowOff>
    </xdr:to>
    <xdr:sp macro="" textlink="">
      <xdr:nvSpPr>
        <xdr:cNvPr id="531" name="フローチャート: 判断 530"/>
        <xdr:cNvSpPr/>
      </xdr:nvSpPr>
      <xdr:spPr>
        <a:xfrm>
          <a:off x="12763500" y="676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149497</xdr:rowOff>
    </xdr:from>
    <xdr:to>
      <xdr:col>85</xdr:col>
      <xdr:colOff>177800</xdr:colOff>
      <xdr:row>39</xdr:row>
      <xdr:rowOff>79647</xdr:rowOff>
    </xdr:to>
    <xdr:sp macro="" textlink="">
      <xdr:nvSpPr>
        <xdr:cNvPr id="537" name="楕円 536"/>
        <xdr:cNvSpPr/>
      </xdr:nvSpPr>
      <xdr:spPr>
        <a:xfrm>
          <a:off x="16268700" y="66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127924</xdr:rowOff>
    </xdr:from>
    <xdr:ext cx="405111" cy="259045"/>
    <xdr:sp macro="" textlink="">
      <xdr:nvSpPr>
        <xdr:cNvPr id="538" name="【一般廃棄物処理施設】&#10;有形固定資産減価償却率該当値テキスト"/>
        <xdr:cNvSpPr txBox="1"/>
      </xdr:nvSpPr>
      <xdr:spPr>
        <a:xfrm>
          <a:off x="16357600"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62956</xdr:rowOff>
    </xdr:from>
    <xdr:to>
      <xdr:col>81</xdr:col>
      <xdr:colOff>101600</xdr:colOff>
      <xdr:row>39</xdr:row>
      <xdr:rowOff>164556</xdr:rowOff>
    </xdr:to>
    <xdr:sp macro="" textlink="">
      <xdr:nvSpPr>
        <xdr:cNvPr id="539" name="楕円 538"/>
        <xdr:cNvSpPr/>
      </xdr:nvSpPr>
      <xdr:spPr>
        <a:xfrm>
          <a:off x="154305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28847</xdr:rowOff>
    </xdr:from>
    <xdr:to>
      <xdr:col>85</xdr:col>
      <xdr:colOff>127000</xdr:colOff>
      <xdr:row>39</xdr:row>
      <xdr:rowOff>113756</xdr:rowOff>
    </xdr:to>
    <xdr:cxnSp macro="">
      <xdr:nvCxnSpPr>
        <xdr:cNvPr id="540" name="直線コネクタ 539"/>
        <xdr:cNvCxnSpPr/>
      </xdr:nvCxnSpPr>
      <xdr:spPr>
        <a:xfrm flipV="1">
          <a:off x="15481300" y="6715397"/>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115207</xdr:rowOff>
    </xdr:from>
    <xdr:to>
      <xdr:col>76</xdr:col>
      <xdr:colOff>165100</xdr:colOff>
      <xdr:row>41</xdr:row>
      <xdr:rowOff>45357</xdr:rowOff>
    </xdr:to>
    <xdr:sp macro="" textlink="">
      <xdr:nvSpPr>
        <xdr:cNvPr id="541" name="楕円 540"/>
        <xdr:cNvSpPr/>
      </xdr:nvSpPr>
      <xdr:spPr>
        <a:xfrm>
          <a:off x="14541500" y="697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113756</xdr:rowOff>
    </xdr:from>
    <xdr:to>
      <xdr:col>81</xdr:col>
      <xdr:colOff>50800</xdr:colOff>
      <xdr:row>40</xdr:row>
      <xdr:rowOff>166007</xdr:rowOff>
    </xdr:to>
    <xdr:cxnSp macro="">
      <xdr:nvCxnSpPr>
        <xdr:cNvPr id="542" name="直線コネクタ 541"/>
        <xdr:cNvCxnSpPr/>
      </xdr:nvCxnSpPr>
      <xdr:spPr>
        <a:xfrm flipV="1">
          <a:off x="14592300" y="6800306"/>
          <a:ext cx="889000" cy="22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58057</xdr:rowOff>
    </xdr:from>
    <xdr:to>
      <xdr:col>72</xdr:col>
      <xdr:colOff>38100</xdr:colOff>
      <xdr:row>41</xdr:row>
      <xdr:rowOff>159657</xdr:rowOff>
    </xdr:to>
    <xdr:sp macro="" textlink="">
      <xdr:nvSpPr>
        <xdr:cNvPr id="543" name="楕円 542"/>
        <xdr:cNvSpPr/>
      </xdr:nvSpPr>
      <xdr:spPr>
        <a:xfrm>
          <a:off x="13652500" y="708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166007</xdr:rowOff>
    </xdr:from>
    <xdr:to>
      <xdr:col>76</xdr:col>
      <xdr:colOff>114300</xdr:colOff>
      <xdr:row>41</xdr:row>
      <xdr:rowOff>108857</xdr:rowOff>
    </xdr:to>
    <xdr:cxnSp macro="">
      <xdr:nvCxnSpPr>
        <xdr:cNvPr id="544" name="直線コネクタ 543"/>
        <xdr:cNvCxnSpPr/>
      </xdr:nvCxnSpPr>
      <xdr:spPr>
        <a:xfrm flipV="1">
          <a:off x="13703300" y="702400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36830</xdr:rowOff>
    </xdr:from>
    <xdr:to>
      <xdr:col>67</xdr:col>
      <xdr:colOff>101600</xdr:colOff>
      <xdr:row>41</xdr:row>
      <xdr:rowOff>138430</xdr:rowOff>
    </xdr:to>
    <xdr:sp macro="" textlink="">
      <xdr:nvSpPr>
        <xdr:cNvPr id="545" name="楕円 544"/>
        <xdr:cNvSpPr/>
      </xdr:nvSpPr>
      <xdr:spPr>
        <a:xfrm>
          <a:off x="12763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87630</xdr:rowOff>
    </xdr:from>
    <xdr:to>
      <xdr:col>71</xdr:col>
      <xdr:colOff>177800</xdr:colOff>
      <xdr:row>41</xdr:row>
      <xdr:rowOff>108857</xdr:rowOff>
    </xdr:to>
    <xdr:cxnSp macro="">
      <xdr:nvCxnSpPr>
        <xdr:cNvPr id="546" name="直線コネクタ 545"/>
        <xdr:cNvCxnSpPr/>
      </xdr:nvCxnSpPr>
      <xdr:spPr>
        <a:xfrm>
          <a:off x="12814300" y="711708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74947</xdr:rowOff>
    </xdr:from>
    <xdr:ext cx="405111" cy="259045"/>
    <xdr:sp macro="" textlink="">
      <xdr:nvSpPr>
        <xdr:cNvPr id="547" name="n_1aveValue【一般廃棄物処理施設】&#10;有形固定資産減価償却率"/>
        <xdr:cNvSpPr txBox="1"/>
      </xdr:nvSpPr>
      <xdr:spPr>
        <a:xfrm>
          <a:off x="152660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92908</xdr:rowOff>
    </xdr:from>
    <xdr:ext cx="405111" cy="259045"/>
    <xdr:sp macro="" textlink="">
      <xdr:nvSpPr>
        <xdr:cNvPr id="548" name="n_2aveValue【一般廃棄物処理施設】&#10;有形固定資産減価償却率"/>
        <xdr:cNvSpPr txBox="1"/>
      </xdr:nvSpPr>
      <xdr:spPr>
        <a:xfrm>
          <a:off x="14389744" y="643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107604</xdr:rowOff>
    </xdr:from>
    <xdr:ext cx="405111" cy="259045"/>
    <xdr:sp macro="" textlink="">
      <xdr:nvSpPr>
        <xdr:cNvPr id="549" name="n_3aveValue【一般廃棄物処理施設】&#10;有形固定資産減価償却率"/>
        <xdr:cNvSpPr txBox="1"/>
      </xdr:nvSpPr>
      <xdr:spPr>
        <a:xfrm>
          <a:off x="13500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21062</xdr:rowOff>
    </xdr:from>
    <xdr:ext cx="405111" cy="259045"/>
    <xdr:sp macro="" textlink="">
      <xdr:nvSpPr>
        <xdr:cNvPr id="550" name="n_4aveValue【一般廃棄物処理施設】&#10;有形固定資産減価償却率"/>
        <xdr:cNvSpPr txBox="1"/>
      </xdr:nvSpPr>
      <xdr:spPr>
        <a:xfrm>
          <a:off x="12611744" y="653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155683</xdr:rowOff>
    </xdr:from>
    <xdr:ext cx="405111" cy="259045"/>
    <xdr:sp macro="" textlink="">
      <xdr:nvSpPr>
        <xdr:cNvPr id="551" name="n_1mainValue【一般廃棄物処理施設】&#10;有形固定資産減価償却率"/>
        <xdr:cNvSpPr txBox="1"/>
      </xdr:nvSpPr>
      <xdr:spPr>
        <a:xfrm>
          <a:off x="15266044" y="684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36484</xdr:rowOff>
    </xdr:from>
    <xdr:ext cx="405111" cy="259045"/>
    <xdr:sp macro="" textlink="">
      <xdr:nvSpPr>
        <xdr:cNvPr id="552" name="n_2mainValue【一般廃棄物処理施設】&#10;有形固定資産減価償却率"/>
        <xdr:cNvSpPr txBox="1"/>
      </xdr:nvSpPr>
      <xdr:spPr>
        <a:xfrm>
          <a:off x="14389744" y="706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150784</xdr:rowOff>
    </xdr:from>
    <xdr:ext cx="405111" cy="259045"/>
    <xdr:sp macro="" textlink="">
      <xdr:nvSpPr>
        <xdr:cNvPr id="553" name="n_3mainValue【一般廃棄物処理施設】&#10;有形固定資産減価償却率"/>
        <xdr:cNvSpPr txBox="1"/>
      </xdr:nvSpPr>
      <xdr:spPr>
        <a:xfrm>
          <a:off x="13500744" y="718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129557</xdr:rowOff>
    </xdr:from>
    <xdr:ext cx="405111" cy="259045"/>
    <xdr:sp macro="" textlink="">
      <xdr:nvSpPr>
        <xdr:cNvPr id="554" name="n_4mainValue【一般廃棄物処理施設】&#10;有形固定資産減価償却率"/>
        <xdr:cNvSpPr txBox="1"/>
      </xdr:nvSpPr>
      <xdr:spPr>
        <a:xfrm>
          <a:off x="12611744"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160105</xdr:rowOff>
    </xdr:from>
    <xdr:to>
      <xdr:col>116</xdr:col>
      <xdr:colOff>62864</xdr:colOff>
      <xdr:row>41</xdr:row>
      <xdr:rowOff>103728</xdr:rowOff>
    </xdr:to>
    <xdr:cxnSp macro="">
      <xdr:nvCxnSpPr>
        <xdr:cNvPr id="576" name="直線コネクタ 575"/>
        <xdr:cNvCxnSpPr/>
      </xdr:nvCxnSpPr>
      <xdr:spPr>
        <a:xfrm flipV="1">
          <a:off x="22160864" y="5817955"/>
          <a:ext cx="0" cy="1315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107555</xdr:rowOff>
    </xdr:from>
    <xdr:ext cx="469744" cy="259045"/>
    <xdr:sp macro="" textlink="">
      <xdr:nvSpPr>
        <xdr:cNvPr id="577" name="【一般廃棄物処理施設】&#10;一人当たり有形固定資産（償却資産）額最小値テキスト"/>
        <xdr:cNvSpPr txBox="1"/>
      </xdr:nvSpPr>
      <xdr:spPr>
        <a:xfrm>
          <a:off x="22199600" y="71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103728</xdr:rowOff>
    </xdr:from>
    <xdr:to>
      <xdr:col>116</xdr:col>
      <xdr:colOff>152400</xdr:colOff>
      <xdr:row>41</xdr:row>
      <xdr:rowOff>103728</xdr:rowOff>
    </xdr:to>
    <xdr:cxnSp macro="">
      <xdr:nvCxnSpPr>
        <xdr:cNvPr id="578" name="直線コネクタ 577"/>
        <xdr:cNvCxnSpPr/>
      </xdr:nvCxnSpPr>
      <xdr:spPr>
        <a:xfrm>
          <a:off x="22072600" y="713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106782</xdr:rowOff>
    </xdr:from>
    <xdr:ext cx="599010" cy="259045"/>
    <xdr:sp macro="" textlink="">
      <xdr:nvSpPr>
        <xdr:cNvPr id="579" name="【一般廃棄物処理施設】&#10;一人当たり有形固定資産（償却資産）額最大値テキスト"/>
        <xdr:cNvSpPr txBox="1"/>
      </xdr:nvSpPr>
      <xdr:spPr>
        <a:xfrm>
          <a:off x="22199600" y="559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160105</xdr:rowOff>
    </xdr:from>
    <xdr:to>
      <xdr:col>116</xdr:col>
      <xdr:colOff>152400</xdr:colOff>
      <xdr:row>33</xdr:row>
      <xdr:rowOff>160105</xdr:rowOff>
    </xdr:to>
    <xdr:cxnSp macro="">
      <xdr:nvCxnSpPr>
        <xdr:cNvPr id="580" name="直線コネクタ 579"/>
        <xdr:cNvCxnSpPr/>
      </xdr:nvCxnSpPr>
      <xdr:spPr>
        <a:xfrm>
          <a:off x="22072600" y="58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68737</xdr:rowOff>
    </xdr:from>
    <xdr:ext cx="534377" cy="259045"/>
    <xdr:sp macro="" textlink="">
      <xdr:nvSpPr>
        <xdr:cNvPr id="581" name="【一般廃棄物処理施設】&#10;一人当たり有形固定資産（償却資産）額平均値テキスト"/>
        <xdr:cNvSpPr txBox="1"/>
      </xdr:nvSpPr>
      <xdr:spPr>
        <a:xfrm>
          <a:off x="22199600" y="658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45860</xdr:rowOff>
    </xdr:from>
    <xdr:to>
      <xdr:col>116</xdr:col>
      <xdr:colOff>114300</xdr:colOff>
      <xdr:row>39</xdr:row>
      <xdr:rowOff>147460</xdr:rowOff>
    </xdr:to>
    <xdr:sp macro="" textlink="">
      <xdr:nvSpPr>
        <xdr:cNvPr id="582" name="フローチャート: 判断 581"/>
        <xdr:cNvSpPr/>
      </xdr:nvSpPr>
      <xdr:spPr>
        <a:xfrm>
          <a:off x="22110700" y="67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36917</xdr:rowOff>
    </xdr:from>
    <xdr:to>
      <xdr:col>112</xdr:col>
      <xdr:colOff>38100</xdr:colOff>
      <xdr:row>39</xdr:row>
      <xdr:rowOff>138517</xdr:rowOff>
    </xdr:to>
    <xdr:sp macro="" textlink="">
      <xdr:nvSpPr>
        <xdr:cNvPr id="583" name="フローチャート: 判断 582"/>
        <xdr:cNvSpPr/>
      </xdr:nvSpPr>
      <xdr:spPr>
        <a:xfrm>
          <a:off x="21272500" y="672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36743</xdr:rowOff>
    </xdr:from>
    <xdr:to>
      <xdr:col>107</xdr:col>
      <xdr:colOff>101600</xdr:colOff>
      <xdr:row>39</xdr:row>
      <xdr:rowOff>138343</xdr:rowOff>
    </xdr:to>
    <xdr:sp macro="" textlink="">
      <xdr:nvSpPr>
        <xdr:cNvPr id="584" name="フローチャート: 判断 583"/>
        <xdr:cNvSpPr/>
      </xdr:nvSpPr>
      <xdr:spPr>
        <a:xfrm>
          <a:off x="20383500" y="672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48068</xdr:rowOff>
    </xdr:from>
    <xdr:to>
      <xdr:col>102</xdr:col>
      <xdr:colOff>165100</xdr:colOff>
      <xdr:row>39</xdr:row>
      <xdr:rowOff>149668</xdr:rowOff>
    </xdr:to>
    <xdr:sp macro="" textlink="">
      <xdr:nvSpPr>
        <xdr:cNvPr id="585" name="フローチャート: 判断 584"/>
        <xdr:cNvSpPr/>
      </xdr:nvSpPr>
      <xdr:spPr>
        <a:xfrm>
          <a:off x="19494500" y="673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77553</xdr:rowOff>
    </xdr:from>
    <xdr:to>
      <xdr:col>98</xdr:col>
      <xdr:colOff>38100</xdr:colOff>
      <xdr:row>40</xdr:row>
      <xdr:rowOff>7703</xdr:rowOff>
    </xdr:to>
    <xdr:sp macro="" textlink="">
      <xdr:nvSpPr>
        <xdr:cNvPr id="586" name="フローチャート: 判断 585"/>
        <xdr:cNvSpPr/>
      </xdr:nvSpPr>
      <xdr:spPr>
        <a:xfrm>
          <a:off x="18605500" y="676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163140</xdr:rowOff>
    </xdr:from>
    <xdr:to>
      <xdr:col>116</xdr:col>
      <xdr:colOff>114300</xdr:colOff>
      <xdr:row>40</xdr:row>
      <xdr:rowOff>93290</xdr:rowOff>
    </xdr:to>
    <xdr:sp macro="" textlink="">
      <xdr:nvSpPr>
        <xdr:cNvPr id="592" name="楕円 591"/>
        <xdr:cNvSpPr/>
      </xdr:nvSpPr>
      <xdr:spPr>
        <a:xfrm>
          <a:off x="22110700" y="684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141567</xdr:rowOff>
    </xdr:from>
    <xdr:ext cx="534377" cy="259045"/>
    <xdr:sp macro="" textlink="">
      <xdr:nvSpPr>
        <xdr:cNvPr id="593" name="【一般廃棄物処理施設】&#10;一人当たり有形固定資産（償却資産）額該当値テキスト"/>
        <xdr:cNvSpPr txBox="1"/>
      </xdr:nvSpPr>
      <xdr:spPr>
        <a:xfrm>
          <a:off x="22199600" y="682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7683</xdr:rowOff>
    </xdr:from>
    <xdr:to>
      <xdr:col>112</xdr:col>
      <xdr:colOff>38100</xdr:colOff>
      <xdr:row>40</xdr:row>
      <xdr:rowOff>109283</xdr:rowOff>
    </xdr:to>
    <xdr:sp macro="" textlink="">
      <xdr:nvSpPr>
        <xdr:cNvPr id="594" name="楕円 593"/>
        <xdr:cNvSpPr/>
      </xdr:nvSpPr>
      <xdr:spPr>
        <a:xfrm>
          <a:off x="21272500" y="686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42490</xdr:rowOff>
    </xdr:from>
    <xdr:to>
      <xdr:col>116</xdr:col>
      <xdr:colOff>63500</xdr:colOff>
      <xdr:row>40</xdr:row>
      <xdr:rowOff>58483</xdr:rowOff>
    </xdr:to>
    <xdr:cxnSp macro="">
      <xdr:nvCxnSpPr>
        <xdr:cNvPr id="595" name="直線コネクタ 594"/>
        <xdr:cNvCxnSpPr/>
      </xdr:nvCxnSpPr>
      <xdr:spPr>
        <a:xfrm flipV="1">
          <a:off x="21323300" y="6900490"/>
          <a:ext cx="838200" cy="1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18940</xdr:rowOff>
    </xdr:from>
    <xdr:to>
      <xdr:col>107</xdr:col>
      <xdr:colOff>101600</xdr:colOff>
      <xdr:row>40</xdr:row>
      <xdr:rowOff>120540</xdr:rowOff>
    </xdr:to>
    <xdr:sp macro="" textlink="">
      <xdr:nvSpPr>
        <xdr:cNvPr id="596" name="楕円 595"/>
        <xdr:cNvSpPr/>
      </xdr:nvSpPr>
      <xdr:spPr>
        <a:xfrm>
          <a:off x="20383500" y="687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58483</xdr:rowOff>
    </xdr:from>
    <xdr:to>
      <xdr:col>111</xdr:col>
      <xdr:colOff>177800</xdr:colOff>
      <xdr:row>40</xdr:row>
      <xdr:rowOff>69740</xdr:rowOff>
    </xdr:to>
    <xdr:cxnSp macro="">
      <xdr:nvCxnSpPr>
        <xdr:cNvPr id="597" name="直線コネクタ 596"/>
        <xdr:cNvCxnSpPr/>
      </xdr:nvCxnSpPr>
      <xdr:spPr>
        <a:xfrm flipV="1">
          <a:off x="20434300" y="6916483"/>
          <a:ext cx="889000" cy="1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25875</xdr:rowOff>
    </xdr:from>
    <xdr:to>
      <xdr:col>102</xdr:col>
      <xdr:colOff>165100</xdr:colOff>
      <xdr:row>40</xdr:row>
      <xdr:rowOff>127475</xdr:rowOff>
    </xdr:to>
    <xdr:sp macro="" textlink="">
      <xdr:nvSpPr>
        <xdr:cNvPr id="598" name="楕円 597"/>
        <xdr:cNvSpPr/>
      </xdr:nvSpPr>
      <xdr:spPr>
        <a:xfrm>
          <a:off x="19494500" y="68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69740</xdr:rowOff>
    </xdr:from>
    <xdr:to>
      <xdr:col>107</xdr:col>
      <xdr:colOff>50800</xdr:colOff>
      <xdr:row>40</xdr:row>
      <xdr:rowOff>76675</xdr:rowOff>
    </xdr:to>
    <xdr:cxnSp macro="">
      <xdr:nvCxnSpPr>
        <xdr:cNvPr id="599" name="直線コネクタ 598"/>
        <xdr:cNvCxnSpPr/>
      </xdr:nvCxnSpPr>
      <xdr:spPr>
        <a:xfrm flipV="1">
          <a:off x="19545300" y="6927740"/>
          <a:ext cx="8890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25692</xdr:rowOff>
    </xdr:from>
    <xdr:to>
      <xdr:col>98</xdr:col>
      <xdr:colOff>38100</xdr:colOff>
      <xdr:row>40</xdr:row>
      <xdr:rowOff>127292</xdr:rowOff>
    </xdr:to>
    <xdr:sp macro="" textlink="">
      <xdr:nvSpPr>
        <xdr:cNvPr id="600" name="楕円 599"/>
        <xdr:cNvSpPr/>
      </xdr:nvSpPr>
      <xdr:spPr>
        <a:xfrm>
          <a:off x="18605500" y="688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76492</xdr:rowOff>
    </xdr:from>
    <xdr:to>
      <xdr:col>102</xdr:col>
      <xdr:colOff>114300</xdr:colOff>
      <xdr:row>40</xdr:row>
      <xdr:rowOff>76675</xdr:rowOff>
    </xdr:to>
    <xdr:cxnSp macro="">
      <xdr:nvCxnSpPr>
        <xdr:cNvPr id="601" name="直線コネクタ 600"/>
        <xdr:cNvCxnSpPr/>
      </xdr:nvCxnSpPr>
      <xdr:spPr>
        <a:xfrm>
          <a:off x="18656300" y="6934492"/>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155044</xdr:rowOff>
    </xdr:from>
    <xdr:ext cx="534377" cy="259045"/>
    <xdr:sp macro="" textlink="">
      <xdr:nvSpPr>
        <xdr:cNvPr id="602" name="n_1aveValue【一般廃棄物処理施設】&#10;一人当たり有形固定資産（償却資産）額"/>
        <xdr:cNvSpPr txBox="1"/>
      </xdr:nvSpPr>
      <xdr:spPr>
        <a:xfrm>
          <a:off x="21043411" y="649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154870</xdr:rowOff>
    </xdr:from>
    <xdr:ext cx="534377" cy="259045"/>
    <xdr:sp macro="" textlink="">
      <xdr:nvSpPr>
        <xdr:cNvPr id="603" name="n_2aveValue【一般廃棄物処理施設】&#10;一人当たり有形固定資産（償却資産）額"/>
        <xdr:cNvSpPr txBox="1"/>
      </xdr:nvSpPr>
      <xdr:spPr>
        <a:xfrm>
          <a:off x="20167111" y="649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166195</xdr:rowOff>
    </xdr:from>
    <xdr:ext cx="534377" cy="259045"/>
    <xdr:sp macro="" textlink="">
      <xdr:nvSpPr>
        <xdr:cNvPr id="604" name="n_3aveValue【一般廃棄物処理施設】&#10;一人当たり有形固定資産（償却資産）額"/>
        <xdr:cNvSpPr txBox="1"/>
      </xdr:nvSpPr>
      <xdr:spPr>
        <a:xfrm>
          <a:off x="19278111" y="650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24230</xdr:rowOff>
    </xdr:from>
    <xdr:ext cx="534377" cy="259045"/>
    <xdr:sp macro="" textlink="">
      <xdr:nvSpPr>
        <xdr:cNvPr id="605" name="n_4aveValue【一般廃棄物処理施設】&#10;一人当たり有形固定資産（償却資産）額"/>
        <xdr:cNvSpPr txBox="1"/>
      </xdr:nvSpPr>
      <xdr:spPr>
        <a:xfrm>
          <a:off x="18389111" y="653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100410</xdr:rowOff>
    </xdr:from>
    <xdr:ext cx="534377" cy="259045"/>
    <xdr:sp macro="" textlink="">
      <xdr:nvSpPr>
        <xdr:cNvPr id="606" name="n_1mainValue【一般廃棄物処理施設】&#10;一人当たり有形固定資産（償却資産）額"/>
        <xdr:cNvSpPr txBox="1"/>
      </xdr:nvSpPr>
      <xdr:spPr>
        <a:xfrm>
          <a:off x="21043411" y="695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111667</xdr:rowOff>
    </xdr:from>
    <xdr:ext cx="534377" cy="259045"/>
    <xdr:sp macro="" textlink="">
      <xdr:nvSpPr>
        <xdr:cNvPr id="607" name="n_2mainValue【一般廃棄物処理施設】&#10;一人当たり有形固定資産（償却資産）額"/>
        <xdr:cNvSpPr txBox="1"/>
      </xdr:nvSpPr>
      <xdr:spPr>
        <a:xfrm>
          <a:off x="20167111" y="696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118602</xdr:rowOff>
    </xdr:from>
    <xdr:ext cx="534377" cy="259045"/>
    <xdr:sp macro="" textlink="">
      <xdr:nvSpPr>
        <xdr:cNvPr id="608" name="n_3mainValue【一般廃棄物処理施設】&#10;一人当たり有形固定資産（償却資産）額"/>
        <xdr:cNvSpPr txBox="1"/>
      </xdr:nvSpPr>
      <xdr:spPr>
        <a:xfrm>
          <a:off x="19278111" y="697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118419</xdr:rowOff>
    </xdr:from>
    <xdr:ext cx="534377" cy="259045"/>
    <xdr:sp macro="" textlink="">
      <xdr:nvSpPr>
        <xdr:cNvPr id="609" name="n_4mainValue【一般廃棄物処理施設】&#10;一人当たり有形固定資産（償却資産）額"/>
        <xdr:cNvSpPr txBox="1"/>
      </xdr:nvSpPr>
      <xdr:spPr>
        <a:xfrm>
          <a:off x="18389111" y="697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107769</xdr:rowOff>
    </xdr:from>
    <xdr:to>
      <xdr:col>85</xdr:col>
      <xdr:colOff>126364</xdr:colOff>
      <xdr:row>63</xdr:row>
      <xdr:rowOff>86541</xdr:rowOff>
    </xdr:to>
    <xdr:cxnSp macro="">
      <xdr:nvCxnSpPr>
        <xdr:cNvPr id="635" name="直線コネクタ 634"/>
        <xdr:cNvCxnSpPr/>
      </xdr:nvCxnSpPr>
      <xdr:spPr>
        <a:xfrm flipV="1">
          <a:off x="16318864" y="9537519"/>
          <a:ext cx="0" cy="1350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636" name="【保健センター・保健所】&#10;有形固定資産減価償却率最小値テキスト"/>
        <xdr:cNvSpPr txBox="1"/>
      </xdr:nvSpPr>
      <xdr:spPr>
        <a:xfrm>
          <a:off x="16357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637" name="直線コネクタ 636"/>
        <xdr:cNvCxnSpPr/>
      </xdr:nvCxnSpPr>
      <xdr:spPr>
        <a:xfrm>
          <a:off x="16230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54446</xdr:rowOff>
    </xdr:from>
    <xdr:ext cx="340478" cy="259045"/>
    <xdr:sp macro="" textlink="">
      <xdr:nvSpPr>
        <xdr:cNvPr id="638" name="【保健センター・保健所】&#10;有形固定資産減価償却率最大値テキスト"/>
        <xdr:cNvSpPr txBox="1"/>
      </xdr:nvSpPr>
      <xdr:spPr>
        <a:xfrm>
          <a:off x="16357600" y="931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107769</xdr:rowOff>
    </xdr:from>
    <xdr:to>
      <xdr:col>86</xdr:col>
      <xdr:colOff>25400</xdr:colOff>
      <xdr:row>55</xdr:row>
      <xdr:rowOff>107769</xdr:rowOff>
    </xdr:to>
    <xdr:cxnSp macro="">
      <xdr:nvCxnSpPr>
        <xdr:cNvPr id="639" name="直線コネクタ 638"/>
        <xdr:cNvCxnSpPr/>
      </xdr:nvCxnSpPr>
      <xdr:spPr>
        <a:xfrm>
          <a:off x="16230600" y="95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640" name="【保健センター・保健所】&#10;有形固定資産減価償却率平均値テキスト"/>
        <xdr:cNvSpPr txBox="1"/>
      </xdr:nvSpPr>
      <xdr:spPr>
        <a:xfrm>
          <a:off x="16357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641" name="フローチャート: 判断 640"/>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135346</xdr:rowOff>
    </xdr:from>
    <xdr:to>
      <xdr:col>81</xdr:col>
      <xdr:colOff>101600</xdr:colOff>
      <xdr:row>60</xdr:row>
      <xdr:rowOff>65496</xdr:rowOff>
    </xdr:to>
    <xdr:sp macro="" textlink="">
      <xdr:nvSpPr>
        <xdr:cNvPr id="642" name="フローチャート: 判断 641"/>
        <xdr:cNvSpPr/>
      </xdr:nvSpPr>
      <xdr:spPr>
        <a:xfrm>
          <a:off x="154305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99423</xdr:rowOff>
    </xdr:from>
    <xdr:to>
      <xdr:col>76</xdr:col>
      <xdr:colOff>165100</xdr:colOff>
      <xdr:row>60</xdr:row>
      <xdr:rowOff>29573</xdr:rowOff>
    </xdr:to>
    <xdr:sp macro="" textlink="">
      <xdr:nvSpPr>
        <xdr:cNvPr id="643" name="フローチャート: 判断 642"/>
        <xdr:cNvSpPr/>
      </xdr:nvSpPr>
      <xdr:spPr>
        <a:xfrm>
          <a:off x="14541500" y="102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4" name="フローチャート: 判断 643"/>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42273</xdr:rowOff>
    </xdr:from>
    <xdr:to>
      <xdr:col>67</xdr:col>
      <xdr:colOff>101600</xdr:colOff>
      <xdr:row>59</xdr:row>
      <xdr:rowOff>143873</xdr:rowOff>
    </xdr:to>
    <xdr:sp macro="" textlink="">
      <xdr:nvSpPr>
        <xdr:cNvPr id="645" name="フローチャート: 判断 644"/>
        <xdr:cNvSpPr/>
      </xdr:nvSpPr>
      <xdr:spPr>
        <a:xfrm>
          <a:off x="127635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130447</xdr:rowOff>
    </xdr:from>
    <xdr:to>
      <xdr:col>85</xdr:col>
      <xdr:colOff>177800</xdr:colOff>
      <xdr:row>58</xdr:row>
      <xdr:rowOff>60597</xdr:rowOff>
    </xdr:to>
    <xdr:sp macro="" textlink="">
      <xdr:nvSpPr>
        <xdr:cNvPr id="651" name="楕円 650"/>
        <xdr:cNvSpPr/>
      </xdr:nvSpPr>
      <xdr:spPr>
        <a:xfrm>
          <a:off x="16268700" y="99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153324</xdr:rowOff>
    </xdr:from>
    <xdr:ext cx="405111" cy="259045"/>
    <xdr:sp macro="" textlink="">
      <xdr:nvSpPr>
        <xdr:cNvPr id="652" name="【保健センター・保健所】&#10;有形固定資産減価償却率該当値テキスト"/>
        <xdr:cNvSpPr txBox="1"/>
      </xdr:nvSpPr>
      <xdr:spPr>
        <a:xfrm>
          <a:off x="16357600" y="975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84727</xdr:rowOff>
    </xdr:from>
    <xdr:to>
      <xdr:col>81</xdr:col>
      <xdr:colOff>101600</xdr:colOff>
      <xdr:row>58</xdr:row>
      <xdr:rowOff>14877</xdr:rowOff>
    </xdr:to>
    <xdr:sp macro="" textlink="">
      <xdr:nvSpPr>
        <xdr:cNvPr id="653" name="楕円 652"/>
        <xdr:cNvSpPr/>
      </xdr:nvSpPr>
      <xdr:spPr>
        <a:xfrm>
          <a:off x="15430500" y="98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135527</xdr:rowOff>
    </xdr:from>
    <xdr:to>
      <xdr:col>85</xdr:col>
      <xdr:colOff>127000</xdr:colOff>
      <xdr:row>58</xdr:row>
      <xdr:rowOff>9797</xdr:rowOff>
    </xdr:to>
    <xdr:cxnSp macro="">
      <xdr:nvCxnSpPr>
        <xdr:cNvPr id="654" name="直線コネクタ 653"/>
        <xdr:cNvCxnSpPr/>
      </xdr:nvCxnSpPr>
      <xdr:spPr>
        <a:xfrm>
          <a:off x="15481300" y="990817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39007</xdr:rowOff>
    </xdr:from>
    <xdr:to>
      <xdr:col>76</xdr:col>
      <xdr:colOff>165100</xdr:colOff>
      <xdr:row>57</xdr:row>
      <xdr:rowOff>140607</xdr:rowOff>
    </xdr:to>
    <xdr:sp macro="" textlink="">
      <xdr:nvSpPr>
        <xdr:cNvPr id="655" name="楕円 654"/>
        <xdr:cNvSpPr/>
      </xdr:nvSpPr>
      <xdr:spPr>
        <a:xfrm>
          <a:off x="145415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89807</xdr:rowOff>
    </xdr:from>
    <xdr:to>
      <xdr:col>81</xdr:col>
      <xdr:colOff>50800</xdr:colOff>
      <xdr:row>57</xdr:row>
      <xdr:rowOff>135527</xdr:rowOff>
    </xdr:to>
    <xdr:cxnSp macro="">
      <xdr:nvCxnSpPr>
        <xdr:cNvPr id="656" name="直線コネクタ 655"/>
        <xdr:cNvCxnSpPr/>
      </xdr:nvCxnSpPr>
      <xdr:spPr>
        <a:xfrm>
          <a:off x="14592300" y="986245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166370</xdr:rowOff>
    </xdr:from>
    <xdr:to>
      <xdr:col>72</xdr:col>
      <xdr:colOff>38100</xdr:colOff>
      <xdr:row>57</xdr:row>
      <xdr:rowOff>96520</xdr:rowOff>
    </xdr:to>
    <xdr:sp macro="" textlink="">
      <xdr:nvSpPr>
        <xdr:cNvPr id="657" name="楕円 656"/>
        <xdr:cNvSpPr/>
      </xdr:nvSpPr>
      <xdr:spPr>
        <a:xfrm>
          <a:off x="136525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45720</xdr:rowOff>
    </xdr:from>
    <xdr:to>
      <xdr:col>76</xdr:col>
      <xdr:colOff>114300</xdr:colOff>
      <xdr:row>57</xdr:row>
      <xdr:rowOff>89807</xdr:rowOff>
    </xdr:to>
    <xdr:cxnSp macro="">
      <xdr:nvCxnSpPr>
        <xdr:cNvPr id="658" name="直線コネクタ 657"/>
        <xdr:cNvCxnSpPr/>
      </xdr:nvCxnSpPr>
      <xdr:spPr>
        <a:xfrm>
          <a:off x="13703300" y="981837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127181</xdr:rowOff>
    </xdr:from>
    <xdr:to>
      <xdr:col>67</xdr:col>
      <xdr:colOff>101600</xdr:colOff>
      <xdr:row>57</xdr:row>
      <xdr:rowOff>57331</xdr:rowOff>
    </xdr:to>
    <xdr:sp macro="" textlink="">
      <xdr:nvSpPr>
        <xdr:cNvPr id="659" name="楕円 658"/>
        <xdr:cNvSpPr/>
      </xdr:nvSpPr>
      <xdr:spPr>
        <a:xfrm>
          <a:off x="12763500" y="972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6531</xdr:rowOff>
    </xdr:from>
    <xdr:to>
      <xdr:col>71</xdr:col>
      <xdr:colOff>177800</xdr:colOff>
      <xdr:row>57</xdr:row>
      <xdr:rowOff>45720</xdr:rowOff>
    </xdr:to>
    <xdr:cxnSp macro="">
      <xdr:nvCxnSpPr>
        <xdr:cNvPr id="660" name="直線コネクタ 659"/>
        <xdr:cNvCxnSpPr/>
      </xdr:nvCxnSpPr>
      <xdr:spPr>
        <a:xfrm>
          <a:off x="12814300" y="977918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56623</xdr:rowOff>
    </xdr:from>
    <xdr:ext cx="405111" cy="259045"/>
    <xdr:sp macro="" textlink="">
      <xdr:nvSpPr>
        <xdr:cNvPr id="661" name="n_1aveValue【保健センター・保健所】&#10;有形固定資産減価償却率"/>
        <xdr:cNvSpPr txBox="1"/>
      </xdr:nvSpPr>
      <xdr:spPr>
        <a:xfrm>
          <a:off x="15266044" y="1034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20700</xdr:rowOff>
    </xdr:from>
    <xdr:ext cx="405111" cy="259045"/>
    <xdr:sp macro="" textlink="">
      <xdr:nvSpPr>
        <xdr:cNvPr id="662" name="n_2aveValue【保健センター・保健所】&#10;有形固定資産減価償却率"/>
        <xdr:cNvSpPr txBox="1"/>
      </xdr:nvSpPr>
      <xdr:spPr>
        <a:xfrm>
          <a:off x="14389744" y="1030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63" name="n_3aveValue【保健センター・保健所】&#10;有形固定資産減価償却率"/>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135000</xdr:rowOff>
    </xdr:from>
    <xdr:ext cx="405111" cy="259045"/>
    <xdr:sp macro="" textlink="">
      <xdr:nvSpPr>
        <xdr:cNvPr id="664" name="n_4aveValue【保健センター・保健所】&#10;有形固定資産減価償却率"/>
        <xdr:cNvSpPr txBox="1"/>
      </xdr:nvSpPr>
      <xdr:spPr>
        <a:xfrm>
          <a:off x="12611744" y="1025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31404</xdr:rowOff>
    </xdr:from>
    <xdr:ext cx="405111" cy="259045"/>
    <xdr:sp macro="" textlink="">
      <xdr:nvSpPr>
        <xdr:cNvPr id="665" name="n_1mainValue【保健センター・保健所】&#10;有形固定資産減価償却率"/>
        <xdr:cNvSpPr txBox="1"/>
      </xdr:nvSpPr>
      <xdr:spPr>
        <a:xfrm>
          <a:off x="15266044" y="963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157134</xdr:rowOff>
    </xdr:from>
    <xdr:ext cx="405111" cy="259045"/>
    <xdr:sp macro="" textlink="">
      <xdr:nvSpPr>
        <xdr:cNvPr id="666" name="n_2mainValue【保健センター・保健所】&#10;有形固定資産減価償却率"/>
        <xdr:cNvSpPr txBox="1"/>
      </xdr:nvSpPr>
      <xdr:spPr>
        <a:xfrm>
          <a:off x="14389744" y="958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113047</xdr:rowOff>
    </xdr:from>
    <xdr:ext cx="405111" cy="259045"/>
    <xdr:sp macro="" textlink="">
      <xdr:nvSpPr>
        <xdr:cNvPr id="667" name="n_3mainValue【保健センター・保健所】&#10;有形固定資産減価償却率"/>
        <xdr:cNvSpPr txBox="1"/>
      </xdr:nvSpPr>
      <xdr:spPr>
        <a:xfrm>
          <a:off x="13500744" y="954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73858</xdr:rowOff>
    </xdr:from>
    <xdr:ext cx="405111" cy="259045"/>
    <xdr:sp macro="" textlink="">
      <xdr:nvSpPr>
        <xdr:cNvPr id="668" name="n_4mainValue【保健センター・保健所】&#10;有形固定資産減価償却率"/>
        <xdr:cNvSpPr txBox="1"/>
      </xdr:nvSpPr>
      <xdr:spPr>
        <a:xfrm>
          <a:off x="12611744" y="950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9" name="直線コネクタ 6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0" name="テキスト ボックス 6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1" name="直線コネクタ 6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2" name="テキスト ボックス 68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3" name="直線コネクタ 6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4" name="テキスト ボックス 68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5" name="直線コネクタ 6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6" name="テキスト ボックス 68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7" name="直線コネクタ 6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8" name="テキスト ボックス 68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9" name="直線コネクタ 6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0" name="テキスト ボックス 68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65315</xdr:rowOff>
    </xdr:to>
    <xdr:cxnSp macro="">
      <xdr:nvCxnSpPr>
        <xdr:cNvPr id="694" name="直線コネクタ 693"/>
        <xdr:cNvCxnSpPr/>
      </xdr:nvCxnSpPr>
      <xdr:spPr>
        <a:xfrm flipV="1">
          <a:off x="22160864" y="96175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695" name="【保健センター・保健所】&#10;一人当たり面積最小値テキスト"/>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696" name="直線コネクタ 695"/>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697" name="【保健センター・保健所】&#10;一人当たり面積最大値テキスト"/>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698" name="直線コネクタ 697"/>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699" name="【保健センター・保健所】&#10;一人当たり面積平均値テキスト"/>
        <xdr:cNvSpPr txBox="1"/>
      </xdr:nvSpPr>
      <xdr:spPr>
        <a:xfrm>
          <a:off x="22199600" y="10446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700" name="フローチャート: 判断 699"/>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701" name="フローチャート: 判断 700"/>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702" name="フローチャート: 判断 701"/>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153307</xdr:rowOff>
    </xdr:from>
    <xdr:to>
      <xdr:col>102</xdr:col>
      <xdr:colOff>165100</xdr:colOff>
      <xdr:row>62</xdr:row>
      <xdr:rowOff>83457</xdr:rowOff>
    </xdr:to>
    <xdr:sp macro="" textlink="">
      <xdr:nvSpPr>
        <xdr:cNvPr id="703" name="フローチャート: 判断 702"/>
        <xdr:cNvSpPr/>
      </xdr:nvSpPr>
      <xdr:spPr>
        <a:xfrm>
          <a:off x="19494500" y="1061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136978</xdr:rowOff>
    </xdr:from>
    <xdr:to>
      <xdr:col>98</xdr:col>
      <xdr:colOff>38100</xdr:colOff>
      <xdr:row>62</xdr:row>
      <xdr:rowOff>67128</xdr:rowOff>
    </xdr:to>
    <xdr:sp macro="" textlink="">
      <xdr:nvSpPr>
        <xdr:cNvPr id="704" name="フローチャート: 判断 703"/>
        <xdr:cNvSpPr/>
      </xdr:nvSpPr>
      <xdr:spPr>
        <a:xfrm>
          <a:off x="18605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710" name="楕円 709"/>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711" name="【保健センター・保健所】&#10;一人当たり面積該当値テキスト"/>
        <xdr:cNvSpPr txBox="1"/>
      </xdr:nvSpPr>
      <xdr:spPr>
        <a:xfrm>
          <a:off x="22199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712" name="楕円 711"/>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713" name="直線コネクタ 712"/>
        <xdr:cNvCxnSpPr/>
      </xdr:nvCxnSpPr>
      <xdr:spPr>
        <a:xfrm>
          <a:off x="21323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714" name="楕円 713"/>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715" name="直線コネクタ 714"/>
        <xdr:cNvCxnSpPr/>
      </xdr:nvCxnSpPr>
      <xdr:spPr>
        <a:xfrm>
          <a:off x="20434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716" name="楕円 715"/>
        <xdr:cNvSpPr/>
      </xdr:nvSpPr>
      <xdr:spPr>
        <a:xfrm>
          <a:off x="19494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114300</xdr:rowOff>
    </xdr:from>
    <xdr:to>
      <xdr:col>107</xdr:col>
      <xdr:colOff>50800</xdr:colOff>
      <xdr:row>62</xdr:row>
      <xdr:rowOff>114300</xdr:rowOff>
    </xdr:to>
    <xdr:cxnSp macro="">
      <xdr:nvCxnSpPr>
        <xdr:cNvPr id="717" name="直線コネクタ 716"/>
        <xdr:cNvCxnSpPr/>
      </xdr:nvCxnSpPr>
      <xdr:spPr>
        <a:xfrm>
          <a:off x="19545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63500</xdr:rowOff>
    </xdr:from>
    <xdr:to>
      <xdr:col>98</xdr:col>
      <xdr:colOff>38100</xdr:colOff>
      <xdr:row>62</xdr:row>
      <xdr:rowOff>165100</xdr:rowOff>
    </xdr:to>
    <xdr:sp macro="" textlink="">
      <xdr:nvSpPr>
        <xdr:cNvPr id="718" name="楕円 717"/>
        <xdr:cNvSpPr/>
      </xdr:nvSpPr>
      <xdr:spPr>
        <a:xfrm>
          <a:off x="18605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114300</xdr:rowOff>
    </xdr:from>
    <xdr:to>
      <xdr:col>102</xdr:col>
      <xdr:colOff>114300</xdr:colOff>
      <xdr:row>62</xdr:row>
      <xdr:rowOff>114300</xdr:rowOff>
    </xdr:to>
    <xdr:cxnSp macro="">
      <xdr:nvCxnSpPr>
        <xdr:cNvPr id="719" name="直線コネクタ 718"/>
        <xdr:cNvCxnSpPr/>
      </xdr:nvCxnSpPr>
      <xdr:spPr>
        <a:xfrm>
          <a:off x="18656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83655</xdr:rowOff>
    </xdr:from>
    <xdr:ext cx="469744" cy="259045"/>
    <xdr:sp macro="" textlink="">
      <xdr:nvSpPr>
        <xdr:cNvPr id="720" name="n_1aveValue【保健センター・保健所】&#10;一人当たり面積"/>
        <xdr:cNvSpPr txBox="1"/>
      </xdr:nvSpPr>
      <xdr:spPr>
        <a:xfrm>
          <a:off x="210757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83655</xdr:rowOff>
    </xdr:from>
    <xdr:ext cx="469744" cy="259045"/>
    <xdr:sp macro="" textlink="">
      <xdr:nvSpPr>
        <xdr:cNvPr id="721" name="n_2aveValue【保健センター・保健所】&#10;一人当たり面積"/>
        <xdr:cNvSpPr txBox="1"/>
      </xdr:nvSpPr>
      <xdr:spPr>
        <a:xfrm>
          <a:off x="20199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99984</xdr:rowOff>
    </xdr:from>
    <xdr:ext cx="469744" cy="259045"/>
    <xdr:sp macro="" textlink="">
      <xdr:nvSpPr>
        <xdr:cNvPr id="722" name="n_3aveValue【保健センター・保健所】&#10;一人当たり面積"/>
        <xdr:cNvSpPr txBox="1"/>
      </xdr:nvSpPr>
      <xdr:spPr>
        <a:xfrm>
          <a:off x="19310427" y="1038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83655</xdr:rowOff>
    </xdr:from>
    <xdr:ext cx="469744" cy="259045"/>
    <xdr:sp macro="" textlink="">
      <xdr:nvSpPr>
        <xdr:cNvPr id="723" name="n_4aveValue【保健センター・保健所】&#10;一人当たり面積"/>
        <xdr:cNvSpPr txBox="1"/>
      </xdr:nvSpPr>
      <xdr:spPr>
        <a:xfrm>
          <a:off x="18421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724" name="n_1main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725" name="n_2mainValue【保健センター・保健所】&#10;一人当たり面積"/>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726" name="n_3mainValue【保健センター・保健所】&#10;一人当たり面積"/>
        <xdr:cNvSpPr txBox="1"/>
      </xdr:nvSpPr>
      <xdr:spPr>
        <a:xfrm>
          <a:off x="19310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156227</xdr:rowOff>
    </xdr:from>
    <xdr:ext cx="469744" cy="259045"/>
    <xdr:sp macro="" textlink="">
      <xdr:nvSpPr>
        <xdr:cNvPr id="727" name="n_4mainValue【保健センター・保健所】&#10;一人当たり面積"/>
        <xdr:cNvSpPr txBox="1"/>
      </xdr:nvSpPr>
      <xdr:spPr>
        <a:xfrm>
          <a:off x="18421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40005</xdr:rowOff>
    </xdr:from>
    <xdr:to>
      <xdr:col>85</xdr:col>
      <xdr:colOff>126364</xdr:colOff>
      <xdr:row>86</xdr:row>
      <xdr:rowOff>3811</xdr:rowOff>
    </xdr:to>
    <xdr:cxnSp macro="">
      <xdr:nvCxnSpPr>
        <xdr:cNvPr id="752" name="直線コネクタ 751"/>
        <xdr:cNvCxnSpPr/>
      </xdr:nvCxnSpPr>
      <xdr:spPr>
        <a:xfrm flipV="1">
          <a:off x="16318864" y="13241655"/>
          <a:ext cx="0" cy="1506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753" name="【消防施設】&#10;有形固定資産減価償却率最小値テキスト"/>
        <xdr:cNvSpPr txBox="1"/>
      </xdr:nvSpPr>
      <xdr:spPr>
        <a:xfrm>
          <a:off x="163576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754" name="直線コネクタ 753"/>
        <xdr:cNvCxnSpPr/>
      </xdr:nvCxnSpPr>
      <xdr:spPr>
        <a:xfrm>
          <a:off x="16230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158132</xdr:rowOff>
    </xdr:from>
    <xdr:ext cx="405111" cy="259045"/>
    <xdr:sp macro="" textlink="">
      <xdr:nvSpPr>
        <xdr:cNvPr id="755" name="【消防施設】&#10;有形固定資産減価償却率最大値テキスト"/>
        <xdr:cNvSpPr txBox="1"/>
      </xdr:nvSpPr>
      <xdr:spPr>
        <a:xfrm>
          <a:off x="16357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40005</xdr:rowOff>
    </xdr:from>
    <xdr:to>
      <xdr:col>86</xdr:col>
      <xdr:colOff>25400</xdr:colOff>
      <xdr:row>77</xdr:row>
      <xdr:rowOff>40005</xdr:rowOff>
    </xdr:to>
    <xdr:cxnSp macro="">
      <xdr:nvCxnSpPr>
        <xdr:cNvPr id="756" name="直線コネクタ 755"/>
        <xdr:cNvCxnSpPr/>
      </xdr:nvCxnSpPr>
      <xdr:spPr>
        <a:xfrm>
          <a:off x="16230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149241</xdr:rowOff>
    </xdr:from>
    <xdr:ext cx="405111" cy="259045"/>
    <xdr:sp macro="" textlink="">
      <xdr:nvSpPr>
        <xdr:cNvPr id="757" name="【消防施設】&#10;有形固定資産減価償却率平均値テキスト"/>
        <xdr:cNvSpPr txBox="1"/>
      </xdr:nvSpPr>
      <xdr:spPr>
        <a:xfrm>
          <a:off x="16357600" y="13865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126364</xdr:rowOff>
    </xdr:from>
    <xdr:to>
      <xdr:col>85</xdr:col>
      <xdr:colOff>177800</xdr:colOff>
      <xdr:row>82</xdr:row>
      <xdr:rowOff>56514</xdr:rowOff>
    </xdr:to>
    <xdr:sp macro="" textlink="">
      <xdr:nvSpPr>
        <xdr:cNvPr id="758" name="フローチャート: 判断 757"/>
        <xdr:cNvSpPr/>
      </xdr:nvSpPr>
      <xdr:spPr>
        <a:xfrm>
          <a:off x="16268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759" name="フローチャート: 判断 758"/>
        <xdr:cNvSpPr/>
      </xdr:nvSpPr>
      <xdr:spPr>
        <a:xfrm>
          <a:off x="15430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52070</xdr:rowOff>
    </xdr:from>
    <xdr:to>
      <xdr:col>76</xdr:col>
      <xdr:colOff>165100</xdr:colOff>
      <xdr:row>81</xdr:row>
      <xdr:rowOff>153670</xdr:rowOff>
    </xdr:to>
    <xdr:sp macro="" textlink="">
      <xdr:nvSpPr>
        <xdr:cNvPr id="760" name="フローチャート: 判断 759"/>
        <xdr:cNvSpPr/>
      </xdr:nvSpPr>
      <xdr:spPr>
        <a:xfrm>
          <a:off x="14541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761" name="フローチャート: 判断 760"/>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21589</xdr:rowOff>
    </xdr:from>
    <xdr:to>
      <xdr:col>67</xdr:col>
      <xdr:colOff>101600</xdr:colOff>
      <xdr:row>81</xdr:row>
      <xdr:rowOff>123189</xdr:rowOff>
    </xdr:to>
    <xdr:sp macro="" textlink="">
      <xdr:nvSpPr>
        <xdr:cNvPr id="762" name="フローチャート: 判断 761"/>
        <xdr:cNvSpPr/>
      </xdr:nvSpPr>
      <xdr:spPr>
        <a:xfrm>
          <a:off x="12763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126364</xdr:rowOff>
    </xdr:from>
    <xdr:to>
      <xdr:col>85</xdr:col>
      <xdr:colOff>177800</xdr:colOff>
      <xdr:row>83</xdr:row>
      <xdr:rowOff>56514</xdr:rowOff>
    </xdr:to>
    <xdr:sp macro="" textlink="">
      <xdr:nvSpPr>
        <xdr:cNvPr id="768" name="楕円 767"/>
        <xdr:cNvSpPr/>
      </xdr:nvSpPr>
      <xdr:spPr>
        <a:xfrm>
          <a:off x="16268700" y="1418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104791</xdr:rowOff>
    </xdr:from>
    <xdr:ext cx="405111" cy="259045"/>
    <xdr:sp macro="" textlink="">
      <xdr:nvSpPr>
        <xdr:cNvPr id="769" name="【消防施設】&#10;有形固定資産減価償却率該当値テキスト"/>
        <xdr:cNvSpPr txBox="1"/>
      </xdr:nvSpPr>
      <xdr:spPr>
        <a:xfrm>
          <a:off x="16357600"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80645</xdr:rowOff>
    </xdr:from>
    <xdr:to>
      <xdr:col>81</xdr:col>
      <xdr:colOff>101600</xdr:colOff>
      <xdr:row>83</xdr:row>
      <xdr:rowOff>10795</xdr:rowOff>
    </xdr:to>
    <xdr:sp macro="" textlink="">
      <xdr:nvSpPr>
        <xdr:cNvPr id="770" name="楕円 769"/>
        <xdr:cNvSpPr/>
      </xdr:nvSpPr>
      <xdr:spPr>
        <a:xfrm>
          <a:off x="154305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131445</xdr:rowOff>
    </xdr:from>
    <xdr:to>
      <xdr:col>85</xdr:col>
      <xdr:colOff>127000</xdr:colOff>
      <xdr:row>83</xdr:row>
      <xdr:rowOff>5714</xdr:rowOff>
    </xdr:to>
    <xdr:cxnSp macro="">
      <xdr:nvCxnSpPr>
        <xdr:cNvPr id="771" name="直線コネクタ 770"/>
        <xdr:cNvCxnSpPr/>
      </xdr:nvCxnSpPr>
      <xdr:spPr>
        <a:xfrm>
          <a:off x="15481300" y="1419034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76836</xdr:rowOff>
    </xdr:from>
    <xdr:to>
      <xdr:col>76</xdr:col>
      <xdr:colOff>165100</xdr:colOff>
      <xdr:row>83</xdr:row>
      <xdr:rowOff>6986</xdr:rowOff>
    </xdr:to>
    <xdr:sp macro="" textlink="">
      <xdr:nvSpPr>
        <xdr:cNvPr id="772" name="楕円 771"/>
        <xdr:cNvSpPr/>
      </xdr:nvSpPr>
      <xdr:spPr>
        <a:xfrm>
          <a:off x="14541500" y="1413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127636</xdr:rowOff>
    </xdr:from>
    <xdr:to>
      <xdr:col>81</xdr:col>
      <xdr:colOff>50800</xdr:colOff>
      <xdr:row>82</xdr:row>
      <xdr:rowOff>131445</xdr:rowOff>
    </xdr:to>
    <xdr:cxnSp macro="">
      <xdr:nvCxnSpPr>
        <xdr:cNvPr id="773" name="直線コネクタ 772"/>
        <xdr:cNvCxnSpPr/>
      </xdr:nvCxnSpPr>
      <xdr:spPr>
        <a:xfrm>
          <a:off x="14592300" y="1418653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40639</xdr:rowOff>
    </xdr:from>
    <xdr:to>
      <xdr:col>72</xdr:col>
      <xdr:colOff>38100</xdr:colOff>
      <xdr:row>82</xdr:row>
      <xdr:rowOff>142239</xdr:rowOff>
    </xdr:to>
    <xdr:sp macro="" textlink="">
      <xdr:nvSpPr>
        <xdr:cNvPr id="774" name="楕円 773"/>
        <xdr:cNvSpPr/>
      </xdr:nvSpPr>
      <xdr:spPr>
        <a:xfrm>
          <a:off x="13652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91439</xdr:rowOff>
    </xdr:from>
    <xdr:to>
      <xdr:col>76</xdr:col>
      <xdr:colOff>114300</xdr:colOff>
      <xdr:row>82</xdr:row>
      <xdr:rowOff>127636</xdr:rowOff>
    </xdr:to>
    <xdr:cxnSp macro="">
      <xdr:nvCxnSpPr>
        <xdr:cNvPr id="775" name="直線コネクタ 774"/>
        <xdr:cNvCxnSpPr/>
      </xdr:nvCxnSpPr>
      <xdr:spPr>
        <a:xfrm>
          <a:off x="13703300" y="141503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170180</xdr:rowOff>
    </xdr:from>
    <xdr:to>
      <xdr:col>67</xdr:col>
      <xdr:colOff>101600</xdr:colOff>
      <xdr:row>82</xdr:row>
      <xdr:rowOff>100330</xdr:rowOff>
    </xdr:to>
    <xdr:sp macro="" textlink="">
      <xdr:nvSpPr>
        <xdr:cNvPr id="776" name="楕円 775"/>
        <xdr:cNvSpPr/>
      </xdr:nvSpPr>
      <xdr:spPr>
        <a:xfrm>
          <a:off x="12763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49530</xdr:rowOff>
    </xdr:from>
    <xdr:to>
      <xdr:col>71</xdr:col>
      <xdr:colOff>177800</xdr:colOff>
      <xdr:row>82</xdr:row>
      <xdr:rowOff>91439</xdr:rowOff>
    </xdr:to>
    <xdr:cxnSp macro="">
      <xdr:nvCxnSpPr>
        <xdr:cNvPr id="777" name="直線コネクタ 776"/>
        <xdr:cNvCxnSpPr/>
      </xdr:nvCxnSpPr>
      <xdr:spPr>
        <a:xfrm>
          <a:off x="12814300" y="141084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38752</xdr:rowOff>
    </xdr:from>
    <xdr:ext cx="405111" cy="259045"/>
    <xdr:sp macro="" textlink="">
      <xdr:nvSpPr>
        <xdr:cNvPr id="778" name="n_1aveValue【消防施設】&#10;有形固定資産減価償却率"/>
        <xdr:cNvSpPr txBox="1"/>
      </xdr:nvSpPr>
      <xdr:spPr>
        <a:xfrm>
          <a:off x="152660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170197</xdr:rowOff>
    </xdr:from>
    <xdr:ext cx="405111" cy="259045"/>
    <xdr:sp macro="" textlink="">
      <xdr:nvSpPr>
        <xdr:cNvPr id="779" name="n_2aveValue【消防施設】&#10;有形固定資産減価償却率"/>
        <xdr:cNvSpPr txBox="1"/>
      </xdr:nvSpPr>
      <xdr:spPr>
        <a:xfrm>
          <a:off x="14389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4463</xdr:rowOff>
    </xdr:from>
    <xdr:ext cx="405111" cy="259045"/>
    <xdr:sp macro="" textlink="">
      <xdr:nvSpPr>
        <xdr:cNvPr id="780" name="n_3aveValue【消防施設】&#10;有形固定資産減価償却率"/>
        <xdr:cNvSpPr txBox="1"/>
      </xdr:nvSpPr>
      <xdr:spPr>
        <a:xfrm>
          <a:off x="13500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139716</xdr:rowOff>
    </xdr:from>
    <xdr:ext cx="405111" cy="259045"/>
    <xdr:sp macro="" textlink="">
      <xdr:nvSpPr>
        <xdr:cNvPr id="781" name="n_4aveValue【消防施設】&#10;有形固定資産減価償却率"/>
        <xdr:cNvSpPr txBox="1"/>
      </xdr:nvSpPr>
      <xdr:spPr>
        <a:xfrm>
          <a:off x="12611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1922</xdr:rowOff>
    </xdr:from>
    <xdr:ext cx="405111" cy="259045"/>
    <xdr:sp macro="" textlink="">
      <xdr:nvSpPr>
        <xdr:cNvPr id="782" name="n_1mainValue【消防施設】&#10;有形固定資産減価償却率"/>
        <xdr:cNvSpPr txBox="1"/>
      </xdr:nvSpPr>
      <xdr:spPr>
        <a:xfrm>
          <a:off x="152660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169563</xdr:rowOff>
    </xdr:from>
    <xdr:ext cx="405111" cy="259045"/>
    <xdr:sp macro="" textlink="">
      <xdr:nvSpPr>
        <xdr:cNvPr id="783" name="n_2mainValue【消防施設】&#10;有形固定資産減価償却率"/>
        <xdr:cNvSpPr txBox="1"/>
      </xdr:nvSpPr>
      <xdr:spPr>
        <a:xfrm>
          <a:off x="143897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133366</xdr:rowOff>
    </xdr:from>
    <xdr:ext cx="405111" cy="259045"/>
    <xdr:sp macro="" textlink="">
      <xdr:nvSpPr>
        <xdr:cNvPr id="784" name="n_3mainValue【消防施設】&#10;有形固定資産減価償却率"/>
        <xdr:cNvSpPr txBox="1"/>
      </xdr:nvSpPr>
      <xdr:spPr>
        <a:xfrm>
          <a:off x="13500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91457</xdr:rowOff>
    </xdr:from>
    <xdr:ext cx="405111" cy="259045"/>
    <xdr:sp macro="" textlink="">
      <xdr:nvSpPr>
        <xdr:cNvPr id="785" name="n_4mainValue【消防施設】&#10;有形固定資産減価償却率"/>
        <xdr:cNvSpPr txBox="1"/>
      </xdr:nvSpPr>
      <xdr:spPr>
        <a:xfrm>
          <a:off x="12611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6" name="直線コネクタ 7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7" name="テキスト ボックス 7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8" name="直線コネクタ 7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9" name="テキスト ボックス 7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0" name="直線コネクタ 7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1" name="テキスト ボックス 8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2" name="直線コネクタ 8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3" name="テキスト ボックス 8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4" name="直線コネクタ 8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5" name="テキスト ボックス 8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7" name="テキスト ボックス 8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87630</xdr:rowOff>
    </xdr:from>
    <xdr:to>
      <xdr:col>116</xdr:col>
      <xdr:colOff>62864</xdr:colOff>
      <xdr:row>86</xdr:row>
      <xdr:rowOff>102870</xdr:rowOff>
    </xdr:to>
    <xdr:cxnSp macro="">
      <xdr:nvCxnSpPr>
        <xdr:cNvPr id="809" name="直線コネクタ 808"/>
        <xdr:cNvCxnSpPr/>
      </xdr:nvCxnSpPr>
      <xdr:spPr>
        <a:xfrm flipV="1">
          <a:off x="22160864" y="1328928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810"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811" name="直線コネクタ 810"/>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34307</xdr:rowOff>
    </xdr:from>
    <xdr:ext cx="469744" cy="259045"/>
    <xdr:sp macro="" textlink="">
      <xdr:nvSpPr>
        <xdr:cNvPr id="812" name="【消防施設】&#10;一人当たり面積最大値テキスト"/>
        <xdr:cNvSpPr txBox="1"/>
      </xdr:nvSpPr>
      <xdr:spPr>
        <a:xfrm>
          <a:off x="22199600" y="1306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87630</xdr:rowOff>
    </xdr:from>
    <xdr:to>
      <xdr:col>116</xdr:col>
      <xdr:colOff>152400</xdr:colOff>
      <xdr:row>77</xdr:row>
      <xdr:rowOff>87630</xdr:rowOff>
    </xdr:to>
    <xdr:cxnSp macro="">
      <xdr:nvCxnSpPr>
        <xdr:cNvPr id="813" name="直線コネクタ 812"/>
        <xdr:cNvCxnSpPr/>
      </xdr:nvCxnSpPr>
      <xdr:spPr>
        <a:xfrm>
          <a:off x="22072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166388</xdr:rowOff>
    </xdr:from>
    <xdr:ext cx="469744" cy="259045"/>
    <xdr:sp macro="" textlink="">
      <xdr:nvSpPr>
        <xdr:cNvPr id="814" name="【消防施設】&#10;一人当たり面積平均値テキスト"/>
        <xdr:cNvSpPr txBox="1"/>
      </xdr:nvSpPr>
      <xdr:spPr>
        <a:xfrm>
          <a:off x="22199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143511</xdr:rowOff>
    </xdr:from>
    <xdr:to>
      <xdr:col>116</xdr:col>
      <xdr:colOff>114300</xdr:colOff>
      <xdr:row>85</xdr:row>
      <xdr:rowOff>73661</xdr:rowOff>
    </xdr:to>
    <xdr:sp macro="" textlink="">
      <xdr:nvSpPr>
        <xdr:cNvPr id="815" name="フローチャート: 判断 814"/>
        <xdr:cNvSpPr/>
      </xdr:nvSpPr>
      <xdr:spPr>
        <a:xfrm>
          <a:off x="22110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158750</xdr:rowOff>
    </xdr:from>
    <xdr:to>
      <xdr:col>112</xdr:col>
      <xdr:colOff>38100</xdr:colOff>
      <xdr:row>85</xdr:row>
      <xdr:rowOff>88900</xdr:rowOff>
    </xdr:to>
    <xdr:sp macro="" textlink="">
      <xdr:nvSpPr>
        <xdr:cNvPr id="816" name="フローチャート: 判断 815"/>
        <xdr:cNvSpPr/>
      </xdr:nvSpPr>
      <xdr:spPr>
        <a:xfrm>
          <a:off x="21272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817" name="フローチャート: 判断 816"/>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13970</xdr:rowOff>
    </xdr:from>
    <xdr:to>
      <xdr:col>102</xdr:col>
      <xdr:colOff>165100</xdr:colOff>
      <xdr:row>85</xdr:row>
      <xdr:rowOff>115570</xdr:rowOff>
    </xdr:to>
    <xdr:sp macro="" textlink="">
      <xdr:nvSpPr>
        <xdr:cNvPr id="818" name="フローチャート: 判断 817"/>
        <xdr:cNvSpPr/>
      </xdr:nvSpPr>
      <xdr:spPr>
        <a:xfrm>
          <a:off x="19494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13970</xdr:rowOff>
    </xdr:from>
    <xdr:to>
      <xdr:col>98</xdr:col>
      <xdr:colOff>38100</xdr:colOff>
      <xdr:row>85</xdr:row>
      <xdr:rowOff>115570</xdr:rowOff>
    </xdr:to>
    <xdr:sp macro="" textlink="">
      <xdr:nvSpPr>
        <xdr:cNvPr id="819" name="フローチャート: 判断 818"/>
        <xdr:cNvSpPr/>
      </xdr:nvSpPr>
      <xdr:spPr>
        <a:xfrm>
          <a:off x="18605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0" name="テキスト ボックス 8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1" name="テキスト ボックス 8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2" name="テキスト ボックス 8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3" name="テキスト ボックス 8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4" name="テキスト ボックス 8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63500</xdr:rowOff>
    </xdr:from>
    <xdr:to>
      <xdr:col>116</xdr:col>
      <xdr:colOff>114300</xdr:colOff>
      <xdr:row>85</xdr:row>
      <xdr:rowOff>165100</xdr:rowOff>
    </xdr:to>
    <xdr:sp macro="" textlink="">
      <xdr:nvSpPr>
        <xdr:cNvPr id="825" name="楕円 824"/>
        <xdr:cNvSpPr/>
      </xdr:nvSpPr>
      <xdr:spPr>
        <a:xfrm>
          <a:off x="221107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41927</xdr:rowOff>
    </xdr:from>
    <xdr:ext cx="469744" cy="259045"/>
    <xdr:sp macro="" textlink="">
      <xdr:nvSpPr>
        <xdr:cNvPr id="826" name="【消防施設】&#10;一人当たり面積該当値テキスト"/>
        <xdr:cNvSpPr txBox="1"/>
      </xdr:nvSpPr>
      <xdr:spPr>
        <a:xfrm>
          <a:off x="22199600"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63500</xdr:rowOff>
    </xdr:from>
    <xdr:to>
      <xdr:col>112</xdr:col>
      <xdr:colOff>38100</xdr:colOff>
      <xdr:row>85</xdr:row>
      <xdr:rowOff>165100</xdr:rowOff>
    </xdr:to>
    <xdr:sp macro="" textlink="">
      <xdr:nvSpPr>
        <xdr:cNvPr id="827" name="楕円 826"/>
        <xdr:cNvSpPr/>
      </xdr:nvSpPr>
      <xdr:spPr>
        <a:xfrm>
          <a:off x="21272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114300</xdr:rowOff>
    </xdr:from>
    <xdr:to>
      <xdr:col>116</xdr:col>
      <xdr:colOff>63500</xdr:colOff>
      <xdr:row>85</xdr:row>
      <xdr:rowOff>114300</xdr:rowOff>
    </xdr:to>
    <xdr:cxnSp macro="">
      <xdr:nvCxnSpPr>
        <xdr:cNvPr id="828" name="直線コネクタ 827"/>
        <xdr:cNvCxnSpPr/>
      </xdr:nvCxnSpPr>
      <xdr:spPr>
        <a:xfrm>
          <a:off x="21323300" y="14687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63500</xdr:rowOff>
    </xdr:from>
    <xdr:to>
      <xdr:col>107</xdr:col>
      <xdr:colOff>101600</xdr:colOff>
      <xdr:row>85</xdr:row>
      <xdr:rowOff>165100</xdr:rowOff>
    </xdr:to>
    <xdr:sp macro="" textlink="">
      <xdr:nvSpPr>
        <xdr:cNvPr id="829" name="楕円 828"/>
        <xdr:cNvSpPr/>
      </xdr:nvSpPr>
      <xdr:spPr>
        <a:xfrm>
          <a:off x="20383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114300</xdr:rowOff>
    </xdr:from>
    <xdr:to>
      <xdr:col>111</xdr:col>
      <xdr:colOff>177800</xdr:colOff>
      <xdr:row>85</xdr:row>
      <xdr:rowOff>114300</xdr:rowOff>
    </xdr:to>
    <xdr:cxnSp macro="">
      <xdr:nvCxnSpPr>
        <xdr:cNvPr id="830" name="直線コネクタ 829"/>
        <xdr:cNvCxnSpPr/>
      </xdr:nvCxnSpPr>
      <xdr:spPr>
        <a:xfrm>
          <a:off x="20434300" y="1468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59689</xdr:rowOff>
    </xdr:from>
    <xdr:to>
      <xdr:col>102</xdr:col>
      <xdr:colOff>165100</xdr:colOff>
      <xdr:row>85</xdr:row>
      <xdr:rowOff>161289</xdr:rowOff>
    </xdr:to>
    <xdr:sp macro="" textlink="">
      <xdr:nvSpPr>
        <xdr:cNvPr id="831" name="楕円 830"/>
        <xdr:cNvSpPr/>
      </xdr:nvSpPr>
      <xdr:spPr>
        <a:xfrm>
          <a:off x="19494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110489</xdr:rowOff>
    </xdr:from>
    <xdr:to>
      <xdr:col>107</xdr:col>
      <xdr:colOff>50800</xdr:colOff>
      <xdr:row>85</xdr:row>
      <xdr:rowOff>114300</xdr:rowOff>
    </xdr:to>
    <xdr:cxnSp macro="">
      <xdr:nvCxnSpPr>
        <xdr:cNvPr id="832" name="直線コネクタ 831"/>
        <xdr:cNvCxnSpPr/>
      </xdr:nvCxnSpPr>
      <xdr:spPr>
        <a:xfrm>
          <a:off x="19545300" y="146837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59689</xdr:rowOff>
    </xdr:from>
    <xdr:to>
      <xdr:col>98</xdr:col>
      <xdr:colOff>38100</xdr:colOff>
      <xdr:row>85</xdr:row>
      <xdr:rowOff>161289</xdr:rowOff>
    </xdr:to>
    <xdr:sp macro="" textlink="">
      <xdr:nvSpPr>
        <xdr:cNvPr id="833" name="楕円 832"/>
        <xdr:cNvSpPr/>
      </xdr:nvSpPr>
      <xdr:spPr>
        <a:xfrm>
          <a:off x="18605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110489</xdr:rowOff>
    </xdr:from>
    <xdr:to>
      <xdr:col>102</xdr:col>
      <xdr:colOff>114300</xdr:colOff>
      <xdr:row>85</xdr:row>
      <xdr:rowOff>110489</xdr:rowOff>
    </xdr:to>
    <xdr:cxnSp macro="">
      <xdr:nvCxnSpPr>
        <xdr:cNvPr id="834" name="直線コネクタ 833"/>
        <xdr:cNvCxnSpPr/>
      </xdr:nvCxnSpPr>
      <xdr:spPr>
        <a:xfrm>
          <a:off x="18656300" y="14683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105427</xdr:rowOff>
    </xdr:from>
    <xdr:ext cx="469744" cy="259045"/>
    <xdr:sp macro="" textlink="">
      <xdr:nvSpPr>
        <xdr:cNvPr id="835" name="n_1aveValue【消防施設】&#10;一人当たり面積"/>
        <xdr:cNvSpPr txBox="1"/>
      </xdr:nvSpPr>
      <xdr:spPr>
        <a:xfrm>
          <a:off x="21075727" y="143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836" name="n_2aveValue【消防施設】&#10;一人当たり面積"/>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132097</xdr:rowOff>
    </xdr:from>
    <xdr:ext cx="469744" cy="259045"/>
    <xdr:sp macro="" textlink="">
      <xdr:nvSpPr>
        <xdr:cNvPr id="837" name="n_3aveValue【消防施設】&#10;一人当たり面積"/>
        <xdr:cNvSpPr txBox="1"/>
      </xdr:nvSpPr>
      <xdr:spPr>
        <a:xfrm>
          <a:off x="19310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132097</xdr:rowOff>
    </xdr:from>
    <xdr:ext cx="469744" cy="259045"/>
    <xdr:sp macro="" textlink="">
      <xdr:nvSpPr>
        <xdr:cNvPr id="838" name="n_4aveValue【消防施設】&#10;一人当たり面積"/>
        <xdr:cNvSpPr txBox="1"/>
      </xdr:nvSpPr>
      <xdr:spPr>
        <a:xfrm>
          <a:off x="18421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156227</xdr:rowOff>
    </xdr:from>
    <xdr:ext cx="469744" cy="259045"/>
    <xdr:sp macro="" textlink="">
      <xdr:nvSpPr>
        <xdr:cNvPr id="839" name="n_1mainValue【消防施設】&#10;一人当たり面積"/>
        <xdr:cNvSpPr txBox="1"/>
      </xdr:nvSpPr>
      <xdr:spPr>
        <a:xfrm>
          <a:off x="210757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156227</xdr:rowOff>
    </xdr:from>
    <xdr:ext cx="469744" cy="259045"/>
    <xdr:sp macro="" textlink="">
      <xdr:nvSpPr>
        <xdr:cNvPr id="840" name="n_2mainValue【消防施設】&#10;一人当たり面積"/>
        <xdr:cNvSpPr txBox="1"/>
      </xdr:nvSpPr>
      <xdr:spPr>
        <a:xfrm>
          <a:off x="201994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152416</xdr:rowOff>
    </xdr:from>
    <xdr:ext cx="469744" cy="259045"/>
    <xdr:sp macro="" textlink="">
      <xdr:nvSpPr>
        <xdr:cNvPr id="841" name="n_3mainValue【消防施設】&#10;一人当たり面積"/>
        <xdr:cNvSpPr txBox="1"/>
      </xdr:nvSpPr>
      <xdr:spPr>
        <a:xfrm>
          <a:off x="19310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152416</xdr:rowOff>
    </xdr:from>
    <xdr:ext cx="469744" cy="259045"/>
    <xdr:sp macro="" textlink="">
      <xdr:nvSpPr>
        <xdr:cNvPr id="842" name="n_4mainValue【消防施設】&#10;一人当たり面積"/>
        <xdr:cNvSpPr txBox="1"/>
      </xdr:nvSpPr>
      <xdr:spPr>
        <a:xfrm>
          <a:off x="18421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4" name="直線コネクタ 8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5" name="テキスト ボックス 85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6" name="直線コネクタ 8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7" name="テキスト ボックス 8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8" name="直線コネクタ 8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9" name="テキスト ボックス 8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0" name="直線コネクタ 8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1" name="テキスト ボックス 8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2" name="直線コネクタ 8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3" name="テキスト ボックス 8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4" name="直線コネクタ 8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5" name="テキスト ボックス 86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6" name="直線コネクタ 8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868" name="直線コネクタ 867"/>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9"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70" name="直線コネクタ 869"/>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871" name="【庁舎】&#10;有形固定資産減価償却率最大値テキスト"/>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872" name="直線コネクタ 871"/>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873" name="【庁舎】&#10;有形固定資産減価償却率平均値テキスト"/>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74" name="フローチャート: 判断 873"/>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28666</xdr:rowOff>
    </xdr:from>
    <xdr:to>
      <xdr:col>81</xdr:col>
      <xdr:colOff>101600</xdr:colOff>
      <xdr:row>104</xdr:row>
      <xdr:rowOff>130266</xdr:rowOff>
    </xdr:to>
    <xdr:sp macro="" textlink="">
      <xdr:nvSpPr>
        <xdr:cNvPr id="875" name="フローチャート: 判断 874"/>
        <xdr:cNvSpPr/>
      </xdr:nvSpPr>
      <xdr:spPr>
        <a:xfrm>
          <a:off x="15430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4173</xdr:rowOff>
    </xdr:from>
    <xdr:to>
      <xdr:col>76</xdr:col>
      <xdr:colOff>165100</xdr:colOff>
      <xdr:row>104</xdr:row>
      <xdr:rowOff>105773</xdr:rowOff>
    </xdr:to>
    <xdr:sp macro="" textlink="">
      <xdr:nvSpPr>
        <xdr:cNvPr id="876" name="フローチャート: 判断 875"/>
        <xdr:cNvSpPr/>
      </xdr:nvSpPr>
      <xdr:spPr>
        <a:xfrm>
          <a:off x="14541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134801</xdr:rowOff>
    </xdr:from>
    <xdr:to>
      <xdr:col>72</xdr:col>
      <xdr:colOff>38100</xdr:colOff>
      <xdr:row>104</xdr:row>
      <xdr:rowOff>64951</xdr:rowOff>
    </xdr:to>
    <xdr:sp macro="" textlink="">
      <xdr:nvSpPr>
        <xdr:cNvPr id="877" name="フローチャート: 判断 876"/>
        <xdr:cNvSpPr/>
      </xdr:nvSpPr>
      <xdr:spPr>
        <a:xfrm>
          <a:off x="13652500" y="177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151130</xdr:rowOff>
    </xdr:from>
    <xdr:to>
      <xdr:col>67</xdr:col>
      <xdr:colOff>101600</xdr:colOff>
      <xdr:row>104</xdr:row>
      <xdr:rowOff>81280</xdr:rowOff>
    </xdr:to>
    <xdr:sp macro="" textlink="">
      <xdr:nvSpPr>
        <xdr:cNvPr id="878" name="フローチャート: 判断 877"/>
        <xdr:cNvSpPr/>
      </xdr:nvSpPr>
      <xdr:spPr>
        <a:xfrm>
          <a:off x="12763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9" name="テキスト ボックス 8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0" name="テキスト ボックス 8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1" name="テキスト ボックス 8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2" name="テキスト ボックス 8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3" name="テキスト ボックス 8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92348</xdr:rowOff>
    </xdr:from>
    <xdr:to>
      <xdr:col>85</xdr:col>
      <xdr:colOff>177800</xdr:colOff>
      <xdr:row>105</xdr:row>
      <xdr:rowOff>22498</xdr:rowOff>
    </xdr:to>
    <xdr:sp macro="" textlink="">
      <xdr:nvSpPr>
        <xdr:cNvPr id="884" name="楕円 883"/>
        <xdr:cNvSpPr/>
      </xdr:nvSpPr>
      <xdr:spPr>
        <a:xfrm>
          <a:off x="162687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70775</xdr:rowOff>
    </xdr:from>
    <xdr:ext cx="405111" cy="259045"/>
    <xdr:sp macro="" textlink="">
      <xdr:nvSpPr>
        <xdr:cNvPr id="885" name="【庁舎】&#10;有形固定資産減価償却率該当値テキスト"/>
        <xdr:cNvSpPr txBox="1"/>
      </xdr:nvSpPr>
      <xdr:spPr>
        <a:xfrm>
          <a:off x="16357600" y="1790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71120</xdr:rowOff>
    </xdr:from>
    <xdr:to>
      <xdr:col>81</xdr:col>
      <xdr:colOff>101600</xdr:colOff>
      <xdr:row>105</xdr:row>
      <xdr:rowOff>1270</xdr:rowOff>
    </xdr:to>
    <xdr:sp macro="" textlink="">
      <xdr:nvSpPr>
        <xdr:cNvPr id="886" name="楕円 885"/>
        <xdr:cNvSpPr/>
      </xdr:nvSpPr>
      <xdr:spPr>
        <a:xfrm>
          <a:off x="15430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121920</xdr:rowOff>
    </xdr:from>
    <xdr:to>
      <xdr:col>85</xdr:col>
      <xdr:colOff>127000</xdr:colOff>
      <xdr:row>104</xdr:row>
      <xdr:rowOff>143148</xdr:rowOff>
    </xdr:to>
    <xdr:cxnSp macro="">
      <xdr:nvCxnSpPr>
        <xdr:cNvPr id="887" name="直線コネクタ 886"/>
        <xdr:cNvCxnSpPr/>
      </xdr:nvCxnSpPr>
      <xdr:spPr>
        <a:xfrm>
          <a:off x="15481300" y="17952720"/>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7438</xdr:rowOff>
    </xdr:from>
    <xdr:to>
      <xdr:col>76</xdr:col>
      <xdr:colOff>165100</xdr:colOff>
      <xdr:row>104</xdr:row>
      <xdr:rowOff>109038</xdr:rowOff>
    </xdr:to>
    <xdr:sp macro="" textlink="">
      <xdr:nvSpPr>
        <xdr:cNvPr id="888" name="楕円 887"/>
        <xdr:cNvSpPr/>
      </xdr:nvSpPr>
      <xdr:spPr>
        <a:xfrm>
          <a:off x="14541500" y="178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58238</xdr:rowOff>
    </xdr:from>
    <xdr:to>
      <xdr:col>81</xdr:col>
      <xdr:colOff>50800</xdr:colOff>
      <xdr:row>104</xdr:row>
      <xdr:rowOff>121920</xdr:rowOff>
    </xdr:to>
    <xdr:cxnSp macro="">
      <xdr:nvCxnSpPr>
        <xdr:cNvPr id="889" name="直線コネクタ 888"/>
        <xdr:cNvCxnSpPr/>
      </xdr:nvCxnSpPr>
      <xdr:spPr>
        <a:xfrm>
          <a:off x="14592300" y="17889038"/>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146231</xdr:rowOff>
    </xdr:from>
    <xdr:to>
      <xdr:col>72</xdr:col>
      <xdr:colOff>38100</xdr:colOff>
      <xdr:row>104</xdr:row>
      <xdr:rowOff>76381</xdr:rowOff>
    </xdr:to>
    <xdr:sp macro="" textlink="">
      <xdr:nvSpPr>
        <xdr:cNvPr id="890" name="楕円 889"/>
        <xdr:cNvSpPr/>
      </xdr:nvSpPr>
      <xdr:spPr>
        <a:xfrm>
          <a:off x="13652500" y="178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25581</xdr:rowOff>
    </xdr:from>
    <xdr:to>
      <xdr:col>76</xdr:col>
      <xdr:colOff>114300</xdr:colOff>
      <xdr:row>104</xdr:row>
      <xdr:rowOff>58238</xdr:rowOff>
    </xdr:to>
    <xdr:cxnSp macro="">
      <xdr:nvCxnSpPr>
        <xdr:cNvPr id="891" name="直線コネクタ 890"/>
        <xdr:cNvCxnSpPr/>
      </xdr:nvCxnSpPr>
      <xdr:spPr>
        <a:xfrm>
          <a:off x="13703300" y="178563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123371</xdr:rowOff>
    </xdr:from>
    <xdr:to>
      <xdr:col>67</xdr:col>
      <xdr:colOff>101600</xdr:colOff>
      <xdr:row>104</xdr:row>
      <xdr:rowOff>53521</xdr:rowOff>
    </xdr:to>
    <xdr:sp macro="" textlink="">
      <xdr:nvSpPr>
        <xdr:cNvPr id="892" name="楕円 891"/>
        <xdr:cNvSpPr/>
      </xdr:nvSpPr>
      <xdr:spPr>
        <a:xfrm>
          <a:off x="12763500" y="1778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2721</xdr:rowOff>
    </xdr:from>
    <xdr:to>
      <xdr:col>71</xdr:col>
      <xdr:colOff>177800</xdr:colOff>
      <xdr:row>104</xdr:row>
      <xdr:rowOff>25581</xdr:rowOff>
    </xdr:to>
    <xdr:cxnSp macro="">
      <xdr:nvCxnSpPr>
        <xdr:cNvPr id="893" name="直線コネクタ 892"/>
        <xdr:cNvCxnSpPr/>
      </xdr:nvCxnSpPr>
      <xdr:spPr>
        <a:xfrm>
          <a:off x="12814300" y="1783352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146793</xdr:rowOff>
    </xdr:from>
    <xdr:ext cx="405111" cy="259045"/>
    <xdr:sp macro="" textlink="">
      <xdr:nvSpPr>
        <xdr:cNvPr id="894" name="n_1aveValue【庁舎】&#10;有形固定資産減価償却率"/>
        <xdr:cNvSpPr txBox="1"/>
      </xdr:nvSpPr>
      <xdr:spPr>
        <a:xfrm>
          <a:off x="152660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122300</xdr:rowOff>
    </xdr:from>
    <xdr:ext cx="405111" cy="259045"/>
    <xdr:sp macro="" textlink="">
      <xdr:nvSpPr>
        <xdr:cNvPr id="895" name="n_2aveValue【庁舎】&#10;有形固定資産減価償却率"/>
        <xdr:cNvSpPr txBox="1"/>
      </xdr:nvSpPr>
      <xdr:spPr>
        <a:xfrm>
          <a:off x="143897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81478</xdr:rowOff>
    </xdr:from>
    <xdr:ext cx="405111" cy="259045"/>
    <xdr:sp macro="" textlink="">
      <xdr:nvSpPr>
        <xdr:cNvPr id="896" name="n_3aveValue【庁舎】&#10;有形固定資産減価償却率"/>
        <xdr:cNvSpPr txBox="1"/>
      </xdr:nvSpPr>
      <xdr:spPr>
        <a:xfrm>
          <a:off x="135007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72407</xdr:rowOff>
    </xdr:from>
    <xdr:ext cx="405111" cy="259045"/>
    <xdr:sp macro="" textlink="">
      <xdr:nvSpPr>
        <xdr:cNvPr id="897" name="n_4aveValue【庁舎】&#10;有形固定資産減価償却率"/>
        <xdr:cNvSpPr txBox="1"/>
      </xdr:nvSpPr>
      <xdr:spPr>
        <a:xfrm>
          <a:off x="12611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163847</xdr:rowOff>
    </xdr:from>
    <xdr:ext cx="405111" cy="259045"/>
    <xdr:sp macro="" textlink="">
      <xdr:nvSpPr>
        <xdr:cNvPr id="898" name="n_1mainValue【庁舎】&#10;有形固定資産減価償却率"/>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100165</xdr:rowOff>
    </xdr:from>
    <xdr:ext cx="405111" cy="259045"/>
    <xdr:sp macro="" textlink="">
      <xdr:nvSpPr>
        <xdr:cNvPr id="899" name="n_2mainValue【庁舎】&#10;有形固定資産減価償却率"/>
        <xdr:cNvSpPr txBox="1"/>
      </xdr:nvSpPr>
      <xdr:spPr>
        <a:xfrm>
          <a:off x="143897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67508</xdr:rowOff>
    </xdr:from>
    <xdr:ext cx="405111" cy="259045"/>
    <xdr:sp macro="" textlink="">
      <xdr:nvSpPr>
        <xdr:cNvPr id="900" name="n_3mainValue【庁舎】&#10;有形固定資産減価償却率"/>
        <xdr:cNvSpPr txBox="1"/>
      </xdr:nvSpPr>
      <xdr:spPr>
        <a:xfrm>
          <a:off x="135007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70048</xdr:rowOff>
    </xdr:from>
    <xdr:ext cx="405111" cy="259045"/>
    <xdr:sp macro="" textlink="">
      <xdr:nvSpPr>
        <xdr:cNvPr id="901" name="n_4mainValue【庁舎】&#10;有形固定資産減価償却率"/>
        <xdr:cNvSpPr txBox="1"/>
      </xdr:nvSpPr>
      <xdr:spPr>
        <a:xfrm>
          <a:off x="126117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2" name="正方形/長方形 9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3" name="正方形/長方形 9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4" name="正方形/長方形 9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5" name="正方形/長方形 9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6" name="正方形/長方形 9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7" name="正方形/長方形 9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8" name="正方形/長方形 9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9" name="正方形/長方形 9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0" name="テキスト ボックス 9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2" name="直線コネクタ 91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3" name="テキスト ボックス 91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4" name="直線コネクタ 91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5" name="テキスト ボックス 91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6" name="直線コネクタ 9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7" name="テキスト ボックス 9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8" name="直線コネクタ 91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9" name="テキスト ボックス 91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0" name="直線コネクタ 91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1" name="テキスト ボックス 92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148589</xdr:rowOff>
    </xdr:to>
    <xdr:cxnSp macro="">
      <xdr:nvCxnSpPr>
        <xdr:cNvPr id="925" name="直線コネクタ 924"/>
        <xdr:cNvCxnSpPr/>
      </xdr:nvCxnSpPr>
      <xdr:spPr>
        <a:xfrm flipV="1">
          <a:off x="22160864" y="1722120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926" name="【庁舎】&#10;一人当たり面積最小値テキスト"/>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927" name="直線コネクタ 926"/>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928" name="【庁舎】&#10;一人当たり面積最大値テキスト"/>
        <xdr:cNvSpPr txBox="1"/>
      </xdr:nvSpPr>
      <xdr:spPr>
        <a:xfrm>
          <a:off x="22199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929" name="直線コネクタ 928"/>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13988</xdr:rowOff>
    </xdr:from>
    <xdr:ext cx="469744" cy="259045"/>
    <xdr:sp macro="" textlink="">
      <xdr:nvSpPr>
        <xdr:cNvPr id="930" name="【庁舎】&#10;一人当たり面積平均値テキスト"/>
        <xdr:cNvSpPr txBox="1"/>
      </xdr:nvSpPr>
      <xdr:spPr>
        <a:xfrm>
          <a:off x="22199600" y="1784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931" name="フローチャート: 判断 930"/>
        <xdr:cNvSpPr/>
      </xdr:nvSpPr>
      <xdr:spPr>
        <a:xfrm>
          <a:off x="22110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10161</xdr:rowOff>
    </xdr:from>
    <xdr:to>
      <xdr:col>112</xdr:col>
      <xdr:colOff>38100</xdr:colOff>
      <xdr:row>105</xdr:row>
      <xdr:rowOff>111761</xdr:rowOff>
    </xdr:to>
    <xdr:sp macro="" textlink="">
      <xdr:nvSpPr>
        <xdr:cNvPr id="932" name="フローチャート: 判断 931"/>
        <xdr:cNvSpPr/>
      </xdr:nvSpPr>
      <xdr:spPr>
        <a:xfrm>
          <a:off x="21272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21589</xdr:rowOff>
    </xdr:from>
    <xdr:to>
      <xdr:col>107</xdr:col>
      <xdr:colOff>101600</xdr:colOff>
      <xdr:row>105</xdr:row>
      <xdr:rowOff>123189</xdr:rowOff>
    </xdr:to>
    <xdr:sp macro="" textlink="">
      <xdr:nvSpPr>
        <xdr:cNvPr id="933" name="フローチャート: 判断 932"/>
        <xdr:cNvSpPr/>
      </xdr:nvSpPr>
      <xdr:spPr>
        <a:xfrm>
          <a:off x="20383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21589</xdr:rowOff>
    </xdr:from>
    <xdr:to>
      <xdr:col>102</xdr:col>
      <xdr:colOff>165100</xdr:colOff>
      <xdr:row>105</xdr:row>
      <xdr:rowOff>123189</xdr:rowOff>
    </xdr:to>
    <xdr:sp macro="" textlink="">
      <xdr:nvSpPr>
        <xdr:cNvPr id="934" name="フローチャート: 判断 933"/>
        <xdr:cNvSpPr/>
      </xdr:nvSpPr>
      <xdr:spPr>
        <a:xfrm>
          <a:off x="19494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33020</xdr:rowOff>
    </xdr:from>
    <xdr:to>
      <xdr:col>98</xdr:col>
      <xdr:colOff>38100</xdr:colOff>
      <xdr:row>105</xdr:row>
      <xdr:rowOff>134620</xdr:rowOff>
    </xdr:to>
    <xdr:sp macro="" textlink="">
      <xdr:nvSpPr>
        <xdr:cNvPr id="935" name="フローチャート: 判断 934"/>
        <xdr:cNvSpPr/>
      </xdr:nvSpPr>
      <xdr:spPr>
        <a:xfrm>
          <a:off x="18605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29211</xdr:rowOff>
    </xdr:from>
    <xdr:to>
      <xdr:col>116</xdr:col>
      <xdr:colOff>114300</xdr:colOff>
      <xdr:row>105</xdr:row>
      <xdr:rowOff>130811</xdr:rowOff>
    </xdr:to>
    <xdr:sp macro="" textlink="">
      <xdr:nvSpPr>
        <xdr:cNvPr id="941" name="楕円 940"/>
        <xdr:cNvSpPr/>
      </xdr:nvSpPr>
      <xdr:spPr>
        <a:xfrm>
          <a:off x="221107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7638</xdr:rowOff>
    </xdr:from>
    <xdr:ext cx="469744" cy="259045"/>
    <xdr:sp macro="" textlink="">
      <xdr:nvSpPr>
        <xdr:cNvPr id="942" name="【庁舎】&#10;一人当たり面積該当値テキスト"/>
        <xdr:cNvSpPr txBox="1"/>
      </xdr:nvSpPr>
      <xdr:spPr>
        <a:xfrm>
          <a:off x="22199600" y="1800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29211</xdr:rowOff>
    </xdr:from>
    <xdr:to>
      <xdr:col>112</xdr:col>
      <xdr:colOff>38100</xdr:colOff>
      <xdr:row>105</xdr:row>
      <xdr:rowOff>130811</xdr:rowOff>
    </xdr:to>
    <xdr:sp macro="" textlink="">
      <xdr:nvSpPr>
        <xdr:cNvPr id="943" name="楕円 942"/>
        <xdr:cNvSpPr/>
      </xdr:nvSpPr>
      <xdr:spPr>
        <a:xfrm>
          <a:off x="21272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80011</xdr:rowOff>
    </xdr:from>
    <xdr:to>
      <xdr:col>116</xdr:col>
      <xdr:colOff>63500</xdr:colOff>
      <xdr:row>105</xdr:row>
      <xdr:rowOff>80011</xdr:rowOff>
    </xdr:to>
    <xdr:cxnSp macro="">
      <xdr:nvCxnSpPr>
        <xdr:cNvPr id="944" name="直線コネクタ 943"/>
        <xdr:cNvCxnSpPr/>
      </xdr:nvCxnSpPr>
      <xdr:spPr>
        <a:xfrm>
          <a:off x="21323300" y="180822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29211</xdr:rowOff>
    </xdr:from>
    <xdr:to>
      <xdr:col>107</xdr:col>
      <xdr:colOff>101600</xdr:colOff>
      <xdr:row>105</xdr:row>
      <xdr:rowOff>130811</xdr:rowOff>
    </xdr:to>
    <xdr:sp macro="" textlink="">
      <xdr:nvSpPr>
        <xdr:cNvPr id="945" name="楕円 944"/>
        <xdr:cNvSpPr/>
      </xdr:nvSpPr>
      <xdr:spPr>
        <a:xfrm>
          <a:off x="20383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80011</xdr:rowOff>
    </xdr:from>
    <xdr:to>
      <xdr:col>111</xdr:col>
      <xdr:colOff>177800</xdr:colOff>
      <xdr:row>105</xdr:row>
      <xdr:rowOff>80011</xdr:rowOff>
    </xdr:to>
    <xdr:cxnSp macro="">
      <xdr:nvCxnSpPr>
        <xdr:cNvPr id="946" name="直線コネクタ 945"/>
        <xdr:cNvCxnSpPr/>
      </xdr:nvCxnSpPr>
      <xdr:spPr>
        <a:xfrm>
          <a:off x="20434300" y="18082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21589</xdr:rowOff>
    </xdr:from>
    <xdr:to>
      <xdr:col>102</xdr:col>
      <xdr:colOff>165100</xdr:colOff>
      <xdr:row>105</xdr:row>
      <xdr:rowOff>123189</xdr:rowOff>
    </xdr:to>
    <xdr:sp macro="" textlink="">
      <xdr:nvSpPr>
        <xdr:cNvPr id="947" name="楕円 946"/>
        <xdr:cNvSpPr/>
      </xdr:nvSpPr>
      <xdr:spPr>
        <a:xfrm>
          <a:off x="19494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72389</xdr:rowOff>
    </xdr:from>
    <xdr:to>
      <xdr:col>107</xdr:col>
      <xdr:colOff>50800</xdr:colOff>
      <xdr:row>105</xdr:row>
      <xdr:rowOff>80011</xdr:rowOff>
    </xdr:to>
    <xdr:cxnSp macro="">
      <xdr:nvCxnSpPr>
        <xdr:cNvPr id="948" name="直線コネクタ 947"/>
        <xdr:cNvCxnSpPr/>
      </xdr:nvCxnSpPr>
      <xdr:spPr>
        <a:xfrm>
          <a:off x="19545300" y="180746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17780</xdr:rowOff>
    </xdr:from>
    <xdr:to>
      <xdr:col>98</xdr:col>
      <xdr:colOff>38100</xdr:colOff>
      <xdr:row>105</xdr:row>
      <xdr:rowOff>119380</xdr:rowOff>
    </xdr:to>
    <xdr:sp macro="" textlink="">
      <xdr:nvSpPr>
        <xdr:cNvPr id="949" name="楕円 948"/>
        <xdr:cNvSpPr/>
      </xdr:nvSpPr>
      <xdr:spPr>
        <a:xfrm>
          <a:off x="186055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68580</xdr:rowOff>
    </xdr:from>
    <xdr:to>
      <xdr:col>102</xdr:col>
      <xdr:colOff>114300</xdr:colOff>
      <xdr:row>105</xdr:row>
      <xdr:rowOff>72389</xdr:rowOff>
    </xdr:to>
    <xdr:cxnSp macro="">
      <xdr:nvCxnSpPr>
        <xdr:cNvPr id="950" name="直線コネクタ 949"/>
        <xdr:cNvCxnSpPr/>
      </xdr:nvCxnSpPr>
      <xdr:spPr>
        <a:xfrm>
          <a:off x="18656300" y="180708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128288</xdr:rowOff>
    </xdr:from>
    <xdr:ext cx="469744" cy="259045"/>
    <xdr:sp macro="" textlink="">
      <xdr:nvSpPr>
        <xdr:cNvPr id="951" name="n_1aveValue【庁舎】&#10;一人当たり面積"/>
        <xdr:cNvSpPr txBox="1"/>
      </xdr:nvSpPr>
      <xdr:spPr>
        <a:xfrm>
          <a:off x="21075727" y="1778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139716</xdr:rowOff>
    </xdr:from>
    <xdr:ext cx="469744" cy="259045"/>
    <xdr:sp macro="" textlink="">
      <xdr:nvSpPr>
        <xdr:cNvPr id="952" name="n_2aveValue【庁舎】&#10;一人当たり面積"/>
        <xdr:cNvSpPr txBox="1"/>
      </xdr:nvSpPr>
      <xdr:spPr>
        <a:xfrm>
          <a:off x="20199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114316</xdr:rowOff>
    </xdr:from>
    <xdr:ext cx="469744" cy="259045"/>
    <xdr:sp macro="" textlink="">
      <xdr:nvSpPr>
        <xdr:cNvPr id="953" name="n_3aveValue【庁舎】&#10;一人当たり面積"/>
        <xdr:cNvSpPr txBox="1"/>
      </xdr:nvSpPr>
      <xdr:spPr>
        <a:xfrm>
          <a:off x="193104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125747</xdr:rowOff>
    </xdr:from>
    <xdr:ext cx="469744" cy="259045"/>
    <xdr:sp macro="" textlink="">
      <xdr:nvSpPr>
        <xdr:cNvPr id="954" name="n_4aveValue【庁舎】&#10;一人当たり面積"/>
        <xdr:cNvSpPr txBox="1"/>
      </xdr:nvSpPr>
      <xdr:spPr>
        <a:xfrm>
          <a:off x="18421427" y="181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121938</xdr:rowOff>
    </xdr:from>
    <xdr:ext cx="469744" cy="259045"/>
    <xdr:sp macro="" textlink="">
      <xdr:nvSpPr>
        <xdr:cNvPr id="955" name="n_1mainValue【庁舎】&#10;一人当たり面積"/>
        <xdr:cNvSpPr txBox="1"/>
      </xdr:nvSpPr>
      <xdr:spPr>
        <a:xfrm>
          <a:off x="21075727"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121938</xdr:rowOff>
    </xdr:from>
    <xdr:ext cx="469744" cy="259045"/>
    <xdr:sp macro="" textlink="">
      <xdr:nvSpPr>
        <xdr:cNvPr id="956" name="n_2mainValue【庁舎】&#10;一人当たり面積"/>
        <xdr:cNvSpPr txBox="1"/>
      </xdr:nvSpPr>
      <xdr:spPr>
        <a:xfrm>
          <a:off x="20199427"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139716</xdr:rowOff>
    </xdr:from>
    <xdr:ext cx="469744" cy="259045"/>
    <xdr:sp macro="" textlink="">
      <xdr:nvSpPr>
        <xdr:cNvPr id="957" name="n_3mainValue【庁舎】&#10;一人当たり面積"/>
        <xdr:cNvSpPr txBox="1"/>
      </xdr:nvSpPr>
      <xdr:spPr>
        <a:xfrm>
          <a:off x="19310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135907</xdr:rowOff>
    </xdr:from>
    <xdr:ext cx="469744" cy="259045"/>
    <xdr:sp macro="" textlink="">
      <xdr:nvSpPr>
        <xdr:cNvPr id="958" name="n_4mainValue【庁舎】&#10;一人当たり面積"/>
        <xdr:cNvSpPr txBox="1"/>
      </xdr:nvSpPr>
      <xdr:spPr>
        <a:xfrm>
          <a:off x="18421427" y="177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r>
            <a:rPr kumimoji="1" lang="ja-JP" altLang="ja-JP" sz="1100">
              <a:solidFill>
                <a:schemeClr val="dk1"/>
              </a:solidFill>
              <a:effectLst/>
              <a:latin typeface="+mn-lt"/>
              <a:ea typeface="+mn-ea"/>
              <a:cs typeface="+mn-cs"/>
            </a:rPr>
            <a:t>有形固定資産減価償却率は、蕨戸田衛生センターの設備改修により、一般廃棄物処理施設では減少しているものの、その他の項目では増加している。</a:t>
          </a:r>
          <a:endParaRPr lang="ja-JP" altLang="ja-JP" sz="1400">
            <a:effectLst/>
          </a:endParaRPr>
        </a:p>
        <a:p>
          <a:r>
            <a:rPr kumimoji="1" lang="ja-JP" altLang="ja-JP" sz="1100">
              <a:solidFill>
                <a:schemeClr val="dk1"/>
              </a:solidFill>
              <a:effectLst/>
              <a:latin typeface="+mn-lt"/>
              <a:ea typeface="+mn-ea"/>
              <a:cs typeface="+mn-cs"/>
            </a:rPr>
            <a:t>減価償却率が高い施設について修繕等を実施したことにより、おおむね類似団体の平均となり、図書館（６８．０％）及び消防施設（６７．３％）について、老朽化対策の必要性があると考えられる。</a:t>
          </a:r>
          <a:endParaRPr lang="ja-JP" altLang="ja-JP" sz="1400">
            <a:effectLst/>
          </a:endParaRPr>
        </a:p>
        <a:p>
          <a:r>
            <a:rPr kumimoji="1" lang="ja-JP" altLang="ja-JP" sz="1100">
              <a:solidFill>
                <a:schemeClr val="dk1"/>
              </a:solidFill>
              <a:effectLst/>
              <a:latin typeface="+mn-lt"/>
              <a:ea typeface="+mn-ea"/>
              <a:cs typeface="+mn-cs"/>
            </a:rPr>
            <a:t>人口一人当たりの面積等については、全ての項目でほぼ横ばいとなっているのは、人口の増加が要因である。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埼玉県戸田市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141,324
133,986
18.19
66,301,258
61,250,512
4,287,057
29,449,100
23,346,938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7905690"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52475" y="4616450"/>
          <a:ext cx="790569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a:t>
          </a:r>
          <a:br>
            <a:rPr kumimoji="1" lang="ja-JP" altLang="en-US" sz="1000">
              <a:solidFill>
                <a:srgbClr val="000000"/>
              </a:solidFill>
              <a:latin typeface="ＭＳ Ｐゴシック" panose="020B0600070205080204" pitchFamily="50" charset="-128"/>
              <a:ea typeface="ＭＳ Ｐゴシック" panose="020B0600070205080204" pitchFamily="50" charset="-128"/>
            </a:rPr>
          </a:br>
          <a:r>
            <a:rPr kumimoji="1" lang="ja-JP" altLang="en-US" sz="1000">
              <a:solidFill>
                <a:srgbClr val="000000"/>
              </a:solidFill>
              <a:latin typeface="ＭＳ Ｐゴシック" panose="020B0600070205080204" pitchFamily="50" charset="-128"/>
              <a:ea typeface="ＭＳ Ｐゴシック" panose="020B0600070205080204" pitchFamily="50" charset="-128"/>
            </a:rPr>
            <a:t>　　　各調査対象年度の翌年の地方公務員給与実態調査に基づいているが、令和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京都と隣接した立地等の要因から安定した固定資産税収入があり、市民税が伸びていることから、財政力指数は類似団体の平均を上回っており、これまで不交付団体を維持している。その一方で、全国平均を上回る人口増加率と出生率等による財政需要の増加も見込まれていることから、引き続き行政運営の効率化や歳入確保に努める。令和３年度については、令和２年度と比較し、</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28122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38100</xdr:rowOff>
    </xdr:from>
    <xdr:to>
      <xdr:col>23</xdr:col>
      <xdr:colOff>133350</xdr:colOff>
      <xdr:row>37</xdr:row>
      <xdr:rowOff>107043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38175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100892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30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38100</xdr:rowOff>
    </xdr:from>
    <xdr:to>
      <xdr:col>19</xdr:col>
      <xdr:colOff>133350</xdr:colOff>
      <xdr:row>37</xdr:row>
      <xdr:rowOff>55336</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63817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94343</xdr:rowOff>
    </xdr:from>
    <xdr:to>
      <xdr:col>19</xdr:col>
      <xdr:colOff>184150</xdr:colOff>
      <xdr:row>42</xdr:row>
      <xdr:rowOff>24493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9270</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21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55336</xdr:rowOff>
    </xdr:from>
    <xdr:to>
      <xdr:col>15</xdr:col>
      <xdr:colOff>82550</xdr:colOff>
      <xdr:row>37</xdr:row>
      <xdr:rowOff>55336</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398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9270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55336</xdr:rowOff>
    </xdr:from>
    <xdr:to>
      <xdr:col>11</xdr:col>
      <xdr:colOff>31750</xdr:colOff>
      <xdr:row>37</xdr:row>
      <xdr:rowOff>72572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398986"/>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26505</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56243</xdr:rowOff>
    </xdr:from>
    <xdr:to>
      <xdr:col>23</xdr:col>
      <xdr:colOff>184150</xdr:colOff>
      <xdr:row>37</xdr:row>
      <xdr:rowOff>157843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39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72770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24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158750</xdr:rowOff>
    </xdr:from>
    <xdr:to>
      <xdr:col>19</xdr:col>
      <xdr:colOff>184150</xdr:colOff>
      <xdr:row>37</xdr:row>
      <xdr:rowOff>88900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99077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4536</xdr:rowOff>
    </xdr:from>
    <xdr:to>
      <xdr:col>15</xdr:col>
      <xdr:colOff>133350</xdr:colOff>
      <xdr:row>37</xdr:row>
      <xdr:rowOff>106136</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116313</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4536</xdr:rowOff>
    </xdr:from>
    <xdr:to>
      <xdr:col>11</xdr:col>
      <xdr:colOff>82550</xdr:colOff>
      <xdr:row>37</xdr:row>
      <xdr:rowOff>106136</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116313</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21772</xdr:rowOff>
    </xdr:from>
    <xdr:to>
      <xdr:col>7</xdr:col>
      <xdr:colOff>31750</xdr:colOff>
      <xdr:row>37</xdr:row>
      <xdr:rowOff>123372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36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133549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13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においては、分母である法人市民税の増により経常一般財源である市税が増加したことにより経常収支比率が減少した。今後も公共施設の建替え等による公債費の増加が見込まれることから、事業の見直しなどにより効率化を図り、比率の抑制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84244</xdr:rowOff>
    </xdr:from>
    <xdr:to>
      <xdr:col>23</xdr:col>
      <xdr:colOff>133350</xdr:colOff>
      <xdr:row>67</xdr:row>
      <xdr:rowOff>71967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99794"/>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170621</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4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84244</xdr:rowOff>
    </xdr:from>
    <xdr:to>
      <xdr:col>24</xdr:col>
      <xdr:colOff>12700</xdr:colOff>
      <xdr:row>59</xdr:row>
      <xdr:rowOff>84244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9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49954</xdr:rowOff>
    </xdr:from>
    <xdr:to>
      <xdr:col>23</xdr:col>
      <xdr:colOff>133350</xdr:colOff>
      <xdr:row>63</xdr:row>
      <xdr:rowOff>90170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85130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98654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557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154094</xdr:rowOff>
    </xdr:from>
    <xdr:to>
      <xdr:col>19</xdr:col>
      <xdr:colOff>133350</xdr:colOff>
      <xdr:row>63</xdr:row>
      <xdr:rowOff>90170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441094"/>
          <a:ext cx="889000" cy="45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85090</xdr:rowOff>
    </xdr:from>
    <xdr:to>
      <xdr:col>19</xdr:col>
      <xdr:colOff>184150</xdr:colOff>
      <xdr:row>65</xdr:row>
      <xdr:rowOff>15240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154094</xdr:rowOff>
    </xdr:from>
    <xdr:to>
      <xdr:col>15</xdr:col>
      <xdr:colOff>82550</xdr:colOff>
      <xdr:row>61</xdr:row>
      <xdr:rowOff>119380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44109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117263</xdr:rowOff>
    </xdr:from>
    <xdr:to>
      <xdr:col>15</xdr:col>
      <xdr:colOff>133350</xdr:colOff>
      <xdr:row>65</xdr:row>
      <xdr:rowOff>47413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32190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119380</xdr:rowOff>
    </xdr:from>
    <xdr:to>
      <xdr:col>11</xdr:col>
      <xdr:colOff>31750</xdr:colOff>
      <xdr:row>62</xdr:row>
      <xdr:rowOff>84667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57783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139294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170604</xdr:rowOff>
    </xdr:from>
    <xdr:to>
      <xdr:col>23</xdr:col>
      <xdr:colOff>184150</xdr:colOff>
      <xdr:row>63</xdr:row>
      <xdr:rowOff>100754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142681</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77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39370</xdr:rowOff>
    </xdr:from>
    <xdr:to>
      <xdr:col>19</xdr:col>
      <xdr:colOff>184150</xdr:colOff>
      <xdr:row>63</xdr:row>
      <xdr:rowOff>140970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151147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103294</xdr:rowOff>
    </xdr:from>
    <xdr:to>
      <xdr:col>15</xdr:col>
      <xdr:colOff>133350</xdr:colOff>
      <xdr:row>61</xdr:row>
      <xdr:rowOff>33444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43621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68580</xdr:rowOff>
    </xdr:from>
    <xdr:to>
      <xdr:col>11</xdr:col>
      <xdr:colOff>82550</xdr:colOff>
      <xdr:row>61</xdr:row>
      <xdr:rowOff>170180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8907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145644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人口１人当たり人件費・物件費等については、前年度と比較して</a:t>
          </a:r>
          <a:r>
            <a:rPr kumimoji="1" lang="en-US" altLang="ja-JP" sz="1300">
              <a:latin typeface="ＭＳ Ｐゴシック" panose="020B0600070205080204" pitchFamily="50" charset="-128"/>
              <a:ea typeface="ＭＳ Ｐゴシック" panose="020B0600070205080204" pitchFamily="50" charset="-128"/>
            </a:rPr>
            <a:t>5,288</a:t>
          </a:r>
          <a:r>
            <a:rPr kumimoji="1" lang="ja-JP" altLang="en-US" sz="1300">
              <a:latin typeface="ＭＳ Ｐゴシック" panose="020B0600070205080204" pitchFamily="50" charset="-128"/>
              <a:ea typeface="ＭＳ Ｐゴシック" panose="020B0600070205080204" pitchFamily="50" charset="-128"/>
            </a:rPr>
            <a:t>円増加し、類似団体の平均を上回っている状況となった。今後も質の高いサービスを行うと同時に、職員一人一人がコスト意識を強く持ち、一層の経費の縮減に努める。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95779</xdr:rowOff>
    </xdr:from>
    <xdr:to>
      <xdr:col>23</xdr:col>
      <xdr:colOff>133350</xdr:colOff>
      <xdr:row>90</xdr:row>
      <xdr:rowOff>76462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811779"/>
          <a:ext cx="0" cy="16951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48539</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47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76462</xdr:rowOff>
    </xdr:from>
    <xdr:to>
      <xdr:col>24</xdr:col>
      <xdr:colOff>12700</xdr:colOff>
      <xdr:row>90</xdr:row>
      <xdr:rowOff>76462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50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10706</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55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95779</xdr:rowOff>
    </xdr:from>
    <xdr:to>
      <xdr:col>24</xdr:col>
      <xdr:colOff>12700</xdr:colOff>
      <xdr:row>80</xdr:row>
      <xdr:rowOff>95779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81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27975</xdr:rowOff>
    </xdr:from>
    <xdr:to>
      <xdr:col>23</xdr:col>
      <xdr:colOff>133350</xdr:colOff>
      <xdr:row>85</xdr:row>
      <xdr:rowOff>119118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601225"/>
          <a:ext cx="838200" cy="9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123373</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353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106846</xdr:rowOff>
    </xdr:from>
    <xdr:to>
      <xdr:col>23</xdr:col>
      <xdr:colOff>184150</xdr:colOff>
      <xdr:row>85</xdr:row>
      <xdr:rowOff>36996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50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3180</xdr:rowOff>
    </xdr:from>
    <xdr:to>
      <xdr:col>19</xdr:col>
      <xdr:colOff>133350</xdr:colOff>
      <xdr:row>85</xdr:row>
      <xdr:rowOff>27975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404980"/>
          <a:ext cx="889000" cy="19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147442</xdr:rowOff>
    </xdr:from>
    <xdr:to>
      <xdr:col>19</xdr:col>
      <xdr:colOff>184150</xdr:colOff>
      <xdr:row>84</xdr:row>
      <xdr:rowOff>77592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3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87769</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146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79885</xdr:rowOff>
    </xdr:from>
    <xdr:to>
      <xdr:col>15</xdr:col>
      <xdr:colOff>82550</xdr:colOff>
      <xdr:row>84</xdr:row>
      <xdr:rowOff>3180</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310235"/>
          <a:ext cx="889000" cy="9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36909</xdr:rowOff>
    </xdr:from>
    <xdr:to>
      <xdr:col>15</xdr:col>
      <xdr:colOff>133350</xdr:colOff>
      <xdr:row>83</xdr:row>
      <xdr:rowOff>138509</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148686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03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51464</xdr:rowOff>
    </xdr:from>
    <xdr:to>
      <xdr:col>11</xdr:col>
      <xdr:colOff>31750</xdr:colOff>
      <xdr:row>83</xdr:row>
      <xdr:rowOff>79885</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4281814"/>
          <a:ext cx="889000" cy="2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160031</xdr:rowOff>
    </xdr:from>
    <xdr:to>
      <xdr:col>11</xdr:col>
      <xdr:colOff>82550</xdr:colOff>
      <xdr:row>83</xdr:row>
      <xdr:rowOff>90181</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100358</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398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123129</xdr:rowOff>
    </xdr:from>
    <xdr:to>
      <xdr:col>7</xdr:col>
      <xdr:colOff>31750</xdr:colOff>
      <xdr:row>83</xdr:row>
      <xdr:rowOff>53279</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63456</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395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68318</xdr:rowOff>
    </xdr:from>
    <xdr:to>
      <xdr:col>23</xdr:col>
      <xdr:colOff>184150</xdr:colOff>
      <xdr:row>85</xdr:row>
      <xdr:rowOff>169918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64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40395</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613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148625</xdr:rowOff>
    </xdr:from>
    <xdr:to>
      <xdr:col>19</xdr:col>
      <xdr:colOff>184150</xdr:colOff>
      <xdr:row>85</xdr:row>
      <xdr:rowOff>78775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5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63552</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636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123830</xdr:rowOff>
    </xdr:from>
    <xdr:to>
      <xdr:col>15</xdr:col>
      <xdr:colOff>133350</xdr:colOff>
      <xdr:row>84</xdr:row>
      <xdr:rowOff>53980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35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38757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444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29085</xdr:rowOff>
    </xdr:from>
    <xdr:to>
      <xdr:col>11</xdr:col>
      <xdr:colOff>82550</xdr:colOff>
      <xdr:row>83</xdr:row>
      <xdr:rowOff>130685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425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115462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4345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664</xdr:rowOff>
    </xdr:from>
    <xdr:to>
      <xdr:col>7</xdr:col>
      <xdr:colOff>31750</xdr:colOff>
      <xdr:row>83</xdr:row>
      <xdr:rowOff>102264</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423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87041</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431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本市は、若手の積極的な登用を進めていることから、若年層の職員比率が高く、同年代の国家公務員よりも昇任ペースが早い傾向があり、結果的にラスパイレス指数を押し上げることとなっている。</a:t>
          </a:r>
        </a:p>
        <a:p>
          <a:r>
            <a:rPr kumimoji="1" lang="ja-JP" altLang="en-US" sz="1300">
              <a:latin typeface="ＭＳ Ｐゴシック" panose="020B0600070205080204" pitchFamily="50" charset="-128"/>
              <a:ea typeface="ＭＳ Ｐゴシック" panose="020B0600070205080204" pitchFamily="50" charset="-128"/>
            </a:rPr>
            <a:t>　今後も人事院勧告の内容や国、他の地方公共団体の状況等を総合的に勘案し、給与の適正化に努める。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a:extLst>
            <a:ext uri="{FF2B5EF4-FFF2-40B4-BE49-F238E27FC236}">
              <a16:creationId xmlns:a16="http://schemas.microsoft.com/office/drawing/2014/main" id="{00000000-0008-0000-0300-000001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9" name="給与水準   （国との比較）最小値テキスト">
          <a:extLst>
            <a:ext uri="{FF2B5EF4-FFF2-40B4-BE49-F238E27FC236}">
              <a16:creationId xmlns:a16="http://schemas.microsoft.com/office/drawing/2014/main" id="{00000000-0008-0000-0300-00000301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61" name="給与水準   （国との比較）最大値テキスト">
          <a:extLst>
            <a:ext uri="{FF2B5EF4-FFF2-40B4-BE49-F238E27FC236}">
              <a16:creationId xmlns:a16="http://schemas.microsoft.com/office/drawing/2014/main" id="{00000000-0008-0000-0300-000005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67129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179800" y="148118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64" name="給与水準   （国との比較）平均値テキスト">
          <a:extLst>
            <a:ext uri="{FF2B5EF4-FFF2-40B4-BE49-F238E27FC236}">
              <a16:creationId xmlns:a16="http://schemas.microsoft.com/office/drawing/2014/main" id="{00000000-0008-0000-0300-000008010000}"/>
            </a:ext>
          </a:extLst>
        </xdr:cNvPr>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87</xdr:row>
      <xdr:rowOff>16329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5290800" y="1481182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136071</xdr:rowOff>
    </xdr:from>
    <xdr:to>
      <xdr:col>72</xdr:col>
      <xdr:colOff>203200</xdr:colOff>
      <xdr:row>87</xdr:row>
      <xdr:rowOff>16329</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4401800" y="148807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87</xdr:row>
      <xdr:rowOff>85271</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flipV="1">
          <a:off x="13512800" y="1488077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5" name="フローチャート: 判断 274">
          <a:extLst>
            <a:ext uri="{FF2B5EF4-FFF2-40B4-BE49-F238E27FC236}">
              <a16:creationId xmlns:a16="http://schemas.microsoft.com/office/drawing/2014/main" id="{00000000-0008-0000-0300-000013010000}"/>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83" name="給与水準   （国との比較）該当値テキスト">
          <a:extLst>
            <a:ext uri="{FF2B5EF4-FFF2-40B4-BE49-F238E27FC236}">
              <a16:creationId xmlns:a16="http://schemas.microsoft.com/office/drawing/2014/main" id="{00000000-0008-0000-0300-00001B010000}"/>
            </a:ext>
          </a:extLst>
        </xdr:cNvPr>
        <xdr:cNvSpPr txBox="1"/>
      </xdr:nvSpPr>
      <xdr:spPr>
        <a:xfrm>
          <a:off x="17106900" y="147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136979</xdr:rowOff>
    </xdr:from>
    <xdr:to>
      <xdr:col>73</xdr:col>
      <xdr:colOff>44450</xdr:colOff>
      <xdr:row>87</xdr:row>
      <xdr:rowOff>67129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5240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51906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909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34471</xdr:rowOff>
    </xdr:from>
    <xdr:to>
      <xdr:col>64</xdr:col>
      <xdr:colOff>152400</xdr:colOff>
      <xdr:row>87</xdr:row>
      <xdr:rowOff>136071</xdr:rowOff>
    </xdr:to>
    <xdr:sp macro="" textlink="">
      <xdr:nvSpPr>
        <xdr:cNvPr id="290" name="楕円 289">
          <a:extLst>
            <a:ext uri="{FF2B5EF4-FFF2-40B4-BE49-F238E27FC236}">
              <a16:creationId xmlns:a16="http://schemas.microsoft.com/office/drawing/2014/main" id="{00000000-0008-0000-0300-000022010000}"/>
            </a:ext>
          </a:extLst>
        </xdr:cNvPr>
        <xdr:cNvSpPr/>
      </xdr:nvSpPr>
      <xdr:spPr>
        <a:xfrm>
          <a:off x="13462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120848</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131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については、類似団体と同様となっている。引き続き、大幅な事務事業の見直し、外部委託や指定管理の導入を図りつつ、本市における人口増加や長時間労働の改善等を考慮した上で、市民サービスの向上に向けた新たな事業展開に向けて、業務量に応じた適正な定数管理を行っていく。</a:t>
          </a:r>
        </a:p>
      </xdr:txBody>
    </xdr:sp>
    <xdr:clientData/>
  </xdr:twoCellAnchor>
  <xdr:oneCellAnchor>
    <xdr:from>
      <xdr:col>61</xdr:col>
      <xdr:colOff>6350</xdr:colOff>
      <xdr:row>54</xdr:row>
      <xdr:rowOff>139700</xdr:rowOff>
    </xdr:from>
    <xdr:ext cx="349839" cy="225703"/>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162983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22392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135060</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162983</xdr:rowOff>
    </xdr:from>
    <xdr:to>
      <xdr:col>81</xdr:col>
      <xdr:colOff>133350</xdr:colOff>
      <xdr:row>66</xdr:row>
      <xdr:rowOff>162983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19791</xdr:rowOff>
    </xdr:from>
    <xdr:to>
      <xdr:col>81</xdr:col>
      <xdr:colOff>44450</xdr:colOff>
      <xdr:row>63</xdr:row>
      <xdr:rowOff>23813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6179800" y="10821141"/>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150935</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609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134408</xdr:rowOff>
    </xdr:from>
    <xdr:to>
      <xdr:col>81</xdr:col>
      <xdr:colOff>95250</xdr:colOff>
      <xdr:row>63</xdr:row>
      <xdr:rowOff>64558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3704</xdr:rowOff>
    </xdr:from>
    <xdr:to>
      <xdr:col>77</xdr:col>
      <xdr:colOff>44450</xdr:colOff>
      <xdr:row>63</xdr:row>
      <xdr:rowOff>23813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805054"/>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126365</xdr:rowOff>
    </xdr:from>
    <xdr:to>
      <xdr:col>77</xdr:col>
      <xdr:colOff>95250</xdr:colOff>
      <xdr:row>63</xdr:row>
      <xdr:rowOff>56515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66692</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25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3704</xdr:rowOff>
    </xdr:from>
    <xdr:to>
      <xdr:col>72</xdr:col>
      <xdr:colOff>203200</xdr:colOff>
      <xdr:row>63</xdr:row>
      <xdr:rowOff>9737</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805054"/>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124354</xdr:rowOff>
    </xdr:from>
    <xdr:to>
      <xdr:col>73</xdr:col>
      <xdr:colOff>44450</xdr:colOff>
      <xdr:row>63</xdr:row>
      <xdr:rowOff>54504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64681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2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171132</xdr:rowOff>
    </xdr:from>
    <xdr:to>
      <xdr:col>68</xdr:col>
      <xdr:colOff>152400</xdr:colOff>
      <xdr:row>63</xdr:row>
      <xdr:rowOff>9737</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801032"/>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114300</xdr:rowOff>
    </xdr:from>
    <xdr:to>
      <xdr:col>68</xdr:col>
      <xdr:colOff>203200</xdr:colOff>
      <xdr:row>63</xdr:row>
      <xdr:rowOff>44450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54627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48595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140441</xdr:rowOff>
    </xdr:from>
    <xdr:to>
      <xdr:col>81</xdr:col>
      <xdr:colOff>95250</xdr:colOff>
      <xdr:row>63</xdr:row>
      <xdr:rowOff>70591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77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112518</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74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144463</xdr:rowOff>
    </xdr:from>
    <xdr:to>
      <xdr:col>77</xdr:col>
      <xdr:colOff>95250</xdr:colOff>
      <xdr:row>63</xdr:row>
      <xdr:rowOff>74613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59390</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860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124354</xdr:rowOff>
    </xdr:from>
    <xdr:to>
      <xdr:col>73</xdr:col>
      <xdr:colOff>44450</xdr:colOff>
      <xdr:row>63</xdr:row>
      <xdr:rowOff>54504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75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39281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84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130387</xdr:rowOff>
    </xdr:from>
    <xdr:to>
      <xdr:col>68</xdr:col>
      <xdr:colOff>203200</xdr:colOff>
      <xdr:row>63</xdr:row>
      <xdr:rowOff>60537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45314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120332</xdr:rowOff>
    </xdr:from>
    <xdr:to>
      <xdr:col>64</xdr:col>
      <xdr:colOff>152400</xdr:colOff>
      <xdr:row>63</xdr:row>
      <xdr:rowOff>50482</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35259</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83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実質公債費比率は、前年度と比較して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類似団体、県平均、全国平均のいずれもを上回っている。今後も公共施設の建替えによる公債費の増加が見込まれることから、世代間負担のバランスを図りながら、財源が起債に大きく偏ることのないよう、健全な財政運営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109008</xdr:rowOff>
    </xdr:from>
    <xdr:to>
      <xdr:col>81</xdr:col>
      <xdr:colOff>44450</xdr:colOff>
      <xdr:row>44</xdr:row>
      <xdr:rowOff>155046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281208"/>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23935</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109008</xdr:rowOff>
    </xdr:from>
    <xdr:to>
      <xdr:col>81</xdr:col>
      <xdr:colOff>133350</xdr:colOff>
      <xdr:row>36</xdr:row>
      <xdr:rowOff>109008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24871</xdr:rowOff>
    </xdr:from>
    <xdr:to>
      <xdr:col>81</xdr:col>
      <xdr:colOff>44450</xdr:colOff>
      <xdr:row>43</xdr:row>
      <xdr:rowOff>125413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179800" y="7397221"/>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72090</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930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55563</xdr:rowOff>
    </xdr:from>
    <xdr:to>
      <xdr:col>81</xdr:col>
      <xdr:colOff>95250</xdr:colOff>
      <xdr:row>41</xdr:row>
      <xdr:rowOff>157163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95779</xdr:rowOff>
    </xdr:from>
    <xdr:to>
      <xdr:col>77</xdr:col>
      <xdr:colOff>44450</xdr:colOff>
      <xdr:row>43</xdr:row>
      <xdr:rowOff>24871</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5290800" y="7296679"/>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156633</xdr:rowOff>
    </xdr:from>
    <xdr:to>
      <xdr:col>72</xdr:col>
      <xdr:colOff>203200</xdr:colOff>
      <xdr:row>42</xdr:row>
      <xdr:rowOff>95779</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4401800" y="7186083"/>
          <a:ext cx="8890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86254</xdr:rowOff>
    </xdr:from>
    <xdr:to>
      <xdr:col>68</xdr:col>
      <xdr:colOff>152400</xdr:colOff>
      <xdr:row>41</xdr:row>
      <xdr:rowOff>156633</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a:off x="13512800" y="7115704"/>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55563</xdr:rowOff>
    </xdr:from>
    <xdr:to>
      <xdr:col>68</xdr:col>
      <xdr:colOff>203200</xdr:colOff>
      <xdr:row>41</xdr:row>
      <xdr:rowOff>157163</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167340</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85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85725</xdr:rowOff>
    </xdr:from>
    <xdr:to>
      <xdr:col>64</xdr:col>
      <xdr:colOff>152400</xdr:colOff>
      <xdr:row>42</xdr:row>
      <xdr:rowOff>15875</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652</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74613</xdr:rowOff>
    </xdr:from>
    <xdr:to>
      <xdr:col>81</xdr:col>
      <xdr:colOff>95250</xdr:colOff>
      <xdr:row>44</xdr:row>
      <xdr:rowOff>4763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46690</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741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145521</xdr:rowOff>
    </xdr:from>
    <xdr:to>
      <xdr:col>77</xdr:col>
      <xdr:colOff>95250</xdr:colOff>
      <xdr:row>43</xdr:row>
      <xdr:rowOff>75671</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734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60448</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7432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44979</xdr:rowOff>
    </xdr:from>
    <xdr:to>
      <xdr:col>73</xdr:col>
      <xdr:colOff>44450</xdr:colOff>
      <xdr:row>42</xdr:row>
      <xdr:rowOff>146579</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72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131356</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733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105833</xdr:rowOff>
    </xdr:from>
    <xdr:to>
      <xdr:col>68</xdr:col>
      <xdr:colOff>203200</xdr:colOff>
      <xdr:row>42</xdr:row>
      <xdr:rowOff>35983</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35454</xdr:rowOff>
    </xdr:from>
    <xdr:to>
      <xdr:col>64</xdr:col>
      <xdr:colOff>152400</xdr:colOff>
      <xdr:row>41</xdr:row>
      <xdr:rowOff>137054</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706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147231</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683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将来負担比率については、地方債現在高の減少に伴い、前年度と比較して</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ポイント減少したが、類似団体、県平均、全国平均のいずれもを上回っている。引き続き、将来に過度な財政負担を残さない健全な財政運営に努める。</a:t>
          </a: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a:extLst>
            <a:ext uri="{FF2B5EF4-FFF2-40B4-BE49-F238E27FC236}">
              <a16:creationId xmlns:a16="http://schemas.microsoft.com/office/drawing/2014/main" id="{00000000-0008-0000-0300-0000C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50" name="将来負担の状況最小値テキスト">
          <a:extLst>
            <a:ext uri="{FF2B5EF4-FFF2-40B4-BE49-F238E27FC236}">
              <a16:creationId xmlns:a16="http://schemas.microsoft.com/office/drawing/2014/main" id="{00000000-0008-0000-0300-0000C2010000}"/>
            </a:ext>
          </a:extLst>
        </xdr:cNvPr>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2" name="将来負担の状況最大値テキスト">
          <a:extLst>
            <a:ext uri="{FF2B5EF4-FFF2-40B4-BE49-F238E27FC236}">
              <a16:creationId xmlns:a16="http://schemas.microsoft.com/office/drawing/2014/main" id="{00000000-0008-0000-0300-0000C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21590</xdr:rowOff>
    </xdr:from>
    <xdr:to>
      <xdr:col>81</xdr:col>
      <xdr:colOff>44450</xdr:colOff>
      <xdr:row>16</xdr:row>
      <xdr:rowOff>121557</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6179800" y="2764790"/>
          <a:ext cx="8382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5" name="将来負担の状況平均値テキスト">
          <a:extLst>
            <a:ext uri="{FF2B5EF4-FFF2-40B4-BE49-F238E27FC236}">
              <a16:creationId xmlns:a16="http://schemas.microsoft.com/office/drawing/2014/main" id="{00000000-0008-0000-0300-0000C7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91349</xdr:rowOff>
    </xdr:from>
    <xdr:to>
      <xdr:col>77</xdr:col>
      <xdr:colOff>44450</xdr:colOff>
      <xdr:row>16</xdr:row>
      <xdr:rowOff>121557</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5290800" y="2663099"/>
          <a:ext cx="889000" cy="20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100784</xdr:rowOff>
    </xdr:from>
    <xdr:to>
      <xdr:col>77</xdr:col>
      <xdr:colOff>95250</xdr:colOff>
      <xdr:row>14</xdr:row>
      <xdr:rowOff>30934</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6129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41111</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2098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63772</xdr:rowOff>
    </xdr:from>
    <xdr:to>
      <xdr:col>72</xdr:col>
      <xdr:colOff>203200</xdr:colOff>
      <xdr:row>15</xdr:row>
      <xdr:rowOff>91349</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a:off x="14401800" y="2635522"/>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126637</xdr:rowOff>
    </xdr:from>
    <xdr:to>
      <xdr:col>73</xdr:col>
      <xdr:colOff>44450</xdr:colOff>
      <xdr:row>14</xdr:row>
      <xdr:rowOff>56787</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5240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66964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12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63772</xdr:rowOff>
    </xdr:from>
    <xdr:to>
      <xdr:col>68</xdr:col>
      <xdr:colOff>152400</xdr:colOff>
      <xdr:row>16</xdr:row>
      <xdr:rowOff>102598</xdr:rowOff>
    </xdr:to>
    <xdr:cxnSp macro="">
      <xdr:nvCxnSpPr>
        <xdr:cNvPr id="463" name="直線コネクタ 462">
          <a:extLst>
            <a:ext uri="{FF2B5EF4-FFF2-40B4-BE49-F238E27FC236}">
              <a16:creationId xmlns:a16="http://schemas.microsoft.com/office/drawing/2014/main" id="{00000000-0008-0000-0300-0000CF010000}"/>
            </a:ext>
          </a:extLst>
        </xdr:cNvPr>
        <xdr:cNvCxnSpPr/>
      </xdr:nvCxnSpPr>
      <xdr:spPr>
        <a:xfrm flipV="1">
          <a:off x="13512800" y="2635522"/>
          <a:ext cx="889000" cy="21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119743</xdr:rowOff>
    </xdr:from>
    <xdr:to>
      <xdr:col>68</xdr:col>
      <xdr:colOff>203200</xdr:colOff>
      <xdr:row>14</xdr:row>
      <xdr:rowOff>49893</xdr:rowOff>
    </xdr:to>
    <xdr:sp macro="" textlink="">
      <xdr:nvSpPr>
        <xdr:cNvPr id="464" name="フローチャート: 判断 463">
          <a:extLst>
            <a:ext uri="{FF2B5EF4-FFF2-40B4-BE49-F238E27FC236}">
              <a16:creationId xmlns:a16="http://schemas.microsoft.com/office/drawing/2014/main" id="{00000000-0008-0000-0300-0000D0010000}"/>
            </a:ext>
          </a:extLst>
        </xdr:cNvPr>
        <xdr:cNvSpPr/>
      </xdr:nvSpPr>
      <xdr:spPr>
        <a:xfrm>
          <a:off x="14351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60070</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72390</xdr:rowOff>
    </xdr:from>
    <xdr:to>
      <xdr:col>64</xdr:col>
      <xdr:colOff>152400</xdr:colOff>
      <xdr:row>15</xdr:row>
      <xdr:rowOff>2540</xdr:rowOff>
    </xdr:to>
    <xdr:sp macro="" textlink="">
      <xdr:nvSpPr>
        <xdr:cNvPr id="466" name="フローチャート: 判断 465">
          <a:extLst>
            <a:ext uri="{FF2B5EF4-FFF2-40B4-BE49-F238E27FC236}">
              <a16:creationId xmlns:a16="http://schemas.microsoft.com/office/drawing/2014/main" id="{00000000-0008-0000-0300-0000D2010000}"/>
            </a:ext>
          </a:extLst>
        </xdr:cNvPr>
        <xdr:cNvSpPr/>
      </xdr:nvSpPr>
      <xdr:spPr>
        <a:xfrm>
          <a:off x="13462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12717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142240</xdr:rowOff>
    </xdr:from>
    <xdr:to>
      <xdr:col>81</xdr:col>
      <xdr:colOff>95250</xdr:colOff>
      <xdr:row>16</xdr:row>
      <xdr:rowOff>72390</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6967200" y="271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114317</xdr:rowOff>
    </xdr:from>
    <xdr:ext cx="762000" cy="259045"/>
    <xdr:sp macro="" textlink="">
      <xdr:nvSpPr>
        <xdr:cNvPr id="474" name="将来負担の状況該当値テキスト">
          <a:extLst>
            <a:ext uri="{FF2B5EF4-FFF2-40B4-BE49-F238E27FC236}">
              <a16:creationId xmlns:a16="http://schemas.microsoft.com/office/drawing/2014/main" id="{00000000-0008-0000-0300-0000DA010000}"/>
            </a:ext>
          </a:extLst>
        </xdr:cNvPr>
        <xdr:cNvSpPr txBox="1"/>
      </xdr:nvSpPr>
      <xdr:spPr>
        <a:xfrm>
          <a:off x="17106900" y="268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70757</xdr:rowOff>
    </xdr:from>
    <xdr:to>
      <xdr:col>77</xdr:col>
      <xdr:colOff>95250</xdr:colOff>
      <xdr:row>17</xdr:row>
      <xdr:rowOff>907</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6129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157134</xdr:rowOff>
    </xdr:from>
    <xdr:ext cx="7366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5798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40549</xdr:rowOff>
    </xdr:from>
    <xdr:to>
      <xdr:col>73</xdr:col>
      <xdr:colOff>44450</xdr:colOff>
      <xdr:row>15</xdr:row>
      <xdr:rowOff>142149</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5240000" y="261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126926</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4909800" y="269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12972</xdr:rowOff>
    </xdr:from>
    <xdr:to>
      <xdr:col>68</xdr:col>
      <xdr:colOff>203200</xdr:colOff>
      <xdr:row>15</xdr:row>
      <xdr:rowOff>114572</xdr:rowOff>
    </xdr:to>
    <xdr:sp macro="" textlink="">
      <xdr:nvSpPr>
        <xdr:cNvPr id="479" name="楕円 478">
          <a:extLst>
            <a:ext uri="{FF2B5EF4-FFF2-40B4-BE49-F238E27FC236}">
              <a16:creationId xmlns:a16="http://schemas.microsoft.com/office/drawing/2014/main" id="{00000000-0008-0000-0300-0000DF010000}"/>
            </a:ext>
          </a:extLst>
        </xdr:cNvPr>
        <xdr:cNvSpPr/>
      </xdr:nvSpPr>
      <xdr:spPr>
        <a:xfrm>
          <a:off x="14351000" y="258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99349</xdr:rowOff>
    </xdr:from>
    <xdr:ext cx="762000" cy="259045"/>
    <xdr:sp macro="" textlink="">
      <xdr:nvSpPr>
        <xdr:cNvPr id="480" name="テキスト ボックス 479">
          <a:extLst>
            <a:ext uri="{FF2B5EF4-FFF2-40B4-BE49-F238E27FC236}">
              <a16:creationId xmlns:a16="http://schemas.microsoft.com/office/drawing/2014/main" id="{00000000-0008-0000-0300-0000E0010000}"/>
            </a:ext>
          </a:extLst>
        </xdr:cNvPr>
        <xdr:cNvSpPr txBox="1"/>
      </xdr:nvSpPr>
      <xdr:spPr>
        <a:xfrm>
          <a:off x="14020800" y="267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51798</xdr:rowOff>
    </xdr:from>
    <xdr:to>
      <xdr:col>64</xdr:col>
      <xdr:colOff>152400</xdr:colOff>
      <xdr:row>16</xdr:row>
      <xdr:rowOff>153398</xdr:rowOff>
    </xdr:to>
    <xdr:sp macro="" textlink="">
      <xdr:nvSpPr>
        <xdr:cNvPr id="481" name="楕円 480">
          <a:extLst>
            <a:ext uri="{FF2B5EF4-FFF2-40B4-BE49-F238E27FC236}">
              <a16:creationId xmlns:a16="http://schemas.microsoft.com/office/drawing/2014/main" id="{00000000-0008-0000-0300-0000E1010000}"/>
            </a:ext>
          </a:extLst>
        </xdr:cNvPr>
        <xdr:cNvSpPr/>
      </xdr:nvSpPr>
      <xdr:spPr>
        <a:xfrm>
          <a:off x="13462000" y="279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138175</xdr:rowOff>
    </xdr:from>
    <xdr:ext cx="762000" cy="259045"/>
    <xdr:sp macro="" textlink="">
      <xdr:nvSpPr>
        <xdr:cNvPr id="482" name="テキスト ボックス 481">
          <a:extLst>
            <a:ext uri="{FF2B5EF4-FFF2-40B4-BE49-F238E27FC236}">
              <a16:creationId xmlns:a16="http://schemas.microsoft.com/office/drawing/2014/main" id="{00000000-0008-0000-0300-0000E2010000}"/>
            </a:ext>
          </a:extLst>
        </xdr:cNvPr>
        <xdr:cNvSpPr txBox="1"/>
      </xdr:nvSpPr>
      <xdr:spPr>
        <a:xfrm>
          <a:off x="13131800" y="2881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埼玉県戸田市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141,324
133,986
18.19
66,301,258
61,250,512
4,287,057
29,449,100
23,346,938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人件費の比率は、類似団体平均、県平均を下回って推移しており、前年度と比較して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ポイント減少した。今後も引き続き、指定管理者制度の導入等、人件費関連経費の適正化に努める。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342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5842</xdr:rowOff>
    </xdr:from>
    <xdr:to>
      <xdr:col>24</xdr:col>
      <xdr:colOff>25400</xdr:colOff>
      <xdr:row>37</xdr:row>
      <xdr:rowOff>14986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494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82567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426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159004</xdr:rowOff>
    </xdr:from>
    <xdr:to>
      <xdr:col>19</xdr:col>
      <xdr:colOff>187325</xdr:colOff>
      <xdr:row>37</xdr:row>
      <xdr:rowOff>14986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312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94488</xdr:rowOff>
    </xdr:from>
    <xdr:to>
      <xdr:col>20</xdr:col>
      <xdr:colOff>38100</xdr:colOff>
      <xdr:row>39</xdr:row>
      <xdr:rowOff>24638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9415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69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159004</xdr:rowOff>
    </xdr:from>
    <xdr:to>
      <xdr:col>15</xdr:col>
      <xdr:colOff>98425</xdr:colOff>
      <xdr:row>37</xdr:row>
      <xdr:rowOff>51562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312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147066</xdr:rowOff>
    </xdr:from>
    <xdr:to>
      <xdr:col>15</xdr:col>
      <xdr:colOff>149225</xdr:colOff>
      <xdr:row>38</xdr:row>
      <xdr:rowOff>77215</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61993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131572</xdr:rowOff>
    </xdr:from>
    <xdr:to>
      <xdr:col>11</xdr:col>
      <xdr:colOff>9525</xdr:colOff>
      <xdr:row>37</xdr:row>
      <xdr:rowOff>51562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0377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165354</xdr:rowOff>
    </xdr:from>
    <xdr:to>
      <xdr:col>11</xdr:col>
      <xdr:colOff>60325</xdr:colOff>
      <xdr:row>38</xdr:row>
      <xdr:rowOff>95504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80281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143019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4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135636</xdr:rowOff>
    </xdr:from>
    <xdr:to>
      <xdr:col>20</xdr:col>
      <xdr:colOff>38100</xdr:colOff>
      <xdr:row>37</xdr:row>
      <xdr:rowOff>65786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108204</xdr:rowOff>
    </xdr:from>
    <xdr:to>
      <xdr:col>15</xdr:col>
      <xdr:colOff>149225</xdr:colOff>
      <xdr:row>37</xdr:row>
      <xdr:rowOff>38354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762</xdr:rowOff>
    </xdr:from>
    <xdr:to>
      <xdr:col>11</xdr:col>
      <xdr:colOff>60325</xdr:colOff>
      <xdr:row>37</xdr:row>
      <xdr:rowOff>102362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物件費の比率については、前年度より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ポイント減少したが、依然として類似団体、県平均をともに上回っている。要因には小学校・中学校への</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導入に係る備品購入費や給食の賄材料が増加したことがあげられる。事務の効率化等の見直しを行い、適正化に努める必要がある。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124278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0729"/>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4536</xdr:rowOff>
    </xdr:from>
    <xdr:to>
      <xdr:col>82</xdr:col>
      <xdr:colOff>107950</xdr:colOff>
      <xdr:row>21</xdr:row>
      <xdr:rowOff>26307</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6049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1814</xdr:rowOff>
    </xdr:from>
    <xdr:to>
      <xdr:col>78</xdr:col>
      <xdr:colOff>69850</xdr:colOff>
      <xdr:row>21</xdr:row>
      <xdr:rowOff>26307</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430814"/>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1814</xdr:rowOff>
    </xdr:from>
    <xdr:to>
      <xdr:col>73</xdr:col>
      <xdr:colOff>180975</xdr:colOff>
      <xdr:row>20</xdr:row>
      <xdr:rowOff>12700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4308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117021</xdr:rowOff>
    </xdr:from>
    <xdr:to>
      <xdr:col>74</xdr:col>
      <xdr:colOff>31750</xdr:colOff>
      <xdr:row>18</xdr:row>
      <xdr:rowOff>47171</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57348</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0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118836</xdr:rowOff>
    </xdr:from>
    <xdr:to>
      <xdr:col>69</xdr:col>
      <xdr:colOff>92075</xdr:colOff>
      <xdr:row>20</xdr:row>
      <xdr:rowOff>12700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3763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95250</xdr:rowOff>
    </xdr:from>
    <xdr:to>
      <xdr:col>69</xdr:col>
      <xdr:colOff>142875</xdr:colOff>
      <xdr:row>18</xdr:row>
      <xdr:rowOff>25400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35577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62593</xdr:rowOff>
    </xdr:from>
    <xdr:to>
      <xdr:col>65</xdr:col>
      <xdr:colOff>53975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2920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125186</xdr:rowOff>
    </xdr:from>
    <xdr:to>
      <xdr:col>82</xdr:col>
      <xdr:colOff>158750</xdr:colOff>
      <xdr:row>21</xdr:row>
      <xdr:rowOff>55336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55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33763</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46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146957</xdr:rowOff>
    </xdr:from>
    <xdr:to>
      <xdr:col>78</xdr:col>
      <xdr:colOff>120650</xdr:colOff>
      <xdr:row>21</xdr:row>
      <xdr:rowOff>77107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57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61884</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662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122464</xdr:rowOff>
    </xdr:from>
    <xdr:to>
      <xdr:col>74</xdr:col>
      <xdr:colOff>31750</xdr:colOff>
      <xdr:row>20</xdr:row>
      <xdr:rowOff>52614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38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37391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46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133350</xdr:rowOff>
    </xdr:from>
    <xdr:to>
      <xdr:col>69</xdr:col>
      <xdr:colOff>142875</xdr:colOff>
      <xdr:row>20</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48277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68036</xdr:rowOff>
    </xdr:from>
    <xdr:to>
      <xdr:col>65</xdr:col>
      <xdr:colOff>53975</xdr:colOff>
      <xdr:row>19</xdr:row>
      <xdr:rowOff>169636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154413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4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扶助費の比率については、前年度と比較して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が、類似団体平均、県平均をともに上回っている。要因としては、本市は子育て世代が多いことから、民間保育所等に係る経費の増加があげられる。市単独事業について適宜見直しを図るなど、適正化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168910</xdr:rowOff>
    </xdr:from>
    <xdr:to>
      <xdr:col>24</xdr:col>
      <xdr:colOff>25400</xdr:colOff>
      <xdr:row>60</xdr:row>
      <xdr:rowOff>157480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557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83837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168910</xdr:rowOff>
    </xdr:from>
    <xdr:to>
      <xdr:col>24</xdr:col>
      <xdr:colOff>114300</xdr:colOff>
      <xdr:row>53</xdr:row>
      <xdr:rowOff>168910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115570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8425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107967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91440</xdr:rowOff>
    </xdr:from>
    <xdr:to>
      <xdr:col>24</xdr:col>
      <xdr:colOff>76200</xdr:colOff>
      <xdr:row>57</xdr:row>
      <xdr:rowOff>21590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66040</xdr:rowOff>
    </xdr:from>
    <xdr:to>
      <xdr:col>19</xdr:col>
      <xdr:colOff>187325</xdr:colOff>
      <xdr:row>57</xdr:row>
      <xdr:rowOff>115570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66724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31767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66040</xdr:rowOff>
    </xdr:from>
    <xdr:to>
      <xdr:col>15</xdr:col>
      <xdr:colOff>98425</xdr:colOff>
      <xdr:row>57</xdr:row>
      <xdr:rowOff>168910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66724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161290</xdr:rowOff>
    </xdr:from>
    <xdr:to>
      <xdr:col>11</xdr:col>
      <xdr:colOff>9525</xdr:colOff>
      <xdr:row>57</xdr:row>
      <xdr:rowOff>168910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933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39387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64770</xdr:rowOff>
    </xdr:from>
    <xdr:to>
      <xdr:col>20</xdr:col>
      <xdr:colOff>38100</xdr:colOff>
      <xdr:row>57</xdr:row>
      <xdr:rowOff>166370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151147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xdr:rowOff>
    </xdr:from>
    <xdr:to>
      <xdr:col>15</xdr:col>
      <xdr:colOff>149225</xdr:colOff>
      <xdr:row>56</xdr:row>
      <xdr:rowOff>116840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127017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118110</xdr:rowOff>
    </xdr:from>
    <xdr:to>
      <xdr:col>11</xdr:col>
      <xdr:colOff>60325</xdr:colOff>
      <xdr:row>58</xdr:row>
      <xdr:rowOff>48260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33037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25417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その他のものとしては、繰出金や維持補修費等があり、比率は前年度と比較して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ポイント減少した。引き続き事業の適正化を図り、繰出金の抑制に努める。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8472"/>
          <a:ext cx="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80735</xdr:rowOff>
    </xdr:from>
    <xdr:to>
      <xdr:col>82</xdr:col>
      <xdr:colOff>107950</xdr:colOff>
      <xdr:row>53</xdr:row>
      <xdr:rowOff>91622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1675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53720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80735</xdr:rowOff>
    </xdr:from>
    <xdr:to>
      <xdr:col>78</xdr:col>
      <xdr:colOff>69850</xdr:colOff>
      <xdr:row>53</xdr:row>
      <xdr:rowOff>146050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1675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132443</xdr:rowOff>
    </xdr:from>
    <xdr:to>
      <xdr:col>73</xdr:col>
      <xdr:colOff>180975</xdr:colOff>
      <xdr:row>53</xdr:row>
      <xdr:rowOff>146050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047843"/>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132443</xdr:rowOff>
    </xdr:from>
    <xdr:to>
      <xdr:col>69</xdr:col>
      <xdr:colOff>92075</xdr:colOff>
      <xdr:row>56</xdr:row>
      <xdr:rowOff>1815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047843"/>
          <a:ext cx="889000" cy="55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40822</xdr:rowOff>
    </xdr:from>
    <xdr:to>
      <xdr:col>82</xdr:col>
      <xdr:colOff>158750</xdr:colOff>
      <xdr:row>53</xdr:row>
      <xdr:rowOff>142422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120849</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03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29935</xdr:rowOff>
    </xdr:from>
    <xdr:to>
      <xdr:col>78</xdr:col>
      <xdr:colOff>120650</xdr:colOff>
      <xdr:row>53</xdr:row>
      <xdr:rowOff>131535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141712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8885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95250</xdr:rowOff>
    </xdr:from>
    <xdr:to>
      <xdr:col>74</xdr:col>
      <xdr:colOff>31750</xdr:colOff>
      <xdr:row>54</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81643</xdr:rowOff>
    </xdr:from>
    <xdr:to>
      <xdr:col>69</xdr:col>
      <xdr:colOff>142875</xdr:colOff>
      <xdr:row>53</xdr:row>
      <xdr:rowOff>11793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899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21970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876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122465</xdr:rowOff>
    </xdr:from>
    <xdr:to>
      <xdr:col>65</xdr:col>
      <xdr:colOff>53975</xdr:colOff>
      <xdr:row>56</xdr:row>
      <xdr:rowOff>52615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62792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補助費等の比率については、前年度と比較して</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ポイント減少し、類似団体、県平均を下回った。主な要因として、市独自で実施した小規模事業者等臨時給付金事業等による皆減が挙げられる。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24130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05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101854</xdr:rowOff>
    </xdr:from>
    <xdr:to>
      <xdr:col>82</xdr:col>
      <xdr:colOff>107950</xdr:colOff>
      <xdr:row>37</xdr:row>
      <xdr:rowOff>152146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102604"/>
          <a:ext cx="838200" cy="39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132859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106426</xdr:rowOff>
    </xdr:from>
    <xdr:to>
      <xdr:col>78</xdr:col>
      <xdr:colOff>69850</xdr:colOff>
      <xdr:row>37</xdr:row>
      <xdr:rowOff>152146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64500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25908</xdr:rowOff>
    </xdr:from>
    <xdr:to>
      <xdr:col>78</xdr:col>
      <xdr:colOff>120650</xdr:colOff>
      <xdr:row>36</xdr:row>
      <xdr:rowOff>127508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37</xdr:row>
      <xdr:rowOff>106426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31291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140716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2763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115062</xdr:rowOff>
    </xdr:from>
    <xdr:to>
      <xdr:col>69</xdr:col>
      <xdr:colOff>142875</xdr:colOff>
      <xdr:row>36</xdr:row>
      <xdr:rowOff>45212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51054</xdr:rowOff>
    </xdr:from>
    <xdr:to>
      <xdr:col>82</xdr:col>
      <xdr:colOff>158750</xdr:colOff>
      <xdr:row>35</xdr:row>
      <xdr:rowOff>152654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67581</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8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101346</xdr:rowOff>
    </xdr:from>
    <xdr:to>
      <xdr:col>78</xdr:col>
      <xdr:colOff>120650</xdr:colOff>
      <xdr:row>38</xdr:row>
      <xdr:rowOff>31496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16273</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55626</xdr:rowOff>
    </xdr:from>
    <xdr:to>
      <xdr:col>74</xdr:col>
      <xdr:colOff>31750</xdr:colOff>
      <xdr:row>37</xdr:row>
      <xdr:rowOff>157226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142003</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139717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公債費の比率については、元利償還金の増加により、前年度と比較して</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ポイント増加した。今後も公債費のさらなる増加が見込まれることから、引き続き計画的な財源の確保に努め、健全な財政の維持を図る。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80</xdr:row>
      <xdr:rowOff>35561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5476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77470</xdr:rowOff>
    </xdr:from>
    <xdr:to>
      <xdr:col>24</xdr:col>
      <xdr:colOff>25400</xdr:colOff>
      <xdr:row>77</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2936220"/>
          <a:ext cx="838200" cy="35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24130</xdr:rowOff>
    </xdr:from>
    <xdr:to>
      <xdr:col>19</xdr:col>
      <xdr:colOff>187325</xdr:colOff>
      <xdr:row>75</xdr:row>
      <xdr:rowOff>77470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2882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137161</xdr:rowOff>
    </xdr:from>
    <xdr:to>
      <xdr:col>20</xdr:col>
      <xdr:colOff>38100</xdr:colOff>
      <xdr:row>77</xdr:row>
      <xdr:rowOff>67311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52088</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24130</xdr:rowOff>
    </xdr:from>
    <xdr:to>
      <xdr:col>15</xdr:col>
      <xdr:colOff>98425</xdr:colOff>
      <xdr:row>75</xdr:row>
      <xdr:rowOff>62230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882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129539</xdr:rowOff>
    </xdr:from>
    <xdr:to>
      <xdr:col>15</xdr:col>
      <xdr:colOff>149225</xdr:colOff>
      <xdr:row>77</xdr:row>
      <xdr:rowOff>59689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44466</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134620</xdr:rowOff>
    </xdr:from>
    <xdr:to>
      <xdr:col>11</xdr:col>
      <xdr:colOff>9525</xdr:colOff>
      <xdr:row>75</xdr:row>
      <xdr:rowOff>62230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28219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34289</xdr:rowOff>
    </xdr:from>
    <xdr:to>
      <xdr:col>24</xdr:col>
      <xdr:colOff>76200</xdr:colOff>
      <xdr:row>77</xdr:row>
      <xdr:rowOff>135889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6366</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26670</xdr:rowOff>
    </xdr:from>
    <xdr:to>
      <xdr:col>20</xdr:col>
      <xdr:colOff>38100</xdr:colOff>
      <xdr:row>75</xdr:row>
      <xdr:rowOff>128270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138447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65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144780</xdr:rowOff>
    </xdr:from>
    <xdr:to>
      <xdr:col>15</xdr:col>
      <xdr:colOff>149225</xdr:colOff>
      <xdr:row>75</xdr:row>
      <xdr:rowOff>74930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85107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11430</xdr:rowOff>
    </xdr:from>
    <xdr:to>
      <xdr:col>11</xdr:col>
      <xdr:colOff>60325</xdr:colOff>
      <xdr:row>75</xdr:row>
      <xdr:rowOff>113030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123207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83820</xdr:rowOff>
    </xdr:from>
    <xdr:to>
      <xdr:col>6</xdr:col>
      <xdr:colOff>171450</xdr:colOff>
      <xdr:row>75</xdr:row>
      <xdr:rowOff>13970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24147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公債費以外のものの比率については、前年度より</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ポイント減少し、類似団体平均、県平均、全国平均と同水準となった。今後も引き続き行財政改革を進めていくことにより上昇幅を抑制するように努める。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85852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92711</xdr:rowOff>
    </xdr:from>
    <xdr:to>
      <xdr:col>82</xdr:col>
      <xdr:colOff>107950</xdr:colOff>
      <xdr:row>78</xdr:row>
      <xdr:rowOff>154432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294361"/>
          <a:ext cx="838200" cy="23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27703</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101854</xdr:rowOff>
    </xdr:from>
    <xdr:to>
      <xdr:col>78</xdr:col>
      <xdr:colOff>69850</xdr:colOff>
      <xdr:row>78</xdr:row>
      <xdr:rowOff>154432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303504"/>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57913</xdr:rowOff>
    </xdr:from>
    <xdr:to>
      <xdr:col>78</xdr:col>
      <xdr:colOff>120650</xdr:colOff>
      <xdr:row>78</xdr:row>
      <xdr:rowOff>159513</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169690</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199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101854</xdr:rowOff>
    </xdr:from>
    <xdr:to>
      <xdr:col>73</xdr:col>
      <xdr:colOff>180975</xdr:colOff>
      <xdr:row>77</xdr:row>
      <xdr:rowOff>156718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3035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80772</xdr:rowOff>
    </xdr:from>
    <xdr:to>
      <xdr:col>74</xdr:col>
      <xdr:colOff>31750</xdr:colOff>
      <xdr:row>79</xdr:row>
      <xdr:rowOff>10922</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167149</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156718</xdr:rowOff>
    </xdr:from>
    <xdr:to>
      <xdr:col>69</xdr:col>
      <xdr:colOff>92075</xdr:colOff>
      <xdr:row>78</xdr:row>
      <xdr:rowOff>122428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35836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48768</xdr:rowOff>
    </xdr:from>
    <xdr:to>
      <xdr:col>69</xdr:col>
      <xdr:colOff>142875</xdr:colOff>
      <xdr:row>78</xdr:row>
      <xdr:rowOff>150368</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135145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xdr:rowOff>
    </xdr:from>
    <xdr:to>
      <xdr:col>65</xdr:col>
      <xdr:colOff>53975</xdr:colOff>
      <xdr:row>78</xdr:row>
      <xdr:rowOff>118363</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128540</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58438</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103632</xdr:rowOff>
    </xdr:from>
    <xdr:to>
      <xdr:col>78</xdr:col>
      <xdr:colOff>120650</xdr:colOff>
      <xdr:row>79</xdr:row>
      <xdr:rowOff>33782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18559</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563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51054</xdr:rowOff>
    </xdr:from>
    <xdr:to>
      <xdr:col>74</xdr:col>
      <xdr:colOff>31750</xdr:colOff>
      <xdr:row>77</xdr:row>
      <xdr:rowOff>152654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162831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105918</xdr:rowOff>
    </xdr:from>
    <xdr:to>
      <xdr:col>69</xdr:col>
      <xdr:colOff>142875</xdr:colOff>
      <xdr:row>78</xdr:row>
      <xdr:rowOff>36068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71628</xdr:rowOff>
    </xdr:from>
    <xdr:to>
      <xdr:col>65</xdr:col>
      <xdr:colOff>53975</xdr:colOff>
      <xdr:row>79</xdr:row>
      <xdr:rowOff>1778</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158005</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埼玉県戸田市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130219</xdr:rowOff>
    </xdr:from>
    <xdr:to>
      <xdr:col>29</xdr:col>
      <xdr:colOff>127000</xdr:colOff>
      <xdr:row>20</xdr:row>
      <xdr:rowOff>2261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3794"/>
          <a:ext cx="0" cy="1415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145788</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2261</xdr:rowOff>
    </xdr:from>
    <xdr:to>
      <xdr:col>30</xdr:col>
      <xdr:colOff>25400</xdr:colOff>
      <xdr:row>20</xdr:row>
      <xdr:rowOff>2261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88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45146</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130219</xdr:rowOff>
    </xdr:from>
    <xdr:to>
      <xdr:col>30</xdr:col>
      <xdr:colOff>25400</xdr:colOff>
      <xdr:row>11</xdr:row>
      <xdr:rowOff>130219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3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124476</xdr:rowOff>
    </xdr:from>
    <xdr:to>
      <xdr:col>29</xdr:col>
      <xdr:colOff>127000</xdr:colOff>
      <xdr:row>18</xdr:row>
      <xdr:rowOff>1175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086751"/>
          <a:ext cx="647700" cy="48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70658</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90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54131</xdr:rowOff>
    </xdr:from>
    <xdr:to>
      <xdr:col>29</xdr:col>
      <xdr:colOff>177800</xdr:colOff>
      <xdr:row>16</xdr:row>
      <xdr:rowOff>155731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44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1175</xdr:rowOff>
    </xdr:from>
    <xdr:to>
      <xdr:col>26</xdr:col>
      <xdr:colOff>50800</xdr:colOff>
      <xdr:row>18</xdr:row>
      <xdr:rowOff>56210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134900"/>
          <a:ext cx="698500" cy="55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83763</xdr:rowOff>
    </xdr:from>
    <xdr:to>
      <xdr:col>26</xdr:col>
      <xdr:colOff>101600</xdr:colOff>
      <xdr:row>17</xdr:row>
      <xdr:rowOff>13913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74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24090</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64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56210</xdr:rowOff>
    </xdr:from>
    <xdr:to>
      <xdr:col>22</xdr:col>
      <xdr:colOff>114300</xdr:colOff>
      <xdr:row>18</xdr:row>
      <xdr:rowOff>72869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189935"/>
          <a:ext cx="698500" cy="16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132283</xdr:rowOff>
    </xdr:from>
    <xdr:to>
      <xdr:col>22</xdr:col>
      <xdr:colOff>165100</xdr:colOff>
      <xdr:row>17</xdr:row>
      <xdr:rowOff>62433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23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72610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6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72869</xdr:rowOff>
    </xdr:from>
    <xdr:to>
      <xdr:col>18</xdr:col>
      <xdr:colOff>177800</xdr:colOff>
      <xdr:row>18</xdr:row>
      <xdr:rowOff>97387</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206594"/>
          <a:ext cx="698500" cy="24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148371</xdr:rowOff>
    </xdr:from>
    <xdr:to>
      <xdr:col>19</xdr:col>
      <xdr:colOff>38100</xdr:colOff>
      <xdr:row>17</xdr:row>
      <xdr:rowOff>78521</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391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88698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153429</xdr:rowOff>
    </xdr:from>
    <xdr:to>
      <xdr:col>15</xdr:col>
      <xdr:colOff>101600</xdr:colOff>
      <xdr:row>17</xdr:row>
      <xdr:rowOff>83579</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44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93756</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73676</xdr:rowOff>
    </xdr:from>
    <xdr:to>
      <xdr:col>29</xdr:col>
      <xdr:colOff>177800</xdr:colOff>
      <xdr:row>18</xdr:row>
      <xdr:rowOff>3826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035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45753</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008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121825</xdr:rowOff>
    </xdr:from>
    <xdr:to>
      <xdr:col>26</xdr:col>
      <xdr:colOff>101600</xdr:colOff>
      <xdr:row>18</xdr:row>
      <xdr:rowOff>51975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084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36752</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17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5410</xdr:rowOff>
    </xdr:from>
    <xdr:to>
      <xdr:col>22</xdr:col>
      <xdr:colOff>165100</xdr:colOff>
      <xdr:row>18</xdr:row>
      <xdr:rowOff>107010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139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91787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22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22069</xdr:rowOff>
    </xdr:from>
    <xdr:to>
      <xdr:col>19</xdr:col>
      <xdr:colOff>38100</xdr:colOff>
      <xdr:row>18</xdr:row>
      <xdr:rowOff>123669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155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108447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24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46587</xdr:rowOff>
    </xdr:from>
    <xdr:to>
      <xdr:col>15</xdr:col>
      <xdr:colOff>101600</xdr:colOff>
      <xdr:row>18</xdr:row>
      <xdr:rowOff>148187</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180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132964</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26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279019</xdr:rowOff>
    </xdr:from>
    <xdr:to>
      <xdr:col>29</xdr:col>
      <xdr:colOff>127000</xdr:colOff>
      <xdr:row>37</xdr:row>
      <xdr:rowOff>328054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203569"/>
          <a:ext cx="0" cy="12491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300131</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2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328054</xdr:rowOff>
    </xdr:from>
    <xdr:to>
      <xdr:col>30</xdr:col>
      <xdr:colOff>25400</xdr:colOff>
      <xdr:row>37</xdr:row>
      <xdr:rowOff>328054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52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22496</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4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279019</xdr:rowOff>
    </xdr:from>
    <xdr:to>
      <xdr:col>30</xdr:col>
      <xdr:colOff>25400</xdr:colOff>
      <xdr:row>33</xdr:row>
      <xdr:rowOff>279019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2035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229870</xdr:rowOff>
    </xdr:from>
    <xdr:to>
      <xdr:col>29</xdr:col>
      <xdr:colOff>127000</xdr:colOff>
      <xdr:row>34</xdr:row>
      <xdr:rowOff>258711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497320"/>
          <a:ext cx="647700" cy="28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138574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48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166497</xdr:rowOff>
    </xdr:from>
    <xdr:to>
      <xdr:col>29</xdr:col>
      <xdr:colOff>177800</xdr:colOff>
      <xdr:row>35</xdr:row>
      <xdr:rowOff>268097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776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258711</xdr:rowOff>
    </xdr:from>
    <xdr:to>
      <xdr:col>26</xdr:col>
      <xdr:colOff>50800</xdr:colOff>
      <xdr:row>35</xdr:row>
      <xdr:rowOff>4090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526161"/>
          <a:ext cx="698500" cy="88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220866</xdr:rowOff>
    </xdr:from>
    <xdr:to>
      <xdr:col>26</xdr:col>
      <xdr:colOff>101600</xdr:colOff>
      <xdr:row>35</xdr:row>
      <xdr:rowOff>322466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307243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17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4090</xdr:rowOff>
    </xdr:from>
    <xdr:to>
      <xdr:col>22</xdr:col>
      <xdr:colOff>114300</xdr:colOff>
      <xdr:row>35</xdr:row>
      <xdr:rowOff>95644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614440"/>
          <a:ext cx="698500" cy="91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229400</xdr:rowOff>
    </xdr:from>
    <xdr:to>
      <xdr:col>22</xdr:col>
      <xdr:colOff>165100</xdr:colOff>
      <xdr:row>35</xdr:row>
      <xdr:rowOff>331000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315777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95644</xdr:rowOff>
    </xdr:from>
    <xdr:to>
      <xdr:col>18</xdr:col>
      <xdr:colOff>177800</xdr:colOff>
      <xdr:row>35</xdr:row>
      <xdr:rowOff>196914</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705994"/>
          <a:ext cx="698500" cy="101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212179</xdr:rowOff>
    </xdr:from>
    <xdr:to>
      <xdr:col>19</xdr:col>
      <xdr:colOff>38100</xdr:colOff>
      <xdr:row>35</xdr:row>
      <xdr:rowOff>313779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298556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0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197739</xdr:rowOff>
    </xdr:from>
    <xdr:to>
      <xdr:col>15</xdr:col>
      <xdr:colOff>101600</xdr:colOff>
      <xdr:row>35</xdr:row>
      <xdr:rowOff>299339</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284116</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94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179070</xdr:rowOff>
    </xdr:from>
    <xdr:to>
      <xdr:col>29</xdr:col>
      <xdr:colOff>177800</xdr:colOff>
      <xdr:row>34</xdr:row>
      <xdr:rowOff>280670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446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24147</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29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207912</xdr:rowOff>
    </xdr:from>
    <xdr:to>
      <xdr:col>26</xdr:col>
      <xdr:colOff>101600</xdr:colOff>
      <xdr:row>34</xdr:row>
      <xdr:rowOff>309511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47536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319689</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244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296190</xdr:rowOff>
    </xdr:from>
    <xdr:to>
      <xdr:col>22</xdr:col>
      <xdr:colOff>165100</xdr:colOff>
      <xdr:row>35</xdr:row>
      <xdr:rowOff>54890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563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65066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332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44844</xdr:rowOff>
    </xdr:from>
    <xdr:to>
      <xdr:col>19</xdr:col>
      <xdr:colOff>38100</xdr:colOff>
      <xdr:row>35</xdr:row>
      <xdr:rowOff>146444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655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156621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424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146114</xdr:rowOff>
    </xdr:from>
    <xdr:to>
      <xdr:col>15</xdr:col>
      <xdr:colOff>101600</xdr:colOff>
      <xdr:row>35</xdr:row>
      <xdr:rowOff>247714</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756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257891</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52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埼玉県戸田市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141,324
133,986
18.19
66,301,258
61,250,512
4,287,057
29,449,100
23,346,938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33904</xdr:rowOff>
    </xdr:from>
    <xdr:to>
      <xdr:col>24</xdr:col>
      <xdr:colOff>62865</xdr:colOff>
      <xdr:row>39</xdr:row>
      <xdr:rowOff>21262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48854"/>
          <a:ext cx="1270" cy="1358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25089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1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21262</xdr:rowOff>
    </xdr:from>
    <xdr:to>
      <xdr:col>24</xdr:col>
      <xdr:colOff>152400</xdr:colOff>
      <xdr:row>39</xdr:row>
      <xdr:rowOff>21262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152031</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33904</xdr:rowOff>
    </xdr:from>
    <xdr:to>
      <xdr:col>24</xdr:col>
      <xdr:colOff>152400</xdr:colOff>
      <xdr:row>31</xdr:row>
      <xdr:rowOff>33904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48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17056</xdr:rowOff>
    </xdr:from>
    <xdr:to>
      <xdr:col>24</xdr:col>
      <xdr:colOff>63500</xdr:colOff>
      <xdr:row>36</xdr:row>
      <xdr:rowOff>68606</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189256"/>
          <a:ext cx="838200" cy="5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122727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5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99850</xdr:rowOff>
    </xdr:from>
    <xdr:to>
      <xdr:col>24</xdr:col>
      <xdr:colOff>114300</xdr:colOff>
      <xdr:row>36</xdr:row>
      <xdr:rowOff>30000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68606</xdr:rowOff>
    </xdr:from>
    <xdr:to>
      <xdr:col>19</xdr:col>
      <xdr:colOff>177800</xdr:colOff>
      <xdr:row>37</xdr:row>
      <xdr:rowOff>47300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240806"/>
          <a:ext cx="889000" cy="15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116698</xdr:rowOff>
    </xdr:from>
    <xdr:to>
      <xdr:col>20</xdr:col>
      <xdr:colOff>38100</xdr:colOff>
      <xdr:row>36</xdr:row>
      <xdr:rowOff>46848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63375</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9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47300</xdr:rowOff>
    </xdr:from>
    <xdr:to>
      <xdr:col>15</xdr:col>
      <xdr:colOff>50800</xdr:colOff>
      <xdr:row>37</xdr:row>
      <xdr:rowOff>50272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390950"/>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46198</xdr:rowOff>
    </xdr:from>
    <xdr:to>
      <xdr:col>15</xdr:col>
      <xdr:colOff>101600</xdr:colOff>
      <xdr:row>36</xdr:row>
      <xdr:rowOff>147798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164325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99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50272</xdr:rowOff>
    </xdr:from>
    <xdr:to>
      <xdr:col>10</xdr:col>
      <xdr:colOff>114300</xdr:colOff>
      <xdr:row>37</xdr:row>
      <xdr:rowOff>79327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393922"/>
          <a:ext cx="889000" cy="2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49147</xdr:rowOff>
    </xdr:from>
    <xdr:to>
      <xdr:col>10</xdr:col>
      <xdr:colOff>165100</xdr:colOff>
      <xdr:row>36</xdr:row>
      <xdr:rowOff>150747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167274</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99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58085</xdr:rowOff>
    </xdr:from>
    <xdr:to>
      <xdr:col>6</xdr:col>
      <xdr:colOff>38100</xdr:colOff>
      <xdr:row>36</xdr:row>
      <xdr:rowOff>159685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3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4762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00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137706</xdr:rowOff>
    </xdr:from>
    <xdr:to>
      <xdr:col>24</xdr:col>
      <xdr:colOff>114300</xdr:colOff>
      <xdr:row>36</xdr:row>
      <xdr:rowOff>67856</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13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116133</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11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17806</xdr:rowOff>
    </xdr:from>
    <xdr:to>
      <xdr:col>20</xdr:col>
      <xdr:colOff>38100</xdr:colOff>
      <xdr:row>36</xdr:row>
      <xdr:rowOff>119406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19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110533</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28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167950</xdr:rowOff>
    </xdr:from>
    <xdr:to>
      <xdr:col>15</xdr:col>
      <xdr:colOff>101600</xdr:colOff>
      <xdr:row>37</xdr:row>
      <xdr:rowOff>98100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34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89227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43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170922</xdr:rowOff>
    </xdr:from>
    <xdr:to>
      <xdr:col>10</xdr:col>
      <xdr:colOff>165100</xdr:colOff>
      <xdr:row>37</xdr:row>
      <xdr:rowOff>101072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34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92199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43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28527</xdr:rowOff>
    </xdr:from>
    <xdr:to>
      <xdr:col>6</xdr:col>
      <xdr:colOff>38100</xdr:colOff>
      <xdr:row>37</xdr:row>
      <xdr:rowOff>130127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37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121254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46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64453</xdr:rowOff>
    </xdr:from>
    <xdr:to>
      <xdr:col>24</xdr:col>
      <xdr:colOff>62865</xdr:colOff>
      <xdr:row>59</xdr:row>
      <xdr:rowOff>19895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08403"/>
          <a:ext cx="1270" cy="132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23722</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19895</xdr:rowOff>
    </xdr:from>
    <xdr:to>
      <xdr:col>24</xdr:col>
      <xdr:colOff>152400</xdr:colOff>
      <xdr:row>59</xdr:row>
      <xdr:rowOff>19895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3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11130</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8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64453</xdr:rowOff>
    </xdr:from>
    <xdr:to>
      <xdr:col>24</xdr:col>
      <xdr:colOff>152400</xdr:colOff>
      <xdr:row>51</xdr:row>
      <xdr:rowOff>64453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0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26543</xdr:rowOff>
    </xdr:from>
    <xdr:to>
      <xdr:col>24</xdr:col>
      <xdr:colOff>63500</xdr:colOff>
      <xdr:row>55</xdr:row>
      <xdr:rowOff>107029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456293"/>
          <a:ext cx="838200" cy="8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20388</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21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41961</xdr:rowOff>
    </xdr:from>
    <xdr:to>
      <xdr:col>24</xdr:col>
      <xdr:colOff>114300</xdr:colOff>
      <xdr:row>56</xdr:row>
      <xdr:rowOff>143561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43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107029</xdr:rowOff>
    </xdr:from>
    <xdr:to>
      <xdr:col>19</xdr:col>
      <xdr:colOff>177800</xdr:colOff>
      <xdr:row>56</xdr:row>
      <xdr:rowOff>18866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536779"/>
          <a:ext cx="889000" cy="8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165633</xdr:rowOff>
    </xdr:from>
    <xdr:to>
      <xdr:col>20</xdr:col>
      <xdr:colOff>38100</xdr:colOff>
      <xdr:row>57</xdr:row>
      <xdr:rowOff>95783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6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86910</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85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18866</xdr:rowOff>
    </xdr:from>
    <xdr:to>
      <xdr:col>15</xdr:col>
      <xdr:colOff>50800</xdr:colOff>
      <xdr:row>56</xdr:row>
      <xdr:rowOff>113888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620066"/>
          <a:ext cx="889000" cy="9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23902</xdr:rowOff>
    </xdr:from>
    <xdr:to>
      <xdr:col>15</xdr:col>
      <xdr:colOff>101600</xdr:colOff>
      <xdr:row>57</xdr:row>
      <xdr:rowOff>125502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116629</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88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113049</xdr:rowOff>
    </xdr:from>
    <xdr:to>
      <xdr:col>10</xdr:col>
      <xdr:colOff>114300</xdr:colOff>
      <xdr:row>56</xdr:row>
      <xdr:rowOff>113888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714249"/>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72669</xdr:rowOff>
    </xdr:from>
    <xdr:to>
      <xdr:col>10</xdr:col>
      <xdr:colOff>165100</xdr:colOff>
      <xdr:row>58</xdr:row>
      <xdr:rowOff>2819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165396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93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106712</xdr:rowOff>
    </xdr:from>
    <xdr:to>
      <xdr:col>6</xdr:col>
      <xdr:colOff>38100</xdr:colOff>
      <xdr:row>58</xdr:row>
      <xdr:rowOff>36862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27989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147193</xdr:rowOff>
    </xdr:from>
    <xdr:to>
      <xdr:col>24</xdr:col>
      <xdr:colOff>114300</xdr:colOff>
      <xdr:row>55</xdr:row>
      <xdr:rowOff>77343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40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170070</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25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56229</xdr:rowOff>
    </xdr:from>
    <xdr:to>
      <xdr:col>20</xdr:col>
      <xdr:colOff>38100</xdr:colOff>
      <xdr:row>55</xdr:row>
      <xdr:rowOff>157829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48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2906</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26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139516</xdr:rowOff>
    </xdr:from>
    <xdr:to>
      <xdr:col>15</xdr:col>
      <xdr:colOff>101600</xdr:colOff>
      <xdr:row>56</xdr:row>
      <xdr:rowOff>69666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56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86193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34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63088</xdr:rowOff>
    </xdr:from>
    <xdr:to>
      <xdr:col>10</xdr:col>
      <xdr:colOff>165100</xdr:colOff>
      <xdr:row>56</xdr:row>
      <xdr:rowOff>164688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66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9765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43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62249</xdr:rowOff>
    </xdr:from>
    <xdr:to>
      <xdr:col>6</xdr:col>
      <xdr:colOff>38100</xdr:colOff>
      <xdr:row>56</xdr:row>
      <xdr:rowOff>163849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66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8926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43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121698</xdr:rowOff>
    </xdr:from>
    <xdr:to>
      <xdr:col>24</xdr:col>
      <xdr:colOff>62865</xdr:colOff>
      <xdr:row>77</xdr:row>
      <xdr:rowOff>153815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23198"/>
          <a:ext cx="1270" cy="1232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157642</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59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153815</xdr:rowOff>
    </xdr:from>
    <xdr:to>
      <xdr:col>24</xdr:col>
      <xdr:colOff>152400</xdr:colOff>
      <xdr:row>77</xdr:row>
      <xdr:rowOff>153815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5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68375</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9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121698</xdr:rowOff>
    </xdr:from>
    <xdr:to>
      <xdr:col>24</xdr:col>
      <xdr:colOff>152400</xdr:colOff>
      <xdr:row>70</xdr:row>
      <xdr:rowOff>121698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2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122213</xdr:rowOff>
    </xdr:from>
    <xdr:to>
      <xdr:col>24</xdr:col>
      <xdr:colOff>63500</xdr:colOff>
      <xdr:row>77</xdr:row>
      <xdr:rowOff>140957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323863"/>
          <a:ext cx="838200" cy="1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118121</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2976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95244</xdr:rowOff>
    </xdr:from>
    <xdr:to>
      <xdr:col>24</xdr:col>
      <xdr:colOff>114300</xdr:colOff>
      <xdr:row>77</xdr:row>
      <xdr:rowOff>25394</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12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117297</xdr:rowOff>
    </xdr:from>
    <xdr:to>
      <xdr:col>19</xdr:col>
      <xdr:colOff>177800</xdr:colOff>
      <xdr:row>77</xdr:row>
      <xdr:rowOff>122213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318947"/>
          <a:ext cx="8890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112903</xdr:rowOff>
    </xdr:from>
    <xdr:to>
      <xdr:col>20</xdr:col>
      <xdr:colOff>38100</xdr:colOff>
      <xdr:row>77</xdr:row>
      <xdr:rowOff>43053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14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59580</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291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113412</xdr:rowOff>
    </xdr:from>
    <xdr:to>
      <xdr:col>15</xdr:col>
      <xdr:colOff>50800</xdr:colOff>
      <xdr:row>77</xdr:row>
      <xdr:rowOff>117297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315062"/>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124504</xdr:rowOff>
    </xdr:from>
    <xdr:to>
      <xdr:col>15</xdr:col>
      <xdr:colOff>101600</xdr:colOff>
      <xdr:row>77</xdr:row>
      <xdr:rowOff>54654</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15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71182</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292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113412</xdr:rowOff>
    </xdr:from>
    <xdr:to>
      <xdr:col>10</xdr:col>
      <xdr:colOff>114300</xdr:colOff>
      <xdr:row>77</xdr:row>
      <xdr:rowOff>118211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315062"/>
          <a:ext cx="889000" cy="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120047</xdr:rowOff>
    </xdr:from>
    <xdr:to>
      <xdr:col>10</xdr:col>
      <xdr:colOff>165100</xdr:colOff>
      <xdr:row>77</xdr:row>
      <xdr:rowOff>50197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15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66724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292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122504</xdr:rowOff>
    </xdr:from>
    <xdr:to>
      <xdr:col>6</xdr:col>
      <xdr:colOff>38100</xdr:colOff>
      <xdr:row>77</xdr:row>
      <xdr:rowOff>52654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1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69181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292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90157</xdr:rowOff>
    </xdr:from>
    <xdr:to>
      <xdr:col>24</xdr:col>
      <xdr:colOff>114300</xdr:colOff>
      <xdr:row>78</xdr:row>
      <xdr:rowOff>20307</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9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5084</xdr:rowOff>
    </xdr:from>
    <xdr:ext cx="378565"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206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71413</xdr:rowOff>
    </xdr:from>
    <xdr:to>
      <xdr:col>20</xdr:col>
      <xdr:colOff>38100</xdr:colOff>
      <xdr:row>78</xdr:row>
      <xdr:rowOff>1563</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7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164140</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36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66497</xdr:rowOff>
    </xdr:from>
    <xdr:to>
      <xdr:col>15</xdr:col>
      <xdr:colOff>101600</xdr:colOff>
      <xdr:row>77</xdr:row>
      <xdr:rowOff>168097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6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159224</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36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62612</xdr:rowOff>
    </xdr:from>
    <xdr:to>
      <xdr:col>10</xdr:col>
      <xdr:colOff>165100</xdr:colOff>
      <xdr:row>77</xdr:row>
      <xdr:rowOff>164212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6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155339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35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67411</xdr:rowOff>
    </xdr:from>
    <xdr:to>
      <xdr:col>6</xdr:col>
      <xdr:colOff>38100</xdr:colOff>
      <xdr:row>77</xdr:row>
      <xdr:rowOff>169011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160138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3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97</xdr:row>
      <xdr:rowOff>168927</xdr:rowOff>
    </xdr:from>
    <xdr:ext cx="59541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166581" y="1679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0" name="扶助費グラフ枠">
          <a:extLst>
            <a:ext uri="{FF2B5EF4-FFF2-40B4-BE49-F238E27FC236}">
              <a16:creationId xmlns:a16="http://schemas.microsoft.com/office/drawing/2014/main" id="{00000000-0008-0000-0600-0000D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54268</xdr:rowOff>
    </xdr:from>
    <xdr:to>
      <xdr:col>24</xdr:col>
      <xdr:colOff>62865</xdr:colOff>
      <xdr:row>99</xdr:row>
      <xdr:rowOff>71093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flipV="1">
          <a:off x="4633595" y="15656218"/>
          <a:ext cx="1270" cy="1388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74920</xdr:rowOff>
    </xdr:from>
    <xdr:ext cx="534377" cy="259045"/>
    <xdr:sp macro="" textlink="">
      <xdr:nvSpPr>
        <xdr:cNvPr id="222" name="扶助費最小値テキスト">
          <a:extLst>
            <a:ext uri="{FF2B5EF4-FFF2-40B4-BE49-F238E27FC236}">
              <a16:creationId xmlns:a16="http://schemas.microsoft.com/office/drawing/2014/main" id="{00000000-0008-0000-0600-0000DE000000}"/>
            </a:ext>
          </a:extLst>
        </xdr:cNvPr>
        <xdr:cNvSpPr txBox="1"/>
      </xdr:nvSpPr>
      <xdr:spPr>
        <a:xfrm>
          <a:off x="4686300" y="1704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71093</xdr:rowOff>
    </xdr:from>
    <xdr:to>
      <xdr:col>24</xdr:col>
      <xdr:colOff>152400</xdr:colOff>
      <xdr:row>99</xdr:row>
      <xdr:rowOff>71093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4546600" y="1704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945</xdr:rowOff>
    </xdr:from>
    <xdr:ext cx="599010" cy="259045"/>
    <xdr:sp macro="" textlink="">
      <xdr:nvSpPr>
        <xdr:cNvPr id="224" name="扶助費最大値テキスト">
          <a:extLst>
            <a:ext uri="{FF2B5EF4-FFF2-40B4-BE49-F238E27FC236}">
              <a16:creationId xmlns:a16="http://schemas.microsoft.com/office/drawing/2014/main" id="{00000000-0008-0000-0600-0000E0000000}"/>
            </a:ext>
          </a:extLst>
        </xdr:cNvPr>
        <xdr:cNvSpPr txBox="1"/>
      </xdr:nvSpPr>
      <xdr:spPr>
        <a:xfrm>
          <a:off x="4686300" y="1543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54268</xdr:rowOff>
    </xdr:from>
    <xdr:to>
      <xdr:col>24</xdr:col>
      <xdr:colOff>152400</xdr:colOff>
      <xdr:row>91</xdr:row>
      <xdr:rowOff>54268</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56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117060</xdr:rowOff>
    </xdr:from>
    <xdr:to>
      <xdr:col>24</xdr:col>
      <xdr:colOff>63500</xdr:colOff>
      <xdr:row>97</xdr:row>
      <xdr:rowOff>150499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3797300" y="16576260"/>
          <a:ext cx="838200" cy="20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55842</xdr:rowOff>
    </xdr:from>
    <xdr:ext cx="599010" cy="259045"/>
    <xdr:sp macro="" textlink="">
      <xdr:nvSpPr>
        <xdr:cNvPr id="227" name="扶助費平均値テキスト">
          <a:extLst>
            <a:ext uri="{FF2B5EF4-FFF2-40B4-BE49-F238E27FC236}">
              <a16:creationId xmlns:a16="http://schemas.microsoft.com/office/drawing/2014/main" id="{00000000-0008-0000-0600-0000E3000000}"/>
            </a:ext>
          </a:extLst>
        </xdr:cNvPr>
        <xdr:cNvSpPr txBox="1"/>
      </xdr:nvSpPr>
      <xdr:spPr>
        <a:xfrm>
          <a:off x="4686300" y="16515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77415</xdr:rowOff>
    </xdr:from>
    <xdr:to>
      <xdr:col>24</xdr:col>
      <xdr:colOff>114300</xdr:colOff>
      <xdr:row>97</xdr:row>
      <xdr:rowOff>7565</xdr:rowOff>
    </xdr:to>
    <xdr:sp macro="" textlink="">
      <xdr:nvSpPr>
        <xdr:cNvPr id="228" name="フローチャート: 判断 227">
          <a:extLst>
            <a:ext uri="{FF2B5EF4-FFF2-40B4-BE49-F238E27FC236}">
              <a16:creationId xmlns:a16="http://schemas.microsoft.com/office/drawing/2014/main" id="{00000000-0008-0000-0600-0000E4000000}"/>
            </a:ext>
          </a:extLst>
        </xdr:cNvPr>
        <xdr:cNvSpPr/>
      </xdr:nvSpPr>
      <xdr:spPr>
        <a:xfrm>
          <a:off x="4584700" y="1653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150499</xdr:rowOff>
    </xdr:from>
    <xdr:to>
      <xdr:col>19</xdr:col>
      <xdr:colOff>177800</xdr:colOff>
      <xdr:row>98</xdr:row>
      <xdr:rowOff>23479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2908300" y="16781149"/>
          <a:ext cx="889000" cy="4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5525</xdr:rowOff>
    </xdr:from>
    <xdr:to>
      <xdr:col>20</xdr:col>
      <xdr:colOff>38100</xdr:colOff>
      <xdr:row>98</xdr:row>
      <xdr:rowOff>107125</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3746500" y="168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98252</xdr:rowOff>
    </xdr:from>
    <xdr:ext cx="599010"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3497795" y="1690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2778</xdr:rowOff>
    </xdr:from>
    <xdr:to>
      <xdr:col>15</xdr:col>
      <xdr:colOff>50800</xdr:colOff>
      <xdr:row>98</xdr:row>
      <xdr:rowOff>23479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019300" y="16804878"/>
          <a:ext cx="889000" cy="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24544</xdr:rowOff>
    </xdr:from>
    <xdr:to>
      <xdr:col>15</xdr:col>
      <xdr:colOff>101600</xdr:colOff>
      <xdr:row>98</xdr:row>
      <xdr:rowOff>126144</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2857500" y="1682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117271</xdr:rowOff>
    </xdr:from>
    <xdr:ext cx="599010"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2608795" y="1691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2778</xdr:rowOff>
    </xdr:from>
    <xdr:to>
      <xdr:col>10</xdr:col>
      <xdr:colOff>114300</xdr:colOff>
      <xdr:row>98</xdr:row>
      <xdr:rowOff>37068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1130300" y="1680487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73400</xdr:rowOff>
    </xdr:from>
    <xdr:to>
      <xdr:col>10</xdr:col>
      <xdr:colOff>165100</xdr:colOff>
      <xdr:row>99</xdr:row>
      <xdr:rowOff>3550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1968500" y="168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166127</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1719795" y="1696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75952</xdr:rowOff>
    </xdr:from>
    <xdr:to>
      <xdr:col>6</xdr:col>
      <xdr:colOff>38100</xdr:colOff>
      <xdr:row>99</xdr:row>
      <xdr:rowOff>6102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079500" y="1687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168679</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830795" y="16970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66260</xdr:rowOff>
    </xdr:from>
    <xdr:to>
      <xdr:col>24</xdr:col>
      <xdr:colOff>114300</xdr:colOff>
      <xdr:row>96</xdr:row>
      <xdr:rowOff>167860</xdr:rowOff>
    </xdr:to>
    <xdr:sp macro="" textlink="">
      <xdr:nvSpPr>
        <xdr:cNvPr id="245" name="楕円 244">
          <a:extLst>
            <a:ext uri="{FF2B5EF4-FFF2-40B4-BE49-F238E27FC236}">
              <a16:creationId xmlns:a16="http://schemas.microsoft.com/office/drawing/2014/main" id="{00000000-0008-0000-0600-0000F5000000}"/>
            </a:ext>
          </a:extLst>
        </xdr:cNvPr>
        <xdr:cNvSpPr/>
      </xdr:nvSpPr>
      <xdr:spPr>
        <a:xfrm>
          <a:off x="4584700" y="1652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89137</xdr:rowOff>
    </xdr:from>
    <xdr:ext cx="599010" cy="259045"/>
    <xdr:sp macro="" textlink="">
      <xdr:nvSpPr>
        <xdr:cNvPr id="246" name="扶助費該当値テキスト">
          <a:extLst>
            <a:ext uri="{FF2B5EF4-FFF2-40B4-BE49-F238E27FC236}">
              <a16:creationId xmlns:a16="http://schemas.microsoft.com/office/drawing/2014/main" id="{00000000-0008-0000-0600-0000F6000000}"/>
            </a:ext>
          </a:extLst>
        </xdr:cNvPr>
        <xdr:cNvSpPr txBox="1"/>
      </xdr:nvSpPr>
      <xdr:spPr>
        <a:xfrm>
          <a:off x="4686300" y="1637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99699</xdr:rowOff>
    </xdr:from>
    <xdr:to>
      <xdr:col>20</xdr:col>
      <xdr:colOff>38100</xdr:colOff>
      <xdr:row>98</xdr:row>
      <xdr:rowOff>29849</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3746500" y="1673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46376</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497795" y="16505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144129</xdr:rowOff>
    </xdr:from>
    <xdr:to>
      <xdr:col>15</xdr:col>
      <xdr:colOff>101600</xdr:colOff>
      <xdr:row>98</xdr:row>
      <xdr:rowOff>74279</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2857500" y="1677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90806</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608795" y="1655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123428</xdr:rowOff>
    </xdr:from>
    <xdr:to>
      <xdr:col>10</xdr:col>
      <xdr:colOff>165100</xdr:colOff>
      <xdr:row>98</xdr:row>
      <xdr:rowOff>53578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1968500" y="1675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70105</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719795" y="16529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157718</xdr:rowOff>
    </xdr:from>
    <xdr:to>
      <xdr:col>6</xdr:col>
      <xdr:colOff>38100</xdr:colOff>
      <xdr:row>98</xdr:row>
      <xdr:rowOff>87868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079500" y="1678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104395</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830795" y="1656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a:extLst>
            <a:ext uri="{FF2B5EF4-FFF2-40B4-BE49-F238E27FC236}">
              <a16:creationId xmlns:a16="http://schemas.microsoft.com/office/drawing/2014/main" id="{00000000-0008-0000-0600-00000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142661</xdr:rowOff>
    </xdr:from>
    <xdr:to>
      <xdr:col>54</xdr:col>
      <xdr:colOff>189865</xdr:colOff>
      <xdr:row>38</xdr:row>
      <xdr:rowOff>74614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629061"/>
          <a:ext cx="1270" cy="96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78441</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59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74614</xdr:rowOff>
    </xdr:from>
    <xdr:to>
      <xdr:col>55</xdr:col>
      <xdr:colOff>88900</xdr:colOff>
      <xdr:row>38</xdr:row>
      <xdr:rowOff>74614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58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89338</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40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142661</xdr:rowOff>
    </xdr:from>
    <xdr:to>
      <xdr:col>55</xdr:col>
      <xdr:colOff>88900</xdr:colOff>
      <xdr:row>32</xdr:row>
      <xdr:rowOff>142661</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62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64806</xdr:rowOff>
    </xdr:from>
    <xdr:to>
      <xdr:col>55</xdr:col>
      <xdr:colOff>0</xdr:colOff>
      <xdr:row>37</xdr:row>
      <xdr:rowOff>36199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9639300" y="5208306"/>
          <a:ext cx="838200" cy="117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96591</xdr:rowOff>
    </xdr:from>
    <xdr:ext cx="534377"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609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73714</xdr:rowOff>
    </xdr:from>
    <xdr:to>
      <xdr:col>55</xdr:col>
      <xdr:colOff>50800</xdr:colOff>
      <xdr:row>37</xdr:row>
      <xdr:rowOff>3864</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64806</xdr:rowOff>
    </xdr:from>
    <xdr:to>
      <xdr:col>50</xdr:col>
      <xdr:colOff>114300</xdr:colOff>
      <xdr:row>37</xdr:row>
      <xdr:rowOff>44690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5208306"/>
          <a:ext cx="889000" cy="118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13527</xdr:rowOff>
    </xdr:from>
    <xdr:to>
      <xdr:col>50</xdr:col>
      <xdr:colOff>165100</xdr:colOff>
      <xdr:row>30</xdr:row>
      <xdr:rowOff>115127</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131654</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493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44690</xdr:rowOff>
    </xdr:from>
    <xdr:to>
      <xdr:col>45</xdr:col>
      <xdr:colOff>177800</xdr:colOff>
      <xdr:row>37</xdr:row>
      <xdr:rowOff>91346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6388340"/>
          <a:ext cx="889000" cy="4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147574</xdr:rowOff>
    </xdr:from>
    <xdr:to>
      <xdr:col>46</xdr:col>
      <xdr:colOff>38100</xdr:colOff>
      <xdr:row>37</xdr:row>
      <xdr:rowOff>77724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94251</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0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36874</xdr:rowOff>
    </xdr:from>
    <xdr:to>
      <xdr:col>41</xdr:col>
      <xdr:colOff>50800</xdr:colOff>
      <xdr:row>37</xdr:row>
      <xdr:rowOff>91346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6972300" y="6380524"/>
          <a:ext cx="889000" cy="5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3284</xdr:rowOff>
    </xdr:from>
    <xdr:to>
      <xdr:col>41</xdr:col>
      <xdr:colOff>101600</xdr:colOff>
      <xdr:row>37</xdr:row>
      <xdr:rowOff>104884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121411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12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32675</xdr:rowOff>
    </xdr:from>
    <xdr:to>
      <xdr:col>36</xdr:col>
      <xdr:colOff>165100</xdr:colOff>
      <xdr:row>37</xdr:row>
      <xdr:rowOff>134275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37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125403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46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156849</xdr:rowOff>
    </xdr:from>
    <xdr:to>
      <xdr:col>55</xdr:col>
      <xdr:colOff>50800</xdr:colOff>
      <xdr:row>37</xdr:row>
      <xdr:rowOff>86999</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32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135276</xdr:rowOff>
    </xdr:from>
    <xdr:ext cx="534377"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630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14006</xdr:rowOff>
    </xdr:from>
    <xdr:to>
      <xdr:col>50</xdr:col>
      <xdr:colOff>165100</xdr:colOff>
      <xdr:row>30</xdr:row>
      <xdr:rowOff>115606</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515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106733</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525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165340</xdr:rowOff>
    </xdr:from>
    <xdr:to>
      <xdr:col>46</xdr:col>
      <xdr:colOff>38100</xdr:colOff>
      <xdr:row>37</xdr:row>
      <xdr:rowOff>95490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33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86617</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43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40546</xdr:rowOff>
    </xdr:from>
    <xdr:to>
      <xdr:col>41</xdr:col>
      <xdr:colOff>101600</xdr:colOff>
      <xdr:row>37</xdr:row>
      <xdr:rowOff>142146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38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133273</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47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157524</xdr:rowOff>
    </xdr:from>
    <xdr:to>
      <xdr:col>36</xdr:col>
      <xdr:colOff>165100</xdr:colOff>
      <xdr:row>37</xdr:row>
      <xdr:rowOff>87674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32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104201</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10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39474</xdr:rowOff>
    </xdr:from>
    <xdr:to>
      <xdr:col>54</xdr:col>
      <xdr:colOff>189865</xdr:colOff>
      <xdr:row>58</xdr:row>
      <xdr:rowOff>162468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83424"/>
          <a:ext cx="1270" cy="1323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166295</xdr:rowOff>
    </xdr:from>
    <xdr:ext cx="469744"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1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162468</xdr:rowOff>
    </xdr:from>
    <xdr:to>
      <xdr:col>55</xdr:col>
      <xdr:colOff>88900</xdr:colOff>
      <xdr:row>58</xdr:row>
      <xdr:rowOff>162468</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0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157601</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5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39474</xdr:rowOff>
    </xdr:from>
    <xdr:to>
      <xdr:col>55</xdr:col>
      <xdr:colOff>88900</xdr:colOff>
      <xdr:row>51</xdr:row>
      <xdr:rowOff>39474</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8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14862</xdr:rowOff>
    </xdr:from>
    <xdr:to>
      <xdr:col>55</xdr:col>
      <xdr:colOff>0</xdr:colOff>
      <xdr:row>57</xdr:row>
      <xdr:rowOff>116497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616062"/>
          <a:ext cx="838200" cy="27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24490</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625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xdr:rowOff>
    </xdr:from>
    <xdr:to>
      <xdr:col>55</xdr:col>
      <xdr:colOff>50800</xdr:colOff>
      <xdr:row>57</xdr:row>
      <xdr:rowOff>103213</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7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14862</xdr:rowOff>
    </xdr:from>
    <xdr:to>
      <xdr:col>50</xdr:col>
      <xdr:colOff>114300</xdr:colOff>
      <xdr:row>56</xdr:row>
      <xdr:rowOff>158872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616062"/>
          <a:ext cx="889000" cy="14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43</xdr:rowOff>
    </xdr:from>
    <xdr:to>
      <xdr:col>50</xdr:col>
      <xdr:colOff>165100</xdr:colOff>
      <xdr:row>57</xdr:row>
      <xdr:rowOff>101643</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92770</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86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158872</xdr:rowOff>
    </xdr:from>
    <xdr:to>
      <xdr:col>45</xdr:col>
      <xdr:colOff>177800</xdr:colOff>
      <xdr:row>58</xdr:row>
      <xdr:rowOff>16973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760072"/>
          <a:ext cx="889000" cy="20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10140</xdr:rowOff>
    </xdr:from>
    <xdr:to>
      <xdr:col>46</xdr:col>
      <xdr:colOff>38100</xdr:colOff>
      <xdr:row>57</xdr:row>
      <xdr:rowOff>111740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102867</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87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116924</xdr:rowOff>
    </xdr:from>
    <xdr:to>
      <xdr:col>41</xdr:col>
      <xdr:colOff>50800</xdr:colOff>
      <xdr:row>58</xdr:row>
      <xdr:rowOff>16973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889574"/>
          <a:ext cx="889000" cy="7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7168</xdr:rowOff>
    </xdr:from>
    <xdr:to>
      <xdr:col>41</xdr:col>
      <xdr:colOff>101600</xdr:colOff>
      <xdr:row>57</xdr:row>
      <xdr:rowOff>108768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125295</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55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11550</xdr:rowOff>
    </xdr:from>
    <xdr:to>
      <xdr:col>36</xdr:col>
      <xdr:colOff>165100</xdr:colOff>
      <xdr:row>57</xdr:row>
      <xdr:rowOff>113150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129677</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65697</xdr:rowOff>
    </xdr:from>
    <xdr:to>
      <xdr:col>55</xdr:col>
      <xdr:colOff>50800</xdr:colOff>
      <xdr:row>57</xdr:row>
      <xdr:rowOff>167297</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83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44124</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81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135512</xdr:rowOff>
    </xdr:from>
    <xdr:to>
      <xdr:col>50</xdr:col>
      <xdr:colOff>165100</xdr:colOff>
      <xdr:row>56</xdr:row>
      <xdr:rowOff>65662</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56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82189</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34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108072</xdr:rowOff>
    </xdr:from>
    <xdr:to>
      <xdr:col>46</xdr:col>
      <xdr:colOff>38100</xdr:colOff>
      <xdr:row>57</xdr:row>
      <xdr:rowOff>38222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70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54749</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48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137623</xdr:rowOff>
    </xdr:from>
    <xdr:to>
      <xdr:col>41</xdr:col>
      <xdr:colOff>101600</xdr:colOff>
      <xdr:row>58</xdr:row>
      <xdr:rowOff>67773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91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58900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1000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66124</xdr:rowOff>
    </xdr:from>
    <xdr:to>
      <xdr:col>36</xdr:col>
      <xdr:colOff>165100</xdr:colOff>
      <xdr:row>57</xdr:row>
      <xdr:rowOff>167724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83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158851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93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135420</xdr:rowOff>
    </xdr:from>
    <xdr:to>
      <xdr:col>54</xdr:col>
      <xdr:colOff>189865</xdr:colOff>
      <xdr:row>79</xdr:row>
      <xdr:rowOff>41720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136920"/>
          <a:ext cx="1270" cy="1449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45547</xdr:rowOff>
    </xdr:from>
    <xdr:ext cx="378565"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0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41720</xdr:rowOff>
    </xdr:from>
    <xdr:to>
      <xdr:col>55</xdr:col>
      <xdr:colOff>88900</xdr:colOff>
      <xdr:row>79</xdr:row>
      <xdr:rowOff>41720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82097</xdr:rowOff>
    </xdr:from>
    <xdr:ext cx="599010"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91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135420</xdr:rowOff>
    </xdr:from>
    <xdr:to>
      <xdr:col>55</xdr:col>
      <xdr:colOff>88900</xdr:colOff>
      <xdr:row>70</xdr:row>
      <xdr:rowOff>135420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1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35840</xdr:rowOff>
    </xdr:from>
    <xdr:to>
      <xdr:col>55</xdr:col>
      <xdr:colOff>0</xdr:colOff>
      <xdr:row>78</xdr:row>
      <xdr:rowOff>42990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639300" y="13408940"/>
          <a:ext cx="838200" cy="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7104</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38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28677</xdr:rowOff>
    </xdr:from>
    <xdr:to>
      <xdr:col>55</xdr:col>
      <xdr:colOff>50800</xdr:colOff>
      <xdr:row>78</xdr:row>
      <xdr:rowOff>130277</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4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57583</xdr:rowOff>
    </xdr:from>
    <xdr:to>
      <xdr:col>50</xdr:col>
      <xdr:colOff>114300</xdr:colOff>
      <xdr:row>78</xdr:row>
      <xdr:rowOff>35840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8750300" y="13259233"/>
          <a:ext cx="889000" cy="14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160223</xdr:rowOff>
    </xdr:from>
    <xdr:to>
      <xdr:col>50</xdr:col>
      <xdr:colOff>165100</xdr:colOff>
      <xdr:row>78</xdr:row>
      <xdr:rowOff>90373</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81500</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45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57583</xdr:rowOff>
    </xdr:from>
    <xdr:to>
      <xdr:col>45</xdr:col>
      <xdr:colOff>177800</xdr:colOff>
      <xdr:row>78</xdr:row>
      <xdr:rowOff>71616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7861300" y="13259233"/>
          <a:ext cx="889000" cy="18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13881</xdr:rowOff>
    </xdr:from>
    <xdr:to>
      <xdr:col>46</xdr:col>
      <xdr:colOff>38100</xdr:colOff>
      <xdr:row>78</xdr:row>
      <xdr:rowOff>115481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106608</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47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50597</xdr:rowOff>
    </xdr:from>
    <xdr:to>
      <xdr:col>41</xdr:col>
      <xdr:colOff>50800</xdr:colOff>
      <xdr:row>78</xdr:row>
      <xdr:rowOff>71616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972300" y="13423697"/>
          <a:ext cx="889000" cy="2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27191</xdr:rowOff>
    </xdr:from>
    <xdr:to>
      <xdr:col>41</xdr:col>
      <xdr:colOff>101600</xdr:colOff>
      <xdr:row>78</xdr:row>
      <xdr:rowOff>128791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119918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49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32004</xdr:rowOff>
    </xdr:from>
    <xdr:to>
      <xdr:col>36</xdr:col>
      <xdr:colOff>165100</xdr:colOff>
      <xdr:row>78</xdr:row>
      <xdr:rowOff>133604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124731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349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163640</xdr:rowOff>
    </xdr:from>
    <xdr:to>
      <xdr:col>55</xdr:col>
      <xdr:colOff>50800</xdr:colOff>
      <xdr:row>78</xdr:row>
      <xdr:rowOff>93790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3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15067</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21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156490</xdr:rowOff>
    </xdr:from>
    <xdr:to>
      <xdr:col>50</xdr:col>
      <xdr:colOff>165100</xdr:colOff>
      <xdr:row>78</xdr:row>
      <xdr:rowOff>86640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35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103167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13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6783</xdr:rowOff>
    </xdr:from>
    <xdr:to>
      <xdr:col>46</xdr:col>
      <xdr:colOff>38100</xdr:colOff>
      <xdr:row>77</xdr:row>
      <xdr:rowOff>108383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20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124910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298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20816</xdr:rowOff>
    </xdr:from>
    <xdr:to>
      <xdr:col>41</xdr:col>
      <xdr:colOff>101600</xdr:colOff>
      <xdr:row>78</xdr:row>
      <xdr:rowOff>122416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39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138943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16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171247</xdr:rowOff>
    </xdr:from>
    <xdr:to>
      <xdr:col>36</xdr:col>
      <xdr:colOff>165100</xdr:colOff>
      <xdr:row>78</xdr:row>
      <xdr:rowOff>101397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37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117924</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314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21811</xdr:rowOff>
    </xdr:from>
    <xdr:to>
      <xdr:col>54</xdr:col>
      <xdr:colOff>189865</xdr:colOff>
      <xdr:row>98</xdr:row>
      <xdr:rowOff>68560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10475595" y="15452311"/>
          <a:ext cx="1270" cy="141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72387</xdr:rowOff>
    </xdr:from>
    <xdr:ext cx="469744" cy="259045"/>
    <xdr:sp macro=""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10528300" y="1687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68560</xdr:rowOff>
    </xdr:from>
    <xdr:to>
      <xdr:col>55</xdr:col>
      <xdr:colOff>88900</xdr:colOff>
      <xdr:row>98</xdr:row>
      <xdr:rowOff>68560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687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139938</xdr:rowOff>
    </xdr:from>
    <xdr:ext cx="534377" cy="259045"/>
    <xdr:sp macro=""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10528300" y="1522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21811</xdr:rowOff>
    </xdr:from>
    <xdr:to>
      <xdr:col>55</xdr:col>
      <xdr:colOff>88900</xdr:colOff>
      <xdr:row>90</xdr:row>
      <xdr:rowOff>21811</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545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73132</xdr:rowOff>
    </xdr:from>
    <xdr:to>
      <xdr:col>55</xdr:col>
      <xdr:colOff>0</xdr:colOff>
      <xdr:row>96</xdr:row>
      <xdr:rowOff>6975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9639300" y="15675082"/>
          <a:ext cx="838200" cy="79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105101</xdr:rowOff>
    </xdr:from>
    <xdr:ext cx="534377" cy="259045"/>
    <xdr:sp macro=""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10528300" y="16221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82224</xdr:rowOff>
    </xdr:from>
    <xdr:to>
      <xdr:col>55</xdr:col>
      <xdr:colOff>50800</xdr:colOff>
      <xdr:row>96</xdr:row>
      <xdr:rowOff>12374</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04267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73132</xdr:rowOff>
    </xdr:from>
    <xdr:to>
      <xdr:col>50</xdr:col>
      <xdr:colOff>114300</xdr:colOff>
      <xdr:row>95</xdr:row>
      <xdr:rowOff>65633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8750300" y="15675082"/>
          <a:ext cx="889000" cy="67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99850</xdr:rowOff>
    </xdr:from>
    <xdr:to>
      <xdr:col>50</xdr:col>
      <xdr:colOff>165100</xdr:colOff>
      <xdr:row>96</xdr:row>
      <xdr:rowOff>30000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9588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21127</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372111" y="1648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65633</xdr:rowOff>
    </xdr:from>
    <xdr:to>
      <xdr:col>45</xdr:col>
      <xdr:colOff>177800</xdr:colOff>
      <xdr:row>97</xdr:row>
      <xdr:rowOff>85705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7861300" y="16353383"/>
          <a:ext cx="889000" cy="36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118252</xdr:rowOff>
    </xdr:from>
    <xdr:to>
      <xdr:col>46</xdr:col>
      <xdr:colOff>38100</xdr:colOff>
      <xdr:row>96</xdr:row>
      <xdr:rowOff>48402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699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39529</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83111" y="1649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85705</xdr:rowOff>
    </xdr:from>
    <xdr:to>
      <xdr:col>41</xdr:col>
      <xdr:colOff>50800</xdr:colOff>
      <xdr:row>97</xdr:row>
      <xdr:rowOff>116886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6972300" y="16716355"/>
          <a:ext cx="8890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92055</xdr:rowOff>
    </xdr:from>
    <xdr:to>
      <xdr:col>41</xdr:col>
      <xdr:colOff>101600</xdr:colOff>
      <xdr:row>96</xdr:row>
      <xdr:rowOff>22205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7810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38732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594111" y="1615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98958</xdr:rowOff>
    </xdr:from>
    <xdr:to>
      <xdr:col>36</xdr:col>
      <xdr:colOff>165100</xdr:colOff>
      <xdr:row>96</xdr:row>
      <xdr:rowOff>29108</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6921500" y="1638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45635</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05111" y="1616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127625</xdr:rowOff>
    </xdr:from>
    <xdr:to>
      <xdr:col>55</xdr:col>
      <xdr:colOff>50800</xdr:colOff>
      <xdr:row>96</xdr:row>
      <xdr:rowOff>57775</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641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106052</xdr:rowOff>
    </xdr:from>
    <xdr:ext cx="534377"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639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22332</xdr:rowOff>
    </xdr:from>
    <xdr:to>
      <xdr:col>50</xdr:col>
      <xdr:colOff>165100</xdr:colOff>
      <xdr:row>91</xdr:row>
      <xdr:rowOff>123932</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562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140459</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539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14833</xdr:rowOff>
    </xdr:from>
    <xdr:to>
      <xdr:col>46</xdr:col>
      <xdr:colOff>38100</xdr:colOff>
      <xdr:row>95</xdr:row>
      <xdr:rowOff>116433</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30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132960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07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34905</xdr:rowOff>
    </xdr:from>
    <xdr:to>
      <xdr:col>41</xdr:col>
      <xdr:colOff>101600</xdr:colOff>
      <xdr:row>97</xdr:row>
      <xdr:rowOff>136505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66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97</xdr:row>
      <xdr:rowOff>127632</xdr:rowOff>
    </xdr:from>
    <xdr:ext cx="469744"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26428" y="16758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66086</xdr:rowOff>
    </xdr:from>
    <xdr:to>
      <xdr:col>36</xdr:col>
      <xdr:colOff>165100</xdr:colOff>
      <xdr:row>97</xdr:row>
      <xdr:rowOff>167686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6921500" y="1669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97</xdr:row>
      <xdr:rowOff>158813</xdr:rowOff>
    </xdr:from>
    <xdr:ext cx="469744"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37428" y="167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127127</xdr:rowOff>
    </xdr:from>
    <xdr:to>
      <xdr:col>85</xdr:col>
      <xdr:colOff>126364</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270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73804</xdr:rowOff>
    </xdr:from>
    <xdr:ext cx="534377"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504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127127</xdr:rowOff>
    </xdr:from>
    <xdr:to>
      <xdr:col>86</xdr:col>
      <xdr:colOff>25400</xdr:colOff>
      <xdr:row>30</xdr:row>
      <xdr:rowOff>127127</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27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98569</xdr:rowOff>
    </xdr:from>
    <xdr:ext cx="378565"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442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75692</xdr:rowOff>
    </xdr:from>
    <xdr:to>
      <xdr:col>85</xdr:col>
      <xdr:colOff>177800</xdr:colOff>
      <xdr:row>39</xdr:row>
      <xdr:rowOff>5842</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33528</xdr:rowOff>
    </xdr:from>
    <xdr:to>
      <xdr:col>81</xdr:col>
      <xdr:colOff>101600</xdr:colOff>
      <xdr:row>38</xdr:row>
      <xdr:rowOff>135128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151655</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46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5715</xdr:rowOff>
    </xdr:from>
    <xdr:to>
      <xdr:col>76</xdr:col>
      <xdr:colOff>165100</xdr:colOff>
      <xdr:row>38</xdr:row>
      <xdr:rowOff>107315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123842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357428" y="62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40386</xdr:rowOff>
    </xdr:from>
    <xdr:to>
      <xdr:col>71</xdr:col>
      <xdr:colOff>177800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814300" y="6726936"/>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157734</xdr:rowOff>
    </xdr:from>
    <xdr:to>
      <xdr:col>72</xdr:col>
      <xdr:colOff>38100</xdr:colOff>
      <xdr:row>38</xdr:row>
      <xdr:rowOff>87885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104411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68428" y="627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103251</xdr:rowOff>
    </xdr:from>
    <xdr:to>
      <xdr:col>67</xdr:col>
      <xdr:colOff>101600</xdr:colOff>
      <xdr:row>39</xdr:row>
      <xdr:rowOff>33401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61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49928</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5017" y="6393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161036</xdr:rowOff>
    </xdr:from>
    <xdr:to>
      <xdr:col>67</xdr:col>
      <xdr:colOff>101600</xdr:colOff>
      <xdr:row>39</xdr:row>
      <xdr:rowOff>91186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67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82313</xdr:rowOff>
    </xdr:from>
    <xdr:ext cx="313932"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57333" y="67688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23590</xdr:rowOff>
    </xdr:from>
    <xdr:to>
      <xdr:col>85</xdr:col>
      <xdr:colOff>126364</xdr:colOff>
      <xdr:row>77</xdr:row>
      <xdr:rowOff>139567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2025090"/>
          <a:ext cx="1269" cy="13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143394</xdr:rowOff>
    </xdr:from>
    <xdr:ext cx="534377"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3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139567</xdr:rowOff>
    </xdr:from>
    <xdr:to>
      <xdr:col>86</xdr:col>
      <xdr:colOff>25400</xdr:colOff>
      <xdr:row>77</xdr:row>
      <xdr:rowOff>139567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34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141717</xdr:rowOff>
    </xdr:from>
    <xdr:ext cx="534377"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180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23590</xdr:rowOff>
    </xdr:from>
    <xdr:to>
      <xdr:col>86</xdr:col>
      <xdr:colOff>25400</xdr:colOff>
      <xdr:row>70</xdr:row>
      <xdr:rowOff>23590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2025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61957</xdr:rowOff>
    </xdr:from>
    <xdr:to>
      <xdr:col>85</xdr:col>
      <xdr:colOff>127000</xdr:colOff>
      <xdr:row>76</xdr:row>
      <xdr:rowOff>104229</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5481300" y="12920707"/>
          <a:ext cx="838200" cy="21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9224</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867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30797</xdr:rowOff>
    </xdr:from>
    <xdr:to>
      <xdr:col>85</xdr:col>
      <xdr:colOff>177800</xdr:colOff>
      <xdr:row>75</xdr:row>
      <xdr:rowOff>132397</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104229</xdr:rowOff>
    </xdr:from>
    <xdr:to>
      <xdr:col>81</xdr:col>
      <xdr:colOff>50800</xdr:colOff>
      <xdr:row>76</xdr:row>
      <xdr:rowOff>124231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592300" y="13134429"/>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67240</xdr:rowOff>
    </xdr:from>
    <xdr:to>
      <xdr:col>81</xdr:col>
      <xdr:colOff>101600</xdr:colOff>
      <xdr:row>75</xdr:row>
      <xdr:rowOff>168839</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13917</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27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117678</xdr:rowOff>
    </xdr:from>
    <xdr:to>
      <xdr:col>76</xdr:col>
      <xdr:colOff>114300</xdr:colOff>
      <xdr:row>76</xdr:row>
      <xdr:rowOff>124231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3703300" y="13147878"/>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74308</xdr:rowOff>
    </xdr:from>
    <xdr:to>
      <xdr:col>76</xdr:col>
      <xdr:colOff>165100</xdr:colOff>
      <xdr:row>76</xdr:row>
      <xdr:rowOff>4459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20985</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27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117678</xdr:rowOff>
    </xdr:from>
    <xdr:to>
      <xdr:col>71</xdr:col>
      <xdr:colOff>177800</xdr:colOff>
      <xdr:row>76</xdr:row>
      <xdr:rowOff>167094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2814300" y="13147878"/>
          <a:ext cx="889000" cy="4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55525</xdr:rowOff>
    </xdr:from>
    <xdr:to>
      <xdr:col>72</xdr:col>
      <xdr:colOff>38100</xdr:colOff>
      <xdr:row>75</xdr:row>
      <xdr:rowOff>157125</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2202</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268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41370</xdr:rowOff>
    </xdr:from>
    <xdr:to>
      <xdr:col>67</xdr:col>
      <xdr:colOff>101600</xdr:colOff>
      <xdr:row>75</xdr:row>
      <xdr:rowOff>142970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159497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2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11157</xdr:rowOff>
    </xdr:from>
    <xdr:to>
      <xdr:col>85</xdr:col>
      <xdr:colOff>177800</xdr:colOff>
      <xdr:row>75</xdr:row>
      <xdr:rowOff>112757</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286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34034</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272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53429</xdr:rowOff>
    </xdr:from>
    <xdr:to>
      <xdr:col>81</xdr:col>
      <xdr:colOff>101600</xdr:colOff>
      <xdr:row>76</xdr:row>
      <xdr:rowOff>155029</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308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146156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17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73431</xdr:rowOff>
    </xdr:from>
    <xdr:to>
      <xdr:col>76</xdr:col>
      <xdr:colOff>165100</xdr:colOff>
      <xdr:row>77</xdr:row>
      <xdr:rowOff>3581</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310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166158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319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66878</xdr:rowOff>
    </xdr:from>
    <xdr:to>
      <xdr:col>72</xdr:col>
      <xdr:colOff>38100</xdr:colOff>
      <xdr:row>76</xdr:row>
      <xdr:rowOff>168478</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309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159605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18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116294</xdr:rowOff>
    </xdr:from>
    <xdr:to>
      <xdr:col>67</xdr:col>
      <xdr:colOff>101600</xdr:colOff>
      <xdr:row>77</xdr:row>
      <xdr:rowOff>46444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314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37571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23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149720</xdr:rowOff>
    </xdr:from>
    <xdr:to>
      <xdr:col>85</xdr:col>
      <xdr:colOff>126364</xdr:colOff>
      <xdr:row>99</xdr:row>
      <xdr:rowOff>31128</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408770"/>
          <a:ext cx="1269" cy="15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34955</xdr:rowOff>
    </xdr:from>
    <xdr:ext cx="469744"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0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31128</xdr:rowOff>
    </xdr:from>
    <xdr:to>
      <xdr:col>86</xdr:col>
      <xdr:colOff>25400</xdr:colOff>
      <xdr:row>99</xdr:row>
      <xdr:rowOff>31128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0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96397</xdr:rowOff>
    </xdr:from>
    <xdr:ext cx="599010"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18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149720</xdr:rowOff>
    </xdr:from>
    <xdr:to>
      <xdr:col>86</xdr:col>
      <xdr:colOff>25400</xdr:colOff>
      <xdr:row>89</xdr:row>
      <xdr:rowOff>149720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40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66726</xdr:rowOff>
    </xdr:from>
    <xdr:to>
      <xdr:col>85</xdr:col>
      <xdr:colOff>127000</xdr:colOff>
      <xdr:row>97</xdr:row>
      <xdr:rowOff>81471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697376"/>
          <a:ext cx="8382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40175</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670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61748</xdr:rowOff>
    </xdr:from>
    <xdr:to>
      <xdr:col>85</xdr:col>
      <xdr:colOff>177800</xdr:colOff>
      <xdr:row>97</xdr:row>
      <xdr:rowOff>163348</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69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81471</xdr:rowOff>
    </xdr:from>
    <xdr:to>
      <xdr:col>81</xdr:col>
      <xdr:colOff>50800</xdr:colOff>
      <xdr:row>97</xdr:row>
      <xdr:rowOff>82195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6712121"/>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165836</xdr:rowOff>
    </xdr:from>
    <xdr:to>
      <xdr:col>81</xdr:col>
      <xdr:colOff>101600</xdr:colOff>
      <xdr:row>98</xdr:row>
      <xdr:rowOff>95986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79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87113</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8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120523</xdr:rowOff>
    </xdr:from>
    <xdr:to>
      <xdr:col>76</xdr:col>
      <xdr:colOff>114300</xdr:colOff>
      <xdr:row>97</xdr:row>
      <xdr:rowOff>82195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3703300" y="16579723"/>
          <a:ext cx="889000" cy="13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164833</xdr:rowOff>
    </xdr:from>
    <xdr:to>
      <xdr:col>76</xdr:col>
      <xdr:colOff>165100</xdr:colOff>
      <xdr:row>98</xdr:row>
      <xdr:rowOff>94983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79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86110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88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120523</xdr:rowOff>
    </xdr:from>
    <xdr:to>
      <xdr:col>71</xdr:col>
      <xdr:colOff>177800</xdr:colOff>
      <xdr:row>97</xdr:row>
      <xdr:rowOff>68808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2814300" y="16579723"/>
          <a:ext cx="889000" cy="11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90830</xdr:rowOff>
    </xdr:from>
    <xdr:to>
      <xdr:col>72</xdr:col>
      <xdr:colOff>38100</xdr:colOff>
      <xdr:row>98</xdr:row>
      <xdr:rowOff>20980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72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12107</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81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167450</xdr:rowOff>
    </xdr:from>
    <xdr:to>
      <xdr:col>67</xdr:col>
      <xdr:colOff>101600</xdr:colOff>
      <xdr:row>98</xdr:row>
      <xdr:rowOff>97600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7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88727</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89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15926</xdr:rowOff>
    </xdr:from>
    <xdr:to>
      <xdr:col>85</xdr:col>
      <xdr:colOff>177800</xdr:colOff>
      <xdr:row>97</xdr:row>
      <xdr:rowOff>117526</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64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38803</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49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30671</xdr:rowOff>
    </xdr:from>
    <xdr:to>
      <xdr:col>81</xdr:col>
      <xdr:colOff>101600</xdr:colOff>
      <xdr:row>97</xdr:row>
      <xdr:rowOff>132271</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66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148798</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43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31395</xdr:rowOff>
    </xdr:from>
    <xdr:to>
      <xdr:col>76</xdr:col>
      <xdr:colOff>165100</xdr:colOff>
      <xdr:row>97</xdr:row>
      <xdr:rowOff>132995</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66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149522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43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69723</xdr:rowOff>
    </xdr:from>
    <xdr:to>
      <xdr:col>72</xdr:col>
      <xdr:colOff>38100</xdr:colOff>
      <xdr:row>96</xdr:row>
      <xdr:rowOff>171323</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52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16400</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30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18008</xdr:rowOff>
    </xdr:from>
    <xdr:to>
      <xdr:col>67</xdr:col>
      <xdr:colOff>101600</xdr:colOff>
      <xdr:row>97</xdr:row>
      <xdr:rowOff>119608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64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136135</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42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30734</xdr:rowOff>
    </xdr:from>
    <xdr:to>
      <xdr:col>116</xdr:col>
      <xdr:colOff>62864</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174234"/>
          <a:ext cx="1269" cy="1556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148861</xdr:rowOff>
    </xdr:from>
    <xdr:ext cx="469744"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494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30734</xdr:rowOff>
    </xdr:from>
    <xdr:to>
      <xdr:col>116</xdr:col>
      <xdr:colOff>152400</xdr:colOff>
      <xdr:row>30</xdr:row>
      <xdr:rowOff>30734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1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5859</xdr:rowOff>
    </xdr:from>
    <xdr:ext cx="378565"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3495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154432</xdr:rowOff>
    </xdr:from>
    <xdr:to>
      <xdr:col>116</xdr:col>
      <xdr:colOff>114300</xdr:colOff>
      <xdr:row>38</xdr:row>
      <xdr:rowOff>84582</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137287</xdr:rowOff>
    </xdr:from>
    <xdr:to>
      <xdr:col>112</xdr:col>
      <xdr:colOff>38100</xdr:colOff>
      <xdr:row>38</xdr:row>
      <xdr:rowOff>67437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83964</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12319</xdr:rowOff>
    </xdr:from>
    <xdr:to>
      <xdr:col>107</xdr:col>
      <xdr:colOff>101600</xdr:colOff>
      <xdr:row>38</xdr:row>
      <xdr:rowOff>113919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130446</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245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148146</xdr:rowOff>
    </xdr:from>
    <xdr:to>
      <xdr:col>102</xdr:col>
      <xdr:colOff>165100</xdr:colOff>
      <xdr:row>38</xdr:row>
      <xdr:rowOff>78296</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94823</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6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xdr:rowOff>
    </xdr:from>
    <xdr:to>
      <xdr:col>98</xdr:col>
      <xdr:colOff>38100</xdr:colOff>
      <xdr:row>38</xdr:row>
      <xdr:rowOff>102489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119016</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85941</xdr:rowOff>
    </xdr:from>
    <xdr:to>
      <xdr:col>116</xdr:col>
      <xdr:colOff>62864</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658441"/>
          <a:ext cx="1269" cy="150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32618</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43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85941</xdr:rowOff>
    </xdr:from>
    <xdr:to>
      <xdr:col>116</xdr:col>
      <xdr:colOff>152400</xdr:colOff>
      <xdr:row>50</xdr:row>
      <xdr:rowOff>85941</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6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6103</xdr:rowOff>
    </xdr:from>
    <xdr:to>
      <xdr:col>116</xdr:col>
      <xdr:colOff>63500</xdr:colOff>
      <xdr:row>59</xdr:row>
      <xdr:rowOff>12522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10121653"/>
          <a:ext cx="838200" cy="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103681</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8763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80804</xdr:rowOff>
    </xdr:from>
    <xdr:to>
      <xdr:col>116</xdr:col>
      <xdr:colOff>114300</xdr:colOff>
      <xdr:row>59</xdr:row>
      <xdr:rowOff>10954</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6103</xdr:rowOff>
    </xdr:from>
    <xdr:to>
      <xdr:col>111</xdr:col>
      <xdr:colOff>177800</xdr:colOff>
      <xdr:row>59</xdr:row>
      <xdr:rowOff>26315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0434300" y="10121653"/>
          <a:ext cx="889000" cy="2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61525</xdr:rowOff>
    </xdr:from>
    <xdr:to>
      <xdr:col>112</xdr:col>
      <xdr:colOff>38100</xdr:colOff>
      <xdr:row>58</xdr:row>
      <xdr:rowOff>163125</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8202</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24085</xdr:rowOff>
    </xdr:from>
    <xdr:to>
      <xdr:col>107</xdr:col>
      <xdr:colOff>50800</xdr:colOff>
      <xdr:row>59</xdr:row>
      <xdr:rowOff>26315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10139635"/>
          <a:ext cx="889000" cy="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82499</xdr:rowOff>
    </xdr:from>
    <xdr:to>
      <xdr:col>107</xdr:col>
      <xdr:colOff>101600</xdr:colOff>
      <xdr:row>59</xdr:row>
      <xdr:rowOff>12649</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29176</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20675</xdr:rowOff>
    </xdr:from>
    <xdr:to>
      <xdr:col>102</xdr:col>
      <xdr:colOff>114300</xdr:colOff>
      <xdr:row>59</xdr:row>
      <xdr:rowOff>24085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10136225"/>
          <a:ext cx="889000"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92539</xdr:rowOff>
    </xdr:from>
    <xdr:to>
      <xdr:col>102</xdr:col>
      <xdr:colOff>165100</xdr:colOff>
      <xdr:row>59</xdr:row>
      <xdr:rowOff>22689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39216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87414</xdr:rowOff>
    </xdr:from>
    <xdr:to>
      <xdr:col>98</xdr:col>
      <xdr:colOff>38100</xdr:colOff>
      <xdr:row>59</xdr:row>
      <xdr:rowOff>17564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34091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80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133172</xdr:rowOff>
    </xdr:from>
    <xdr:to>
      <xdr:col>116</xdr:col>
      <xdr:colOff>114300</xdr:colOff>
      <xdr:row>59</xdr:row>
      <xdr:rowOff>63322</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07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59231</xdr:rowOff>
    </xdr:from>
    <xdr:ext cx="469744"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1000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126753</xdr:rowOff>
    </xdr:from>
    <xdr:to>
      <xdr:col>112</xdr:col>
      <xdr:colOff>38100</xdr:colOff>
      <xdr:row>59</xdr:row>
      <xdr:rowOff>56903</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07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48030</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1016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146965</xdr:rowOff>
    </xdr:from>
    <xdr:to>
      <xdr:col>107</xdr:col>
      <xdr:colOff>101600</xdr:colOff>
      <xdr:row>59</xdr:row>
      <xdr:rowOff>77115</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09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68242</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5017" y="10183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144735</xdr:rowOff>
    </xdr:from>
    <xdr:to>
      <xdr:col>102</xdr:col>
      <xdr:colOff>165100</xdr:colOff>
      <xdr:row>59</xdr:row>
      <xdr:rowOff>74885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08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66012</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1018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141325</xdr:rowOff>
    </xdr:from>
    <xdr:to>
      <xdr:col>98</xdr:col>
      <xdr:colOff>38100</xdr:colOff>
      <xdr:row>59</xdr:row>
      <xdr:rowOff>71475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08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62602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1017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117069</xdr:rowOff>
    </xdr:from>
    <xdr:to>
      <xdr:col>116</xdr:col>
      <xdr:colOff>62864</xdr:colOff>
      <xdr:row>77</xdr:row>
      <xdr:rowOff>104169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18569"/>
          <a:ext cx="1269" cy="1187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107996</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30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104169</xdr:rowOff>
    </xdr:from>
    <xdr:to>
      <xdr:col>116</xdr:col>
      <xdr:colOff>152400</xdr:colOff>
      <xdr:row>77</xdr:row>
      <xdr:rowOff>104169</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30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63746</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89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117069</xdr:rowOff>
    </xdr:from>
    <xdr:to>
      <xdr:col>116</xdr:col>
      <xdr:colOff>152400</xdr:colOff>
      <xdr:row>70</xdr:row>
      <xdr:rowOff>117069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1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57959</xdr:rowOff>
    </xdr:from>
    <xdr:to>
      <xdr:col>116</xdr:col>
      <xdr:colOff>63500</xdr:colOff>
      <xdr:row>77</xdr:row>
      <xdr:rowOff>104169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3259609"/>
          <a:ext cx="838200" cy="4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77193</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593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54316</xdr:rowOff>
    </xdr:from>
    <xdr:to>
      <xdr:col>116</xdr:col>
      <xdr:colOff>114300</xdr:colOff>
      <xdr:row>74</xdr:row>
      <xdr:rowOff>155916</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74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23963</xdr:rowOff>
    </xdr:from>
    <xdr:to>
      <xdr:col>111</xdr:col>
      <xdr:colOff>177800</xdr:colOff>
      <xdr:row>77</xdr:row>
      <xdr:rowOff>57959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225613"/>
          <a:ext cx="889000" cy="3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56243</xdr:rowOff>
    </xdr:from>
    <xdr:to>
      <xdr:col>112</xdr:col>
      <xdr:colOff>38100</xdr:colOff>
      <xdr:row>74</xdr:row>
      <xdr:rowOff>157843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74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2920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51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23963</xdr:rowOff>
    </xdr:from>
    <xdr:to>
      <xdr:col>107</xdr:col>
      <xdr:colOff>50800</xdr:colOff>
      <xdr:row>78</xdr:row>
      <xdr:rowOff>73242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225613"/>
          <a:ext cx="889000" cy="22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149413</xdr:rowOff>
    </xdr:from>
    <xdr:to>
      <xdr:col>107</xdr:col>
      <xdr:colOff>101600</xdr:colOff>
      <xdr:row>74</xdr:row>
      <xdr:rowOff>79563</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66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96090</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44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87709</xdr:rowOff>
    </xdr:from>
    <xdr:to>
      <xdr:col>102</xdr:col>
      <xdr:colOff>114300</xdr:colOff>
      <xdr:row>78</xdr:row>
      <xdr:rowOff>73242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117909"/>
          <a:ext cx="889000" cy="32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161726</xdr:rowOff>
    </xdr:from>
    <xdr:to>
      <xdr:col>102</xdr:col>
      <xdr:colOff>165100</xdr:colOff>
      <xdr:row>74</xdr:row>
      <xdr:rowOff>91876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67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108403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45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146801</xdr:rowOff>
    </xdr:from>
    <xdr:to>
      <xdr:col>98</xdr:col>
      <xdr:colOff>38100</xdr:colOff>
      <xdr:row>74</xdr:row>
      <xdr:rowOff>76951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6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93478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43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53369</xdr:rowOff>
    </xdr:from>
    <xdr:to>
      <xdr:col>116</xdr:col>
      <xdr:colOff>114300</xdr:colOff>
      <xdr:row>77</xdr:row>
      <xdr:rowOff>154969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25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139746</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16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7159</xdr:rowOff>
    </xdr:from>
    <xdr:to>
      <xdr:col>112</xdr:col>
      <xdr:colOff>38100</xdr:colOff>
      <xdr:row>77</xdr:row>
      <xdr:rowOff>108759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20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99886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30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144613</xdr:rowOff>
    </xdr:from>
    <xdr:to>
      <xdr:col>107</xdr:col>
      <xdr:colOff>101600</xdr:colOff>
      <xdr:row>77</xdr:row>
      <xdr:rowOff>74763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17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65890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2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22442</xdr:rowOff>
    </xdr:from>
    <xdr:to>
      <xdr:col>102</xdr:col>
      <xdr:colOff>165100</xdr:colOff>
      <xdr:row>78</xdr:row>
      <xdr:rowOff>124042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3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115169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48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36909</xdr:rowOff>
    </xdr:from>
    <xdr:to>
      <xdr:col>98</xdr:col>
      <xdr:colOff>38100</xdr:colOff>
      <xdr:row>76</xdr:row>
      <xdr:rowOff>138509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6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129636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15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新型コロナウイルス感染症の感染拡大を受けた緊急支援策として国が実施した特別定額給付金支給事業や市独自で実施した小規模事業者等臨時給付金事業等の減により、減少した。普通建設事業費については、令和３年度は一人当たり</a:t>
          </a:r>
          <a:r>
            <a:rPr kumimoji="1" lang="en-US" altLang="ja-JP" sz="1300">
              <a:latin typeface="ＭＳ Ｐゴシック" panose="020B0600070205080204" pitchFamily="50" charset="-128"/>
              <a:ea typeface="ＭＳ Ｐゴシック" panose="020B0600070205080204" pitchFamily="50" charset="-128"/>
            </a:rPr>
            <a:t>35,545</a:t>
          </a:r>
          <a:r>
            <a:rPr kumimoji="1" lang="ja-JP" altLang="en-US" sz="1300">
              <a:latin typeface="ＭＳ Ｐゴシック" panose="020B0600070205080204" pitchFamily="50" charset="-128"/>
              <a:ea typeface="ＭＳ Ｐゴシック" panose="020B0600070205080204" pitchFamily="50" charset="-128"/>
            </a:rPr>
            <a:t>円となった。これは、戸田東小学校・戸田東中学校改築等（</a:t>
          </a:r>
          <a:r>
            <a:rPr kumimoji="1" lang="en-US" altLang="ja-JP" sz="1300">
              <a:latin typeface="ＭＳ Ｐゴシック" panose="020B0600070205080204" pitchFamily="50" charset="-128"/>
              <a:ea typeface="ＭＳ Ｐゴシック" panose="020B0600070205080204" pitchFamily="50" charset="-128"/>
            </a:rPr>
            <a:t>Ⅰ</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Ⅱ</a:t>
          </a:r>
          <a:r>
            <a:rPr kumimoji="1" lang="ja-JP" altLang="en-US" sz="1300">
              <a:latin typeface="ＭＳ Ｐゴシック" panose="020B0600070205080204" pitchFamily="50" charset="-128"/>
              <a:ea typeface="ＭＳ Ｐゴシック" panose="020B0600070205080204" pitchFamily="50" charset="-128"/>
            </a:rPr>
            <a:t>期）、文化会館改修工事の皆減が影響しているものである。公債費については、類似団体・埼玉県平均を上回った。繰出金については、引き続き極めて低い水準となっている。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埼玉県戸田市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141,324
133,986
18.19
66,301,258
61,250,512
4,287,057
29,449,100
23,346,938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39</xdr:row>
      <xdr:rowOff>24943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19192"/>
          <a:ext cx="1270" cy="149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28770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1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24943</xdr:rowOff>
    </xdr:from>
    <xdr:to>
      <xdr:col>24</xdr:col>
      <xdr:colOff>152400</xdr:colOff>
      <xdr:row>39</xdr:row>
      <xdr:rowOff>24943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1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120955</xdr:rowOff>
    </xdr:from>
    <xdr:to>
      <xdr:col>24</xdr:col>
      <xdr:colOff>63500</xdr:colOff>
      <xdr:row>35</xdr:row>
      <xdr:rowOff>160274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121705"/>
          <a:ext cx="8382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63212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63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84785</xdr:rowOff>
    </xdr:from>
    <xdr:to>
      <xdr:col>24</xdr:col>
      <xdr:colOff>114300</xdr:colOff>
      <xdr:row>36</xdr:row>
      <xdr:rowOff>14935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8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108153</xdr:rowOff>
    </xdr:from>
    <xdr:to>
      <xdr:col>19</xdr:col>
      <xdr:colOff>177800</xdr:colOff>
      <xdr:row>35</xdr:row>
      <xdr:rowOff>160274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08903"/>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93015</xdr:rowOff>
    </xdr:from>
    <xdr:to>
      <xdr:col>20</xdr:col>
      <xdr:colOff>38100</xdr:colOff>
      <xdr:row>36</xdr:row>
      <xdr:rowOff>23165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9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39692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6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147015</xdr:rowOff>
    </xdr:from>
    <xdr:to>
      <xdr:col>15</xdr:col>
      <xdr:colOff>50800</xdr:colOff>
      <xdr:row>35</xdr:row>
      <xdr:rowOff>108153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76315"/>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40894</xdr:rowOff>
    </xdr:from>
    <xdr:to>
      <xdr:col>15</xdr:col>
      <xdr:colOff>101600</xdr:colOff>
      <xdr:row>35</xdr:row>
      <xdr:rowOff>142494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159021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1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147015</xdr:rowOff>
    </xdr:from>
    <xdr:to>
      <xdr:col>10</xdr:col>
      <xdr:colOff>114300</xdr:colOff>
      <xdr:row>34</xdr:row>
      <xdr:rowOff>164389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76315"/>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6147</xdr:rowOff>
    </xdr:from>
    <xdr:to>
      <xdr:col>10</xdr:col>
      <xdr:colOff>165100</xdr:colOff>
      <xdr:row>35</xdr:row>
      <xdr:rowOff>107747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98874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163881</xdr:rowOff>
    </xdr:from>
    <xdr:to>
      <xdr:col>6</xdr:col>
      <xdr:colOff>38100</xdr:colOff>
      <xdr:row>35</xdr:row>
      <xdr:rowOff>94031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85158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70155</xdr:rowOff>
    </xdr:from>
    <xdr:to>
      <xdr:col>24</xdr:col>
      <xdr:colOff>114300</xdr:colOff>
      <xdr:row>36</xdr:row>
      <xdr:rowOff>305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93032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9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109474</xdr:rowOff>
    </xdr:from>
    <xdr:to>
      <xdr:col>20</xdr:col>
      <xdr:colOff>38100</xdr:colOff>
      <xdr:row>36</xdr:row>
      <xdr:rowOff>39624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1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30751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0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57353</xdr:rowOff>
    </xdr:from>
    <xdr:to>
      <xdr:col>15</xdr:col>
      <xdr:colOff>101600</xdr:colOff>
      <xdr:row>35</xdr:row>
      <xdr:rowOff>158953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5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150080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50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96215</xdr:rowOff>
    </xdr:from>
    <xdr:to>
      <xdr:col>10</xdr:col>
      <xdr:colOff>165100</xdr:colOff>
      <xdr:row>35</xdr:row>
      <xdr:rowOff>26365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42892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70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71801</xdr:rowOff>
    </xdr:from>
    <xdr:to>
      <xdr:col>24</xdr:col>
      <xdr:colOff>62865</xdr:colOff>
      <xdr:row>57</xdr:row>
      <xdr:rowOff>151285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87201"/>
          <a:ext cx="1270" cy="936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155112</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2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151285</xdr:rowOff>
    </xdr:from>
    <xdr:to>
      <xdr:col>24</xdr:col>
      <xdr:colOff>152400</xdr:colOff>
      <xdr:row>57</xdr:row>
      <xdr:rowOff>151285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18478</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6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71801</xdr:rowOff>
    </xdr:from>
    <xdr:to>
      <xdr:col>24</xdr:col>
      <xdr:colOff>152400</xdr:colOff>
      <xdr:row>52</xdr:row>
      <xdr:rowOff>71801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87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49325</xdr:rowOff>
    </xdr:from>
    <xdr:to>
      <xdr:col>24</xdr:col>
      <xdr:colOff>63500</xdr:colOff>
      <xdr:row>57</xdr:row>
      <xdr:rowOff>49302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307625"/>
          <a:ext cx="838200" cy="51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9442</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610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158015</xdr:rowOff>
    </xdr:from>
    <xdr:to>
      <xdr:col>24</xdr:col>
      <xdr:colOff>114300</xdr:colOff>
      <xdr:row>57</xdr:row>
      <xdr:rowOff>88165</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49325</xdr:rowOff>
    </xdr:from>
    <xdr:to>
      <xdr:col>19</xdr:col>
      <xdr:colOff>177800</xdr:colOff>
      <xdr:row>57</xdr:row>
      <xdr:rowOff>76209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307625"/>
          <a:ext cx="889000" cy="54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89856</xdr:rowOff>
    </xdr:from>
    <xdr:to>
      <xdr:col>20</xdr:col>
      <xdr:colOff>38100</xdr:colOff>
      <xdr:row>55</xdr:row>
      <xdr:rowOff>20006</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11133</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44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14102</xdr:rowOff>
    </xdr:from>
    <xdr:to>
      <xdr:col>15</xdr:col>
      <xdr:colOff>50800</xdr:colOff>
      <xdr:row>57</xdr:row>
      <xdr:rowOff>76209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786752"/>
          <a:ext cx="889000" cy="6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22670</xdr:rowOff>
    </xdr:from>
    <xdr:to>
      <xdr:col>15</xdr:col>
      <xdr:colOff>101600</xdr:colOff>
      <xdr:row>57</xdr:row>
      <xdr:rowOff>124270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140797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14102</xdr:rowOff>
    </xdr:from>
    <xdr:to>
      <xdr:col>10</xdr:col>
      <xdr:colOff>114300</xdr:colOff>
      <xdr:row>57</xdr:row>
      <xdr:rowOff>51205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786752"/>
          <a:ext cx="889000" cy="3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5187</xdr:rowOff>
    </xdr:from>
    <xdr:to>
      <xdr:col>10</xdr:col>
      <xdr:colOff>165100</xdr:colOff>
      <xdr:row>57</xdr:row>
      <xdr:rowOff>106787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97914</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87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43587</xdr:rowOff>
    </xdr:from>
    <xdr:to>
      <xdr:col>6</xdr:col>
      <xdr:colOff>38100</xdr:colOff>
      <xdr:row>57</xdr:row>
      <xdr:rowOff>145187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136314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90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169952</xdr:rowOff>
    </xdr:from>
    <xdr:to>
      <xdr:col>24</xdr:col>
      <xdr:colOff>114300</xdr:colOff>
      <xdr:row>57</xdr:row>
      <xdr:rowOff>100102</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77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136442</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3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169975</xdr:rowOff>
    </xdr:from>
    <xdr:to>
      <xdr:col>20</xdr:col>
      <xdr:colOff>38100</xdr:colOff>
      <xdr:row>54</xdr:row>
      <xdr:rowOff>100125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25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116652</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032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25409</xdr:rowOff>
    </xdr:from>
    <xdr:to>
      <xdr:col>15</xdr:col>
      <xdr:colOff>101600</xdr:colOff>
      <xdr:row>57</xdr:row>
      <xdr:rowOff>127009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79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118136</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89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134752</xdr:rowOff>
    </xdr:from>
    <xdr:to>
      <xdr:col>10</xdr:col>
      <xdr:colOff>165100</xdr:colOff>
      <xdr:row>57</xdr:row>
      <xdr:rowOff>64902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73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81429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51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405</xdr:rowOff>
    </xdr:from>
    <xdr:to>
      <xdr:col>6</xdr:col>
      <xdr:colOff>38100</xdr:colOff>
      <xdr:row>57</xdr:row>
      <xdr:rowOff>102005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77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118532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54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141636</xdr:rowOff>
    </xdr:from>
    <xdr:to>
      <xdr:col>24</xdr:col>
      <xdr:colOff>62865</xdr:colOff>
      <xdr:row>79</xdr:row>
      <xdr:rowOff>122334</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314586"/>
          <a:ext cx="1270" cy="1352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126161</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67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122334</xdr:rowOff>
    </xdr:from>
    <xdr:to>
      <xdr:col>24</xdr:col>
      <xdr:colOff>152400</xdr:colOff>
      <xdr:row>79</xdr:row>
      <xdr:rowOff>122334</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66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88313</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8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141636</xdr:rowOff>
    </xdr:from>
    <xdr:to>
      <xdr:col>24</xdr:col>
      <xdr:colOff>152400</xdr:colOff>
      <xdr:row>71</xdr:row>
      <xdr:rowOff>141636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3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11531</xdr:rowOff>
    </xdr:from>
    <xdr:to>
      <xdr:col>24</xdr:col>
      <xdr:colOff>63500</xdr:colOff>
      <xdr:row>77</xdr:row>
      <xdr:rowOff>146962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213181"/>
          <a:ext cx="838200" cy="13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145107</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038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122230</xdr:rowOff>
    </xdr:from>
    <xdr:to>
      <xdr:col>24</xdr:col>
      <xdr:colOff>114300</xdr:colOff>
      <xdr:row>77</xdr:row>
      <xdr:rowOff>52380</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1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146962</xdr:rowOff>
    </xdr:from>
    <xdr:to>
      <xdr:col>19</xdr:col>
      <xdr:colOff>177800</xdr:colOff>
      <xdr:row>78</xdr:row>
      <xdr:rowOff>55347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348612"/>
          <a:ext cx="889000" cy="7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26386</xdr:rowOff>
    </xdr:from>
    <xdr:to>
      <xdr:col>20</xdr:col>
      <xdr:colOff>38100</xdr:colOff>
      <xdr:row>78</xdr:row>
      <xdr:rowOff>127986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39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119113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49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55347</xdr:rowOff>
    </xdr:from>
    <xdr:to>
      <xdr:col>15</xdr:col>
      <xdr:colOff>50800</xdr:colOff>
      <xdr:row>78</xdr:row>
      <xdr:rowOff>104990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428447"/>
          <a:ext cx="889000" cy="4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42135</xdr:rowOff>
    </xdr:from>
    <xdr:to>
      <xdr:col>15</xdr:col>
      <xdr:colOff>101600</xdr:colOff>
      <xdr:row>78</xdr:row>
      <xdr:rowOff>143735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4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134862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50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36151</xdr:rowOff>
    </xdr:from>
    <xdr:to>
      <xdr:col>10</xdr:col>
      <xdr:colOff>114300</xdr:colOff>
      <xdr:row>78</xdr:row>
      <xdr:rowOff>104990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409251"/>
          <a:ext cx="889000" cy="6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95362</xdr:rowOff>
    </xdr:from>
    <xdr:to>
      <xdr:col>10</xdr:col>
      <xdr:colOff>165100</xdr:colOff>
      <xdr:row>79</xdr:row>
      <xdr:rowOff>25512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4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16639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5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97351</xdr:rowOff>
    </xdr:from>
    <xdr:to>
      <xdr:col>6</xdr:col>
      <xdr:colOff>38100</xdr:colOff>
      <xdr:row>79</xdr:row>
      <xdr:rowOff>27501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4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18628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563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132181</xdr:rowOff>
    </xdr:from>
    <xdr:to>
      <xdr:col>24</xdr:col>
      <xdr:colOff>114300</xdr:colOff>
      <xdr:row>77</xdr:row>
      <xdr:rowOff>62331</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16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110608</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40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96162</xdr:rowOff>
    </xdr:from>
    <xdr:to>
      <xdr:col>20</xdr:col>
      <xdr:colOff>38100</xdr:colOff>
      <xdr:row>78</xdr:row>
      <xdr:rowOff>26312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29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42839</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073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4547</xdr:rowOff>
    </xdr:from>
    <xdr:to>
      <xdr:col>15</xdr:col>
      <xdr:colOff>101600</xdr:colOff>
      <xdr:row>78</xdr:row>
      <xdr:rowOff>106147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37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122674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152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54190</xdr:rowOff>
    </xdr:from>
    <xdr:to>
      <xdr:col>10</xdr:col>
      <xdr:colOff>165100</xdr:colOff>
      <xdr:row>78</xdr:row>
      <xdr:rowOff>155790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42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867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202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156801</xdr:rowOff>
    </xdr:from>
    <xdr:to>
      <xdr:col>6</xdr:col>
      <xdr:colOff>38100</xdr:colOff>
      <xdr:row>78</xdr:row>
      <xdr:rowOff>86951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35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103478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133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a:extLst>
            <a:ext uri="{FF2B5EF4-FFF2-40B4-BE49-F238E27FC236}">
              <a16:creationId xmlns:a16="http://schemas.microsoft.com/office/drawing/2014/main" id="{00000000-0008-0000-07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32372</xdr:rowOff>
    </xdr:from>
    <xdr:to>
      <xdr:col>24</xdr:col>
      <xdr:colOff>62865</xdr:colOff>
      <xdr:row>98</xdr:row>
      <xdr:rowOff>46134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flipV="1">
          <a:off x="4633595" y="15462872"/>
          <a:ext cx="1270" cy="1385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49961</xdr:rowOff>
    </xdr:from>
    <xdr:ext cx="534377" cy="259045"/>
    <xdr:sp macro="" textlink="">
      <xdr:nvSpPr>
        <xdr:cNvPr id="224" name="衛生費最小値テキスト">
          <a:extLst>
            <a:ext uri="{FF2B5EF4-FFF2-40B4-BE49-F238E27FC236}">
              <a16:creationId xmlns:a16="http://schemas.microsoft.com/office/drawing/2014/main" id="{00000000-0008-0000-0700-0000E0000000}"/>
            </a:ext>
          </a:extLst>
        </xdr:cNvPr>
        <xdr:cNvSpPr txBox="1"/>
      </xdr:nvSpPr>
      <xdr:spPr>
        <a:xfrm>
          <a:off x="4686300" y="168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46134</xdr:rowOff>
    </xdr:from>
    <xdr:to>
      <xdr:col>24</xdr:col>
      <xdr:colOff>152400</xdr:colOff>
      <xdr:row>98</xdr:row>
      <xdr:rowOff>46134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4546600" y="168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150499</xdr:rowOff>
    </xdr:from>
    <xdr:ext cx="534377" cy="259045"/>
    <xdr:sp macro="" textlink="">
      <xdr:nvSpPr>
        <xdr:cNvPr id="226" name="衛生費最大値テキスト">
          <a:extLst>
            <a:ext uri="{FF2B5EF4-FFF2-40B4-BE49-F238E27FC236}">
              <a16:creationId xmlns:a16="http://schemas.microsoft.com/office/drawing/2014/main" id="{00000000-0008-0000-0700-0000E2000000}"/>
            </a:ext>
          </a:extLst>
        </xdr:cNvPr>
        <xdr:cNvSpPr txBox="1"/>
      </xdr:nvSpPr>
      <xdr:spPr>
        <a:xfrm>
          <a:off x="4686300" y="1523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32372</xdr:rowOff>
    </xdr:from>
    <xdr:to>
      <xdr:col>24</xdr:col>
      <xdr:colOff>152400</xdr:colOff>
      <xdr:row>90</xdr:row>
      <xdr:rowOff>32372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546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129001</xdr:rowOff>
    </xdr:from>
    <xdr:to>
      <xdr:col>24</xdr:col>
      <xdr:colOff>63500</xdr:colOff>
      <xdr:row>97</xdr:row>
      <xdr:rowOff>141391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3797300" y="16588201"/>
          <a:ext cx="838200" cy="18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142730</xdr:rowOff>
    </xdr:from>
    <xdr:ext cx="534377" cy="259045"/>
    <xdr:sp macro="" textlink="">
      <xdr:nvSpPr>
        <xdr:cNvPr id="229" name="衛生費平均値テキスト">
          <a:extLst>
            <a:ext uri="{FF2B5EF4-FFF2-40B4-BE49-F238E27FC236}">
              <a16:creationId xmlns:a16="http://schemas.microsoft.com/office/drawing/2014/main" id="{00000000-0008-0000-0700-0000E5000000}"/>
            </a:ext>
          </a:extLst>
        </xdr:cNvPr>
        <xdr:cNvSpPr txBox="1"/>
      </xdr:nvSpPr>
      <xdr:spPr>
        <a:xfrm>
          <a:off x="4686300" y="16259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119853</xdr:rowOff>
    </xdr:from>
    <xdr:to>
      <xdr:col>24</xdr:col>
      <xdr:colOff>114300</xdr:colOff>
      <xdr:row>96</xdr:row>
      <xdr:rowOff>50003</xdr:rowOff>
    </xdr:to>
    <xdr:sp macro="" textlink="">
      <xdr:nvSpPr>
        <xdr:cNvPr id="230" name="フローチャート: 判断 229">
          <a:extLst>
            <a:ext uri="{FF2B5EF4-FFF2-40B4-BE49-F238E27FC236}">
              <a16:creationId xmlns:a16="http://schemas.microsoft.com/office/drawing/2014/main" id="{00000000-0008-0000-0700-0000E6000000}"/>
            </a:ext>
          </a:extLst>
        </xdr:cNvPr>
        <xdr:cNvSpPr/>
      </xdr:nvSpPr>
      <xdr:spPr>
        <a:xfrm>
          <a:off x="45847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141391</xdr:rowOff>
    </xdr:from>
    <xdr:to>
      <xdr:col>19</xdr:col>
      <xdr:colOff>177800</xdr:colOff>
      <xdr:row>97</xdr:row>
      <xdr:rowOff>160206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2908300" y="16772041"/>
          <a:ext cx="889000" cy="1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120447</xdr:rowOff>
    </xdr:from>
    <xdr:to>
      <xdr:col>20</xdr:col>
      <xdr:colOff>38100</xdr:colOff>
      <xdr:row>97</xdr:row>
      <xdr:rowOff>50597</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3746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67124</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3530111" y="1635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160206</xdr:rowOff>
    </xdr:from>
    <xdr:to>
      <xdr:col>15</xdr:col>
      <xdr:colOff>50800</xdr:colOff>
      <xdr:row>97</xdr:row>
      <xdr:rowOff>168160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019300" y="16790856"/>
          <a:ext cx="889000" cy="7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145112</xdr:rowOff>
    </xdr:from>
    <xdr:to>
      <xdr:col>15</xdr:col>
      <xdr:colOff>101600</xdr:colOff>
      <xdr:row>97</xdr:row>
      <xdr:rowOff>75262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2857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91789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641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168160</xdr:rowOff>
    </xdr:from>
    <xdr:to>
      <xdr:col>10</xdr:col>
      <xdr:colOff>114300</xdr:colOff>
      <xdr:row>98</xdr:row>
      <xdr:rowOff>41585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1130300" y="16798810"/>
          <a:ext cx="889000" cy="4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80807</xdr:rowOff>
    </xdr:from>
    <xdr:to>
      <xdr:col>10</xdr:col>
      <xdr:colOff>165100</xdr:colOff>
      <xdr:row>97</xdr:row>
      <xdr:rowOff>10957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1968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27484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1752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131671</xdr:rowOff>
    </xdr:from>
    <xdr:to>
      <xdr:col>6</xdr:col>
      <xdr:colOff>38100</xdr:colOff>
      <xdr:row>97</xdr:row>
      <xdr:rowOff>61821</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079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78348</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863111" y="1636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78201</xdr:rowOff>
    </xdr:from>
    <xdr:to>
      <xdr:col>24</xdr:col>
      <xdr:colOff>114300</xdr:colOff>
      <xdr:row>97</xdr:row>
      <xdr:rowOff>8351</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4584700" y="1653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56628</xdr:rowOff>
    </xdr:from>
    <xdr:ext cx="534377" cy="259045"/>
    <xdr:sp macro="" textlink="">
      <xdr:nvSpPr>
        <xdr:cNvPr id="248" name="衛生費該当値テキスト">
          <a:extLst>
            <a:ext uri="{FF2B5EF4-FFF2-40B4-BE49-F238E27FC236}">
              <a16:creationId xmlns:a16="http://schemas.microsoft.com/office/drawing/2014/main" id="{00000000-0008-0000-0700-0000F8000000}"/>
            </a:ext>
          </a:extLst>
        </xdr:cNvPr>
        <xdr:cNvSpPr txBox="1"/>
      </xdr:nvSpPr>
      <xdr:spPr>
        <a:xfrm>
          <a:off x="4686300" y="1651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90591</xdr:rowOff>
    </xdr:from>
    <xdr:to>
      <xdr:col>20</xdr:col>
      <xdr:colOff>38100</xdr:colOff>
      <xdr:row>98</xdr:row>
      <xdr:rowOff>20741</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3746500" y="1672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11868</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530111" y="1681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109406</xdr:rowOff>
    </xdr:from>
    <xdr:to>
      <xdr:col>15</xdr:col>
      <xdr:colOff>101600</xdr:colOff>
      <xdr:row>98</xdr:row>
      <xdr:rowOff>39556</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2857500" y="1674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30683</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641111" y="1683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117360</xdr:rowOff>
    </xdr:from>
    <xdr:to>
      <xdr:col>10</xdr:col>
      <xdr:colOff>165100</xdr:colOff>
      <xdr:row>98</xdr:row>
      <xdr:rowOff>47510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1968500" y="1674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38637</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84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162235</xdr:rowOff>
    </xdr:from>
    <xdr:to>
      <xdr:col>6</xdr:col>
      <xdr:colOff>38100</xdr:colOff>
      <xdr:row>98</xdr:row>
      <xdr:rowOff>92385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079500" y="1679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83512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88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82550</xdr:rowOff>
    </xdr:from>
    <xdr:to>
      <xdr:col>54</xdr:col>
      <xdr:colOff>189865</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flipV="1">
          <a:off x="10475595" y="5911850"/>
          <a:ext cx="1270" cy="742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a:extLst>
            <a:ext uri="{FF2B5EF4-FFF2-40B4-BE49-F238E27FC236}">
              <a16:creationId xmlns:a16="http://schemas.microsoft.com/office/drawing/2014/main" id="{00000000-0008-0000-0700-000017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29227</xdr:rowOff>
    </xdr:from>
    <xdr:ext cx="469744" cy="259045"/>
    <xdr:sp macro="" textlink="">
      <xdr:nvSpPr>
        <xdr:cNvPr id="281" name="労働費最大値テキスト">
          <a:extLst>
            <a:ext uri="{FF2B5EF4-FFF2-40B4-BE49-F238E27FC236}">
              <a16:creationId xmlns:a16="http://schemas.microsoft.com/office/drawing/2014/main" id="{00000000-0008-0000-0700-000019010000}"/>
            </a:ext>
          </a:extLst>
        </xdr:cNvPr>
        <xdr:cNvSpPr txBox="1"/>
      </xdr:nvSpPr>
      <xdr:spPr>
        <a:xfrm>
          <a:off x="10528300" y="56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34</xdr:row>
      <xdr:rowOff>82550</xdr:rowOff>
    </xdr:from>
    <xdr:to>
      <xdr:col>55</xdr:col>
      <xdr:colOff>88900</xdr:colOff>
      <xdr:row>34</xdr:row>
      <xdr:rowOff>82550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59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10770</xdr:rowOff>
    </xdr:from>
    <xdr:to>
      <xdr:col>55</xdr:col>
      <xdr:colOff>0</xdr:colOff>
      <xdr:row>38</xdr:row>
      <xdr:rowOff>55575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9639300" y="6525870"/>
          <a:ext cx="8382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108119</xdr:rowOff>
    </xdr:from>
    <xdr:ext cx="378565" cy="259045"/>
    <xdr:sp macro="" textlink="">
      <xdr:nvSpPr>
        <xdr:cNvPr id="284" name="労働費平均値テキスト">
          <a:extLst>
            <a:ext uri="{FF2B5EF4-FFF2-40B4-BE49-F238E27FC236}">
              <a16:creationId xmlns:a16="http://schemas.microsoft.com/office/drawing/2014/main" id="{00000000-0008-0000-0700-00001C010000}"/>
            </a:ext>
          </a:extLst>
        </xdr:cNvPr>
        <xdr:cNvSpPr txBox="1"/>
      </xdr:nvSpPr>
      <xdr:spPr>
        <a:xfrm>
          <a:off x="10528300" y="62803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85242</xdr:rowOff>
    </xdr:from>
    <xdr:to>
      <xdr:col>55</xdr:col>
      <xdr:colOff>50800</xdr:colOff>
      <xdr:row>38</xdr:row>
      <xdr:rowOff>15393</xdr:rowOff>
    </xdr:to>
    <xdr:sp macro="" textlink="">
      <xdr:nvSpPr>
        <xdr:cNvPr id="285" name="フローチャート: 判断 284">
          <a:extLst>
            <a:ext uri="{FF2B5EF4-FFF2-40B4-BE49-F238E27FC236}">
              <a16:creationId xmlns:a16="http://schemas.microsoft.com/office/drawing/2014/main" id="{00000000-0008-0000-0700-00001D010000}"/>
            </a:ext>
          </a:extLst>
        </xdr:cNvPr>
        <xdr:cNvSpPr/>
      </xdr:nvSpPr>
      <xdr:spPr>
        <a:xfrm>
          <a:off x="10426700" y="64288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10770</xdr:rowOff>
    </xdr:from>
    <xdr:to>
      <xdr:col>50</xdr:col>
      <xdr:colOff>114300</xdr:colOff>
      <xdr:row>38</xdr:row>
      <xdr:rowOff>11455</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8750300" y="6525870"/>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84785</xdr:rowOff>
    </xdr:from>
    <xdr:to>
      <xdr:col>50</xdr:col>
      <xdr:colOff>165100</xdr:colOff>
      <xdr:row>38</xdr:row>
      <xdr:rowOff>14936</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9588500" y="64284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31462</xdr:rowOff>
    </xdr:from>
    <xdr:ext cx="378565"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9450017" y="6203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11455</xdr:rowOff>
    </xdr:from>
    <xdr:to>
      <xdr:col>45</xdr:col>
      <xdr:colOff>177800</xdr:colOff>
      <xdr:row>38</xdr:row>
      <xdr:rowOff>41859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7861300" y="6526555"/>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75870</xdr:rowOff>
    </xdr:from>
    <xdr:to>
      <xdr:col>46</xdr:col>
      <xdr:colOff>38100</xdr:colOff>
      <xdr:row>38</xdr:row>
      <xdr:rowOff>6020</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8699500" y="64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22547</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8561017" y="6194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75463</xdr:rowOff>
    </xdr:from>
    <xdr:to>
      <xdr:col>41</xdr:col>
      <xdr:colOff>50800</xdr:colOff>
      <xdr:row>38</xdr:row>
      <xdr:rowOff>41859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972300" y="5390413"/>
          <a:ext cx="889000" cy="116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70383</xdr:rowOff>
    </xdr:from>
    <xdr:to>
      <xdr:col>41</xdr:col>
      <xdr:colOff>101600</xdr:colOff>
      <xdr:row>38</xdr:row>
      <xdr:rowOff>533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7810500" y="641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17060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7672017" y="6189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42723</xdr:rowOff>
    </xdr:from>
    <xdr:to>
      <xdr:col>36</xdr:col>
      <xdr:colOff>165100</xdr:colOff>
      <xdr:row>37</xdr:row>
      <xdr:rowOff>144323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6921500" y="638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135450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6783017" y="6479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4775</xdr:rowOff>
    </xdr:from>
    <xdr:to>
      <xdr:col>55</xdr:col>
      <xdr:colOff>50800</xdr:colOff>
      <xdr:row>38</xdr:row>
      <xdr:rowOff>106375</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10426700" y="65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91152</xdr:rowOff>
    </xdr:from>
    <xdr:ext cx="378565" cy="259045"/>
    <xdr:sp macro="" textlink="">
      <xdr:nvSpPr>
        <xdr:cNvPr id="303" name="労働費該当値テキスト">
          <a:extLst>
            <a:ext uri="{FF2B5EF4-FFF2-40B4-BE49-F238E27FC236}">
              <a16:creationId xmlns:a16="http://schemas.microsoft.com/office/drawing/2014/main" id="{00000000-0008-0000-0700-00002F010000}"/>
            </a:ext>
          </a:extLst>
        </xdr:cNvPr>
        <xdr:cNvSpPr txBox="1"/>
      </xdr:nvSpPr>
      <xdr:spPr>
        <a:xfrm>
          <a:off x="10528300" y="6434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131419</xdr:rowOff>
    </xdr:from>
    <xdr:to>
      <xdr:col>50</xdr:col>
      <xdr:colOff>165100</xdr:colOff>
      <xdr:row>38</xdr:row>
      <xdr:rowOff>61570</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9588500" y="64750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52697</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5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132106</xdr:rowOff>
    </xdr:from>
    <xdr:to>
      <xdr:col>46</xdr:col>
      <xdr:colOff>38100</xdr:colOff>
      <xdr:row>38</xdr:row>
      <xdr:rowOff>62255</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8699500" y="64757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53382</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61017" y="6568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162509</xdr:rowOff>
    </xdr:from>
    <xdr:to>
      <xdr:col>41</xdr:col>
      <xdr:colOff>101600</xdr:colOff>
      <xdr:row>38</xdr:row>
      <xdr:rowOff>92659</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7810500" y="650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83786</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598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24663</xdr:rowOff>
    </xdr:from>
    <xdr:to>
      <xdr:col>36</xdr:col>
      <xdr:colOff>165100</xdr:colOff>
      <xdr:row>31</xdr:row>
      <xdr:rowOff>126263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6921500" y="533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142790</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37428" y="511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農林水産業費グラフ枠">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168458</xdr:rowOff>
    </xdr:from>
    <xdr:to>
      <xdr:col>54</xdr:col>
      <xdr:colOff>189865</xdr:colOff>
      <xdr:row>58</xdr:row>
      <xdr:rowOff>137963</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flipV="1">
          <a:off x="10475595" y="8740958"/>
          <a:ext cx="1270" cy="134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34" name="農林水産業費最小値テキスト">
          <a:extLst>
            <a:ext uri="{FF2B5EF4-FFF2-40B4-BE49-F238E27FC236}">
              <a16:creationId xmlns:a16="http://schemas.microsoft.com/office/drawing/2014/main" id="{00000000-0008-0000-0700-00004E010000}"/>
            </a:ext>
          </a:extLst>
        </xdr:cNvPr>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115135</xdr:rowOff>
    </xdr:from>
    <xdr:ext cx="534377" cy="259045"/>
    <xdr:sp macro="" textlink="">
      <xdr:nvSpPr>
        <xdr:cNvPr id="336" name="農林水産業費最大値テキスト">
          <a:extLst>
            <a:ext uri="{FF2B5EF4-FFF2-40B4-BE49-F238E27FC236}">
              <a16:creationId xmlns:a16="http://schemas.microsoft.com/office/drawing/2014/main" id="{00000000-0008-0000-0700-000050010000}"/>
            </a:ext>
          </a:extLst>
        </xdr:cNvPr>
        <xdr:cNvSpPr txBox="1"/>
      </xdr:nvSpPr>
      <xdr:spPr>
        <a:xfrm>
          <a:off x="10528300" y="851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168458</xdr:rowOff>
    </xdr:from>
    <xdr:to>
      <xdr:col>55</xdr:col>
      <xdr:colOff>88900</xdr:colOff>
      <xdr:row>50</xdr:row>
      <xdr:rowOff>168458</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874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137963</xdr:rowOff>
    </xdr:from>
    <xdr:to>
      <xdr:col>55</xdr:col>
      <xdr:colOff>0</xdr:colOff>
      <xdr:row>58</xdr:row>
      <xdr:rowOff>138648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9639300" y="10082063"/>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89695</xdr:rowOff>
    </xdr:from>
    <xdr:ext cx="469744" cy="259045"/>
    <xdr:sp macro="" textlink="">
      <xdr:nvSpPr>
        <xdr:cNvPr id="339" name="農林水産業費平均値テキスト">
          <a:extLst>
            <a:ext uri="{FF2B5EF4-FFF2-40B4-BE49-F238E27FC236}">
              <a16:creationId xmlns:a16="http://schemas.microsoft.com/office/drawing/2014/main" id="{00000000-0008-0000-0700-000053010000}"/>
            </a:ext>
          </a:extLst>
        </xdr:cNvPr>
        <xdr:cNvSpPr txBox="1"/>
      </xdr:nvSpPr>
      <xdr:spPr>
        <a:xfrm>
          <a:off x="10528300" y="96908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66818</xdr:rowOff>
    </xdr:from>
    <xdr:to>
      <xdr:col>55</xdr:col>
      <xdr:colOff>50800</xdr:colOff>
      <xdr:row>57</xdr:row>
      <xdr:rowOff>168418</xdr:rowOff>
    </xdr:to>
    <xdr:sp macro="" textlink="">
      <xdr:nvSpPr>
        <xdr:cNvPr id="340" name="フローチャート: 判断 339">
          <a:extLst>
            <a:ext uri="{FF2B5EF4-FFF2-40B4-BE49-F238E27FC236}">
              <a16:creationId xmlns:a16="http://schemas.microsoft.com/office/drawing/2014/main" id="{00000000-0008-0000-0700-000054010000}"/>
            </a:ext>
          </a:extLst>
        </xdr:cNvPr>
        <xdr:cNvSpPr/>
      </xdr:nvSpPr>
      <xdr:spPr>
        <a:xfrm>
          <a:off x="104267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138054</xdr:rowOff>
    </xdr:from>
    <xdr:to>
      <xdr:col>50</xdr:col>
      <xdr:colOff>114300</xdr:colOff>
      <xdr:row>58</xdr:row>
      <xdr:rowOff>138648</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8750300" y="10082154"/>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65949</xdr:rowOff>
    </xdr:from>
    <xdr:to>
      <xdr:col>50</xdr:col>
      <xdr:colOff>165100</xdr:colOff>
      <xdr:row>57</xdr:row>
      <xdr:rowOff>167549</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9588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12626</xdr:rowOff>
    </xdr:from>
    <xdr:ext cx="469744"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9404428" y="961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137963</xdr:rowOff>
    </xdr:from>
    <xdr:to>
      <xdr:col>45</xdr:col>
      <xdr:colOff>177800</xdr:colOff>
      <xdr:row>58</xdr:row>
      <xdr:rowOff>138054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7861300" y="10082063"/>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80350</xdr:rowOff>
    </xdr:from>
    <xdr:to>
      <xdr:col>46</xdr:col>
      <xdr:colOff>38100</xdr:colOff>
      <xdr:row>58</xdr:row>
      <xdr:rowOff>10500</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8699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27027</xdr:rowOff>
    </xdr:from>
    <xdr:ext cx="469744"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8515428" y="962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136499</xdr:rowOff>
    </xdr:from>
    <xdr:to>
      <xdr:col>41</xdr:col>
      <xdr:colOff>50800</xdr:colOff>
      <xdr:row>58</xdr:row>
      <xdr:rowOff>137963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972300" y="10080599"/>
          <a:ext cx="8890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78659</xdr:rowOff>
    </xdr:from>
    <xdr:to>
      <xdr:col>41</xdr:col>
      <xdr:colOff>101600</xdr:colOff>
      <xdr:row>58</xdr:row>
      <xdr:rowOff>8809</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7810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25336</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7626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58679</xdr:rowOff>
    </xdr:from>
    <xdr:to>
      <xdr:col>36</xdr:col>
      <xdr:colOff>165100</xdr:colOff>
      <xdr:row>57</xdr:row>
      <xdr:rowOff>160279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6921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5356</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6737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87163</xdr:rowOff>
    </xdr:from>
    <xdr:to>
      <xdr:col>55</xdr:col>
      <xdr:colOff>50800</xdr:colOff>
      <xdr:row>59</xdr:row>
      <xdr:rowOff>17313</xdr:rowOff>
    </xdr:to>
    <xdr:sp macro="" textlink="">
      <xdr:nvSpPr>
        <xdr:cNvPr id="357" name="楕円 356">
          <a:extLst>
            <a:ext uri="{FF2B5EF4-FFF2-40B4-BE49-F238E27FC236}">
              <a16:creationId xmlns:a16="http://schemas.microsoft.com/office/drawing/2014/main" id="{00000000-0008-0000-0700-000065010000}"/>
            </a:ext>
          </a:extLst>
        </xdr:cNvPr>
        <xdr:cNvSpPr/>
      </xdr:nvSpPr>
      <xdr:spPr>
        <a:xfrm>
          <a:off x="10426700" y="1003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2090</xdr:rowOff>
    </xdr:from>
    <xdr:ext cx="313932" cy="259045"/>
    <xdr:sp macro="" textlink="">
      <xdr:nvSpPr>
        <xdr:cNvPr id="358" name="農林水産業費該当値テキスト">
          <a:extLst>
            <a:ext uri="{FF2B5EF4-FFF2-40B4-BE49-F238E27FC236}">
              <a16:creationId xmlns:a16="http://schemas.microsoft.com/office/drawing/2014/main" id="{00000000-0008-0000-0700-000066010000}"/>
            </a:ext>
          </a:extLst>
        </xdr:cNvPr>
        <xdr:cNvSpPr txBox="1"/>
      </xdr:nvSpPr>
      <xdr:spPr>
        <a:xfrm>
          <a:off x="10528300" y="99461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87848</xdr:rowOff>
    </xdr:from>
    <xdr:to>
      <xdr:col>50</xdr:col>
      <xdr:colOff>165100</xdr:colOff>
      <xdr:row>59</xdr:row>
      <xdr:rowOff>17998</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9588500" y="100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59</xdr:row>
      <xdr:rowOff>9125</xdr:rowOff>
    </xdr:from>
    <xdr:ext cx="313932"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82333" y="101246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87254</xdr:rowOff>
    </xdr:from>
    <xdr:to>
      <xdr:col>46</xdr:col>
      <xdr:colOff>38100</xdr:colOff>
      <xdr:row>59</xdr:row>
      <xdr:rowOff>17404</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8699500" y="1003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59</xdr:row>
      <xdr:rowOff>8531</xdr:rowOff>
    </xdr:from>
    <xdr:ext cx="313932"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93333" y="101240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87163</xdr:rowOff>
    </xdr:from>
    <xdr:to>
      <xdr:col>41</xdr:col>
      <xdr:colOff>101600</xdr:colOff>
      <xdr:row>59</xdr:row>
      <xdr:rowOff>17313</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7810500" y="1003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59</xdr:row>
      <xdr:rowOff>8440</xdr:rowOff>
    </xdr:from>
    <xdr:ext cx="313932"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704333" y="101239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85699</xdr:rowOff>
    </xdr:from>
    <xdr:to>
      <xdr:col>36</xdr:col>
      <xdr:colOff>165100</xdr:colOff>
      <xdr:row>59</xdr:row>
      <xdr:rowOff>15849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6921500" y="1002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59</xdr:row>
      <xdr:rowOff>6976</xdr:rowOff>
    </xdr:from>
    <xdr:ext cx="313932"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815333" y="10122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17252</xdr:rowOff>
    </xdr:from>
    <xdr:to>
      <xdr:col>54</xdr:col>
      <xdr:colOff>189865</xdr:colOff>
      <xdr:row>79</xdr:row>
      <xdr:rowOff>84885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190202"/>
          <a:ext cx="1270" cy="1439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88712</xdr:rowOff>
    </xdr:from>
    <xdr:ext cx="378565"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63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84885</xdr:rowOff>
    </xdr:from>
    <xdr:to>
      <xdr:col>55</xdr:col>
      <xdr:colOff>88900</xdr:colOff>
      <xdr:row>79</xdr:row>
      <xdr:rowOff>84885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135379</xdr:rowOff>
    </xdr:from>
    <xdr:ext cx="534377"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19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17252</xdr:rowOff>
    </xdr:from>
    <xdr:to>
      <xdr:col>55</xdr:col>
      <xdr:colOff>88900</xdr:colOff>
      <xdr:row>71</xdr:row>
      <xdr:rowOff>17252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19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744</xdr:rowOff>
    </xdr:from>
    <xdr:to>
      <xdr:col>55</xdr:col>
      <xdr:colOff>0</xdr:colOff>
      <xdr:row>79</xdr:row>
      <xdr:rowOff>8468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9639300" y="13545294"/>
          <a:ext cx="838200" cy="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31799</xdr:rowOff>
    </xdr:from>
    <xdr:ext cx="534377"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3233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8922</xdr:rowOff>
    </xdr:from>
    <xdr:to>
      <xdr:col>55</xdr:col>
      <xdr:colOff>50800</xdr:colOff>
      <xdr:row>78</xdr:row>
      <xdr:rowOff>110522</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8468</xdr:rowOff>
    </xdr:from>
    <xdr:to>
      <xdr:col>50</xdr:col>
      <xdr:colOff>114300</xdr:colOff>
      <xdr:row>79</xdr:row>
      <xdr:rowOff>56930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8750300" y="13553018"/>
          <a:ext cx="889000" cy="4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167963</xdr:rowOff>
    </xdr:from>
    <xdr:to>
      <xdr:col>50</xdr:col>
      <xdr:colOff>165100</xdr:colOff>
      <xdr:row>78</xdr:row>
      <xdr:rowOff>98113</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114640</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72111" y="131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56930</xdr:rowOff>
    </xdr:from>
    <xdr:to>
      <xdr:col>45</xdr:col>
      <xdr:colOff>177800</xdr:colOff>
      <xdr:row>79</xdr:row>
      <xdr:rowOff>60441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7861300" y="13601480"/>
          <a:ext cx="889000" cy="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104853</xdr:rowOff>
    </xdr:from>
    <xdr:to>
      <xdr:col>46</xdr:col>
      <xdr:colOff>38100</xdr:colOff>
      <xdr:row>79</xdr:row>
      <xdr:rowOff>35003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51530</xdr:rowOff>
    </xdr:from>
    <xdr:ext cx="469744"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515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60441</xdr:rowOff>
    </xdr:from>
    <xdr:to>
      <xdr:col>41</xdr:col>
      <xdr:colOff>50800</xdr:colOff>
      <xdr:row>79</xdr:row>
      <xdr:rowOff>63461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6972300" y="13604991"/>
          <a:ext cx="889000" cy="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110421</xdr:rowOff>
    </xdr:from>
    <xdr:to>
      <xdr:col>41</xdr:col>
      <xdr:colOff>101600</xdr:colOff>
      <xdr:row>79</xdr:row>
      <xdr:rowOff>40571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57098</xdr:rowOff>
    </xdr:from>
    <xdr:ext cx="469744"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626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95154</xdr:rowOff>
    </xdr:from>
    <xdr:to>
      <xdr:col>36</xdr:col>
      <xdr:colOff>165100</xdr:colOff>
      <xdr:row>79</xdr:row>
      <xdr:rowOff>25304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41831</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37428" y="1324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121394</xdr:rowOff>
    </xdr:from>
    <xdr:to>
      <xdr:col>55</xdr:col>
      <xdr:colOff>50800</xdr:colOff>
      <xdr:row>79</xdr:row>
      <xdr:rowOff>51544</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349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36321</xdr:rowOff>
    </xdr:from>
    <xdr:ext cx="469744"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340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129118</xdr:rowOff>
    </xdr:from>
    <xdr:to>
      <xdr:col>50</xdr:col>
      <xdr:colOff>165100</xdr:colOff>
      <xdr:row>79</xdr:row>
      <xdr:rowOff>59268</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350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50395</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04428" y="1359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6130</xdr:rowOff>
    </xdr:from>
    <xdr:to>
      <xdr:col>46</xdr:col>
      <xdr:colOff>38100</xdr:colOff>
      <xdr:row>79</xdr:row>
      <xdr:rowOff>107730</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35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98857</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15428" y="1364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9641</xdr:rowOff>
    </xdr:from>
    <xdr:to>
      <xdr:col>41</xdr:col>
      <xdr:colOff>101600</xdr:colOff>
      <xdr:row>79</xdr:row>
      <xdr:rowOff>111241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355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102368</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26428" y="1364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12661</xdr:rowOff>
    </xdr:from>
    <xdr:to>
      <xdr:col>36</xdr:col>
      <xdr:colOff>165100</xdr:colOff>
      <xdr:row>79</xdr:row>
      <xdr:rowOff>114261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355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105388</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37428" y="1364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96662</xdr:rowOff>
    </xdr:from>
    <xdr:to>
      <xdr:col>54</xdr:col>
      <xdr:colOff>189865</xdr:colOff>
      <xdr:row>98</xdr:row>
      <xdr:rowOff>87655</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10475595" y="15698612"/>
          <a:ext cx="1270" cy="119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91482</xdr:rowOff>
    </xdr:from>
    <xdr:ext cx="534377" cy="259045"/>
    <xdr:sp macro="" textlink="">
      <xdr:nvSpPr>
        <xdr:cNvPr id="450" name="土木費最小値テキスト">
          <a:extLst>
            <a:ext uri="{FF2B5EF4-FFF2-40B4-BE49-F238E27FC236}">
              <a16:creationId xmlns:a16="http://schemas.microsoft.com/office/drawing/2014/main" id="{00000000-0008-0000-0700-0000C2010000}"/>
            </a:ext>
          </a:extLst>
        </xdr:cNvPr>
        <xdr:cNvSpPr txBox="1"/>
      </xdr:nvSpPr>
      <xdr:spPr>
        <a:xfrm>
          <a:off x="10528300" y="1689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87655</xdr:rowOff>
    </xdr:from>
    <xdr:to>
      <xdr:col>55</xdr:col>
      <xdr:colOff>88900</xdr:colOff>
      <xdr:row>98</xdr:row>
      <xdr:rowOff>87655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68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43339</xdr:rowOff>
    </xdr:from>
    <xdr:ext cx="599010" cy="259045"/>
    <xdr:sp macro="" textlink="">
      <xdr:nvSpPr>
        <xdr:cNvPr id="452" name="土木費最大値テキスト">
          <a:extLst>
            <a:ext uri="{FF2B5EF4-FFF2-40B4-BE49-F238E27FC236}">
              <a16:creationId xmlns:a16="http://schemas.microsoft.com/office/drawing/2014/main" id="{00000000-0008-0000-0700-0000C4010000}"/>
            </a:ext>
          </a:extLst>
        </xdr:cNvPr>
        <xdr:cNvSpPr txBox="1"/>
      </xdr:nvSpPr>
      <xdr:spPr>
        <a:xfrm>
          <a:off x="10528300" y="1547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96662</xdr:rowOff>
    </xdr:from>
    <xdr:to>
      <xdr:col>55</xdr:col>
      <xdr:colOff>88900</xdr:colOff>
      <xdr:row>91</xdr:row>
      <xdr:rowOff>96662</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569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53724</xdr:rowOff>
    </xdr:from>
    <xdr:to>
      <xdr:col>55</xdr:col>
      <xdr:colOff>0</xdr:colOff>
      <xdr:row>97</xdr:row>
      <xdr:rowOff>106507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9639300" y="16684374"/>
          <a:ext cx="838200" cy="5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54917</xdr:rowOff>
    </xdr:from>
    <xdr:ext cx="534377" cy="259045"/>
    <xdr:sp macro="" textlink="">
      <xdr:nvSpPr>
        <xdr:cNvPr id="455" name="土木費平均値テキスト">
          <a:extLst>
            <a:ext uri="{FF2B5EF4-FFF2-40B4-BE49-F238E27FC236}">
              <a16:creationId xmlns:a16="http://schemas.microsoft.com/office/drawing/2014/main" id="{00000000-0008-0000-0700-0000C7010000}"/>
            </a:ext>
          </a:extLst>
        </xdr:cNvPr>
        <xdr:cNvSpPr txBox="1"/>
      </xdr:nvSpPr>
      <xdr:spPr>
        <a:xfrm>
          <a:off x="10528300" y="16514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32040</xdr:rowOff>
    </xdr:from>
    <xdr:to>
      <xdr:col>55</xdr:col>
      <xdr:colOff>50800</xdr:colOff>
      <xdr:row>97</xdr:row>
      <xdr:rowOff>133640</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10426700" y="1666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53724</xdr:rowOff>
    </xdr:from>
    <xdr:to>
      <xdr:col>50</xdr:col>
      <xdr:colOff>114300</xdr:colOff>
      <xdr:row>97</xdr:row>
      <xdr:rowOff>121931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8750300" y="16684374"/>
          <a:ext cx="889000" cy="6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43622</xdr:rowOff>
    </xdr:from>
    <xdr:to>
      <xdr:col>50</xdr:col>
      <xdr:colOff>165100</xdr:colOff>
      <xdr:row>97</xdr:row>
      <xdr:rowOff>145222</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95885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136349</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372111" y="1676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121131</xdr:rowOff>
    </xdr:from>
    <xdr:to>
      <xdr:col>45</xdr:col>
      <xdr:colOff>177800</xdr:colOff>
      <xdr:row>97</xdr:row>
      <xdr:rowOff>121931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7861300" y="16751781"/>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48416</xdr:rowOff>
    </xdr:from>
    <xdr:to>
      <xdr:col>46</xdr:col>
      <xdr:colOff>38100</xdr:colOff>
      <xdr:row>97</xdr:row>
      <xdr:rowOff>150016</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8699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166543</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483111" y="164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76470</xdr:rowOff>
    </xdr:from>
    <xdr:to>
      <xdr:col>41</xdr:col>
      <xdr:colOff>50800</xdr:colOff>
      <xdr:row>97</xdr:row>
      <xdr:rowOff>121131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972300" y="16707120"/>
          <a:ext cx="889000" cy="4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40909</xdr:rowOff>
    </xdr:from>
    <xdr:to>
      <xdr:col>41</xdr:col>
      <xdr:colOff>101600</xdr:colOff>
      <xdr:row>97</xdr:row>
      <xdr:rowOff>142509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7810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159036</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594111" y="164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60134</xdr:rowOff>
    </xdr:from>
    <xdr:to>
      <xdr:col>36</xdr:col>
      <xdr:colOff>165100</xdr:colOff>
      <xdr:row>97</xdr:row>
      <xdr:rowOff>161734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6921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152861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05111" y="1678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55707</xdr:rowOff>
    </xdr:from>
    <xdr:to>
      <xdr:col>55</xdr:col>
      <xdr:colOff>50800</xdr:colOff>
      <xdr:row>97</xdr:row>
      <xdr:rowOff>157307</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10426700" y="1668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34134</xdr:rowOff>
    </xdr:from>
    <xdr:ext cx="534377" cy="259045"/>
    <xdr:sp macro="" textlink="">
      <xdr:nvSpPr>
        <xdr:cNvPr id="474" name="土木費該当値テキスト">
          <a:extLst>
            <a:ext uri="{FF2B5EF4-FFF2-40B4-BE49-F238E27FC236}">
              <a16:creationId xmlns:a16="http://schemas.microsoft.com/office/drawing/2014/main" id="{00000000-0008-0000-0700-0000DA010000}"/>
            </a:ext>
          </a:extLst>
        </xdr:cNvPr>
        <xdr:cNvSpPr txBox="1"/>
      </xdr:nvSpPr>
      <xdr:spPr>
        <a:xfrm>
          <a:off x="10528300" y="1666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2924</xdr:rowOff>
    </xdr:from>
    <xdr:to>
      <xdr:col>50</xdr:col>
      <xdr:colOff>165100</xdr:colOff>
      <xdr:row>97</xdr:row>
      <xdr:rowOff>104524</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9588500" y="1663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121051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72111" y="164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71131</xdr:rowOff>
    </xdr:from>
    <xdr:to>
      <xdr:col>46</xdr:col>
      <xdr:colOff>38100</xdr:colOff>
      <xdr:row>98</xdr:row>
      <xdr:rowOff>1281</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8699500" y="1670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163858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79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70331</xdr:rowOff>
    </xdr:from>
    <xdr:to>
      <xdr:col>41</xdr:col>
      <xdr:colOff>101600</xdr:colOff>
      <xdr:row>98</xdr:row>
      <xdr:rowOff>481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7810500" y="1670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163058</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79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25670</xdr:rowOff>
    </xdr:from>
    <xdr:to>
      <xdr:col>36</xdr:col>
      <xdr:colOff>165100</xdr:colOff>
      <xdr:row>97</xdr:row>
      <xdr:rowOff>127270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6921500" y="1665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143797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43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132334</xdr:rowOff>
    </xdr:from>
    <xdr:to>
      <xdr:col>85</xdr:col>
      <xdr:colOff>126364</xdr:colOff>
      <xdr:row>39</xdr:row>
      <xdr:rowOff>70612</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104384"/>
          <a:ext cx="1269" cy="1652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74439</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76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70612</xdr:rowOff>
    </xdr:from>
    <xdr:to>
      <xdr:col>86</xdr:col>
      <xdr:colOff>25400</xdr:colOff>
      <xdr:row>39</xdr:row>
      <xdr:rowOff>70612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7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79011</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487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132334</xdr:rowOff>
    </xdr:from>
    <xdr:to>
      <xdr:col>86</xdr:col>
      <xdr:colOff>25400</xdr:colOff>
      <xdr:row>29</xdr:row>
      <xdr:rowOff>132334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10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167513</xdr:rowOff>
    </xdr:from>
    <xdr:to>
      <xdr:col>85</xdr:col>
      <xdr:colOff>127000</xdr:colOff>
      <xdr:row>36</xdr:row>
      <xdr:rowOff>168656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6168263"/>
          <a:ext cx="838200" cy="17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97934</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5927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75057</xdr:rowOff>
    </xdr:from>
    <xdr:to>
      <xdr:col>85</xdr:col>
      <xdr:colOff>177800</xdr:colOff>
      <xdr:row>36</xdr:row>
      <xdr:rowOff>5207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0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97663</xdr:rowOff>
    </xdr:from>
    <xdr:to>
      <xdr:col>81</xdr:col>
      <xdr:colOff>50800</xdr:colOff>
      <xdr:row>35</xdr:row>
      <xdr:rowOff>167513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5584063"/>
          <a:ext cx="889000" cy="58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160147</xdr:rowOff>
    </xdr:from>
    <xdr:to>
      <xdr:col>81</xdr:col>
      <xdr:colOff>101600</xdr:colOff>
      <xdr:row>35</xdr:row>
      <xdr:rowOff>90297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598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106824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576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97663</xdr:rowOff>
    </xdr:from>
    <xdr:to>
      <xdr:col>76</xdr:col>
      <xdr:colOff>114300</xdr:colOff>
      <xdr:row>37</xdr:row>
      <xdr:rowOff>141605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5584063"/>
          <a:ext cx="889000" cy="90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15367</xdr:rowOff>
    </xdr:from>
    <xdr:to>
      <xdr:col>76</xdr:col>
      <xdr:colOff>165100</xdr:colOff>
      <xdr:row>35</xdr:row>
      <xdr:rowOff>116967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108094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10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38862</xdr:rowOff>
    </xdr:from>
    <xdr:to>
      <xdr:col>71</xdr:col>
      <xdr:colOff>177800</xdr:colOff>
      <xdr:row>37</xdr:row>
      <xdr:rowOff>141605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6382512"/>
          <a:ext cx="889000" cy="10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83693</xdr:rowOff>
    </xdr:from>
    <xdr:to>
      <xdr:col>72</xdr:col>
      <xdr:colOff>38100</xdr:colOff>
      <xdr:row>36</xdr:row>
      <xdr:rowOff>13843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30370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585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95885</xdr:rowOff>
    </xdr:from>
    <xdr:to>
      <xdr:col>67</xdr:col>
      <xdr:colOff>101600</xdr:colOff>
      <xdr:row>36</xdr:row>
      <xdr:rowOff>26035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42562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58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117856</xdr:rowOff>
    </xdr:from>
    <xdr:to>
      <xdr:col>85</xdr:col>
      <xdr:colOff>177800</xdr:colOff>
      <xdr:row>37</xdr:row>
      <xdr:rowOff>48006</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29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96283</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26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116713</xdr:rowOff>
    </xdr:from>
    <xdr:to>
      <xdr:col>81</xdr:col>
      <xdr:colOff>101600</xdr:colOff>
      <xdr:row>36</xdr:row>
      <xdr:rowOff>46863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1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37990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21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46863</xdr:rowOff>
    </xdr:from>
    <xdr:to>
      <xdr:col>76</xdr:col>
      <xdr:colOff>165100</xdr:colOff>
      <xdr:row>32</xdr:row>
      <xdr:rowOff>148463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553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164990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530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90805</xdr:rowOff>
    </xdr:from>
    <xdr:to>
      <xdr:col>72</xdr:col>
      <xdr:colOff>38100</xdr:colOff>
      <xdr:row>38</xdr:row>
      <xdr:rowOff>20955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43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12082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2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159512</xdr:rowOff>
    </xdr:from>
    <xdr:to>
      <xdr:col>67</xdr:col>
      <xdr:colOff>101600</xdr:colOff>
      <xdr:row>37</xdr:row>
      <xdr:rowOff>89662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33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80789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42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17799</xdr:rowOff>
    </xdr:from>
    <xdr:to>
      <xdr:col>85</xdr:col>
      <xdr:colOff>126364</xdr:colOff>
      <xdr:row>58</xdr:row>
      <xdr:rowOff>84779</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61749"/>
          <a:ext cx="1269" cy="12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88606</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3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84779</xdr:rowOff>
    </xdr:from>
    <xdr:to>
      <xdr:col>86</xdr:col>
      <xdr:colOff>25400</xdr:colOff>
      <xdr:row>58</xdr:row>
      <xdr:rowOff>84779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2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135926</xdr:rowOff>
    </xdr:from>
    <xdr:ext cx="534377"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3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17799</xdr:rowOff>
    </xdr:from>
    <xdr:to>
      <xdr:col>86</xdr:col>
      <xdr:colOff>25400</xdr:colOff>
      <xdr:row>51</xdr:row>
      <xdr:rowOff>17799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135985</xdr:rowOff>
    </xdr:from>
    <xdr:to>
      <xdr:col>85</xdr:col>
      <xdr:colOff>127000</xdr:colOff>
      <xdr:row>56</xdr:row>
      <xdr:rowOff>18999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222835"/>
          <a:ext cx="838200" cy="39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8082</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09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29655</xdr:rowOff>
    </xdr:from>
    <xdr:to>
      <xdr:col>85</xdr:col>
      <xdr:colOff>177800</xdr:colOff>
      <xdr:row>56</xdr:row>
      <xdr:rowOff>131255</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63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135985</xdr:rowOff>
    </xdr:from>
    <xdr:to>
      <xdr:col>81</xdr:col>
      <xdr:colOff>50800</xdr:colOff>
      <xdr:row>54</xdr:row>
      <xdr:rowOff>81845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222835"/>
          <a:ext cx="889000" cy="11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85681</xdr:rowOff>
    </xdr:from>
    <xdr:to>
      <xdr:col>81</xdr:col>
      <xdr:colOff>101600</xdr:colOff>
      <xdr:row>56</xdr:row>
      <xdr:rowOff>15831</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51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6958</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60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81845</xdr:rowOff>
    </xdr:from>
    <xdr:to>
      <xdr:col>76</xdr:col>
      <xdr:colOff>114300</xdr:colOff>
      <xdr:row>57</xdr:row>
      <xdr:rowOff>122574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340145"/>
          <a:ext cx="889000" cy="55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39770</xdr:rowOff>
    </xdr:from>
    <xdr:to>
      <xdr:col>76</xdr:col>
      <xdr:colOff>165100</xdr:colOff>
      <xdr:row>56</xdr:row>
      <xdr:rowOff>141370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6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132497</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73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122574</xdr:rowOff>
    </xdr:from>
    <xdr:to>
      <xdr:col>71</xdr:col>
      <xdr:colOff>177800</xdr:colOff>
      <xdr:row>57</xdr:row>
      <xdr:rowOff>130632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895224"/>
          <a:ext cx="889000" cy="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132220</xdr:rowOff>
    </xdr:from>
    <xdr:to>
      <xdr:col>72</xdr:col>
      <xdr:colOff>38100</xdr:colOff>
      <xdr:row>57</xdr:row>
      <xdr:rowOff>62370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78897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50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119037</xdr:rowOff>
    </xdr:from>
    <xdr:to>
      <xdr:col>67</xdr:col>
      <xdr:colOff>101600</xdr:colOff>
      <xdr:row>57</xdr:row>
      <xdr:rowOff>49187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65714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4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139649</xdr:rowOff>
    </xdr:from>
    <xdr:to>
      <xdr:col>85</xdr:col>
      <xdr:colOff>177800</xdr:colOff>
      <xdr:row>56</xdr:row>
      <xdr:rowOff>69799</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56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162526</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42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85185</xdr:rowOff>
    </xdr:from>
    <xdr:to>
      <xdr:col>81</xdr:col>
      <xdr:colOff>101600</xdr:colOff>
      <xdr:row>54</xdr:row>
      <xdr:rowOff>15335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17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31862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894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31045</xdr:rowOff>
    </xdr:from>
    <xdr:to>
      <xdr:col>76</xdr:col>
      <xdr:colOff>165100</xdr:colOff>
      <xdr:row>54</xdr:row>
      <xdr:rowOff>132645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28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149172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06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71774</xdr:rowOff>
    </xdr:from>
    <xdr:to>
      <xdr:col>72</xdr:col>
      <xdr:colOff>38100</xdr:colOff>
      <xdr:row>58</xdr:row>
      <xdr:rowOff>1924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164501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93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79832</xdr:rowOff>
    </xdr:from>
    <xdr:to>
      <xdr:col>67</xdr:col>
      <xdr:colOff>101600</xdr:colOff>
      <xdr:row>58</xdr:row>
      <xdr:rowOff>9982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5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1109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4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127127</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128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73804</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127127</xdr:rowOff>
    </xdr:from>
    <xdr:to>
      <xdr:col>86</xdr:col>
      <xdr:colOff>25400</xdr:colOff>
      <xdr:row>70</xdr:row>
      <xdr:rowOff>127127</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98569</xdr:rowOff>
    </xdr:from>
    <xdr:ext cx="378565"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300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75692</xdr:rowOff>
    </xdr:from>
    <xdr:to>
      <xdr:col>85</xdr:col>
      <xdr:colOff>177800</xdr:colOff>
      <xdr:row>79</xdr:row>
      <xdr:rowOff>5842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33401</xdr:rowOff>
    </xdr:from>
    <xdr:to>
      <xdr:col>81</xdr:col>
      <xdr:colOff>101600</xdr:colOff>
      <xdr:row>78</xdr:row>
      <xdr:rowOff>135001</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151528</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5714</xdr:rowOff>
    </xdr:from>
    <xdr:to>
      <xdr:col>76</xdr:col>
      <xdr:colOff>165100</xdr:colOff>
      <xdr:row>78</xdr:row>
      <xdr:rowOff>107314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123841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40387</xdr:rowOff>
    </xdr:from>
    <xdr:to>
      <xdr:col>71</xdr:col>
      <xdr:colOff>177800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584937"/>
          <a:ext cx="889000" cy="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157735</xdr:rowOff>
    </xdr:from>
    <xdr:to>
      <xdr:col>72</xdr:col>
      <xdr:colOff>38100</xdr:colOff>
      <xdr:row>78</xdr:row>
      <xdr:rowOff>87885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104412</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103251</xdr:rowOff>
    </xdr:from>
    <xdr:to>
      <xdr:col>67</xdr:col>
      <xdr:colOff>101600</xdr:colOff>
      <xdr:row>79</xdr:row>
      <xdr:rowOff>33401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7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49928</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5017" y="13251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161037</xdr:rowOff>
    </xdr:from>
    <xdr:to>
      <xdr:col>67</xdr:col>
      <xdr:colOff>101600</xdr:colOff>
      <xdr:row>79</xdr:row>
      <xdr:rowOff>91187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53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82314</xdr:rowOff>
    </xdr:from>
    <xdr:ext cx="313932"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57333" y="136268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23591</xdr:rowOff>
    </xdr:from>
    <xdr:to>
      <xdr:col>85</xdr:col>
      <xdr:colOff>126364</xdr:colOff>
      <xdr:row>97</xdr:row>
      <xdr:rowOff>139567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091"/>
          <a:ext cx="1269" cy="131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143394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139567</xdr:rowOff>
    </xdr:from>
    <xdr:to>
      <xdr:col>86</xdr:col>
      <xdr:colOff>25400</xdr:colOff>
      <xdr:row>97</xdr:row>
      <xdr:rowOff>139567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7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141718</xdr:rowOff>
    </xdr:from>
    <xdr:ext cx="534377"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23591</xdr:rowOff>
    </xdr:from>
    <xdr:to>
      <xdr:col>86</xdr:col>
      <xdr:colOff>25400</xdr:colOff>
      <xdr:row>90</xdr:row>
      <xdr:rowOff>23591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61957</xdr:rowOff>
    </xdr:from>
    <xdr:to>
      <xdr:col>85</xdr:col>
      <xdr:colOff>127000</xdr:colOff>
      <xdr:row>96</xdr:row>
      <xdr:rowOff>104229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349707"/>
          <a:ext cx="838200" cy="21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9225</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296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30798</xdr:rowOff>
    </xdr:from>
    <xdr:to>
      <xdr:col>85</xdr:col>
      <xdr:colOff>177800</xdr:colOff>
      <xdr:row>95</xdr:row>
      <xdr:rowOff>132398</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104229</xdr:rowOff>
    </xdr:from>
    <xdr:to>
      <xdr:col>81</xdr:col>
      <xdr:colOff>50800</xdr:colOff>
      <xdr:row>96</xdr:row>
      <xdr:rowOff>124231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563429"/>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67221</xdr:rowOff>
    </xdr:from>
    <xdr:to>
      <xdr:col>81</xdr:col>
      <xdr:colOff>101600</xdr:colOff>
      <xdr:row>95</xdr:row>
      <xdr:rowOff>168821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13898</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1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117678</xdr:rowOff>
    </xdr:from>
    <xdr:to>
      <xdr:col>76</xdr:col>
      <xdr:colOff>114300</xdr:colOff>
      <xdr:row>96</xdr:row>
      <xdr:rowOff>124231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576878"/>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74288</xdr:rowOff>
    </xdr:from>
    <xdr:to>
      <xdr:col>76</xdr:col>
      <xdr:colOff>165100</xdr:colOff>
      <xdr:row>96</xdr:row>
      <xdr:rowOff>4438</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20965</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1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117678</xdr:rowOff>
    </xdr:from>
    <xdr:to>
      <xdr:col>71</xdr:col>
      <xdr:colOff>177800</xdr:colOff>
      <xdr:row>96</xdr:row>
      <xdr:rowOff>167094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576878"/>
          <a:ext cx="889000" cy="4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55296</xdr:rowOff>
    </xdr:from>
    <xdr:to>
      <xdr:col>72</xdr:col>
      <xdr:colOff>38100</xdr:colOff>
      <xdr:row>95</xdr:row>
      <xdr:rowOff>156896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1973</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1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41370</xdr:rowOff>
    </xdr:from>
    <xdr:to>
      <xdr:col>67</xdr:col>
      <xdr:colOff>101600</xdr:colOff>
      <xdr:row>95</xdr:row>
      <xdr:rowOff>142970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159497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10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11157</xdr:rowOff>
    </xdr:from>
    <xdr:to>
      <xdr:col>85</xdr:col>
      <xdr:colOff>177800</xdr:colOff>
      <xdr:row>95</xdr:row>
      <xdr:rowOff>112757</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29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34034</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15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53429</xdr:rowOff>
    </xdr:from>
    <xdr:to>
      <xdr:col>81</xdr:col>
      <xdr:colOff>101600</xdr:colOff>
      <xdr:row>96</xdr:row>
      <xdr:rowOff>155029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51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146156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60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73431</xdr:rowOff>
    </xdr:from>
    <xdr:to>
      <xdr:col>76</xdr:col>
      <xdr:colOff>165100</xdr:colOff>
      <xdr:row>97</xdr:row>
      <xdr:rowOff>3581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53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166158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62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66878</xdr:rowOff>
    </xdr:from>
    <xdr:to>
      <xdr:col>72</xdr:col>
      <xdr:colOff>38100</xdr:colOff>
      <xdr:row>96</xdr:row>
      <xdr:rowOff>168478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52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159605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61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116294</xdr:rowOff>
    </xdr:from>
    <xdr:to>
      <xdr:col>67</xdr:col>
      <xdr:colOff>101600</xdr:colOff>
      <xdr:row>97</xdr:row>
      <xdr:rowOff>46444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57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37571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6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169418</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312918"/>
          <a:ext cx="1269" cy="147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118888</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5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116095</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169418</xdr:rowOff>
    </xdr:from>
    <xdr:to>
      <xdr:col>116</xdr:col>
      <xdr:colOff>152400</xdr:colOff>
      <xdr:row>30</xdr:row>
      <xdr:rowOff>169418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36339</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51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13462</xdr:rowOff>
    </xdr:from>
    <xdr:to>
      <xdr:col>116</xdr:col>
      <xdr:colOff>114300</xdr:colOff>
      <xdr:row>39</xdr:row>
      <xdr:rowOff>115062</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27178</xdr:rowOff>
    </xdr:from>
    <xdr:to>
      <xdr:col>112</xdr:col>
      <xdr:colOff>38100</xdr:colOff>
      <xdr:row>39</xdr:row>
      <xdr:rowOff>128778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145305</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38281</xdr:rowOff>
    </xdr:from>
    <xdr:to>
      <xdr:col>107</xdr:col>
      <xdr:colOff>101600</xdr:colOff>
      <xdr:row>39</xdr:row>
      <xdr:rowOff>139881</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72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156408</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77333" y="65000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27178</xdr:rowOff>
    </xdr:from>
    <xdr:to>
      <xdr:col>102</xdr:col>
      <xdr:colOff>165100</xdr:colOff>
      <xdr:row>39</xdr:row>
      <xdr:rowOff>128778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145305</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88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163358</xdr:rowOff>
    </xdr:from>
    <xdr:to>
      <xdr:col>98</xdr:col>
      <xdr:colOff>38100</xdr:colOff>
      <xdr:row>39</xdr:row>
      <xdr:rowOff>93508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110035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53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163338</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8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総務費は、住民一人当たり</a:t>
          </a:r>
          <a:r>
            <a:rPr kumimoji="1" lang="en-US" altLang="ja-JP" sz="1100">
              <a:solidFill>
                <a:schemeClr val="dk1"/>
              </a:solidFill>
              <a:effectLst/>
              <a:latin typeface="+mn-lt"/>
              <a:ea typeface="+mn-ea"/>
              <a:cs typeface="+mn-cs"/>
            </a:rPr>
            <a:t>57,272</a:t>
          </a:r>
          <a:r>
            <a:rPr kumimoji="1" lang="ja-JP" altLang="ja-JP" sz="1100">
              <a:solidFill>
                <a:schemeClr val="dk1"/>
              </a:solidFill>
              <a:effectLst/>
              <a:latin typeface="+mn-lt"/>
              <a:ea typeface="+mn-ea"/>
              <a:cs typeface="+mn-cs"/>
            </a:rPr>
            <a:t>円となっており、前年度と比較し、大幅に減少している。主な要因として、新型コロナウイルス感染症の感染拡大を受けた緊急支援策として国が実施した特別定額給付金支給事業に係る事務費の減等が挙げられる。民生費は、国が実施した子育て世帯への臨時特別給付金により増加し、住民一人当たり</a:t>
          </a:r>
          <a:r>
            <a:rPr kumimoji="1" lang="en-US" altLang="ja-JP" sz="1100">
              <a:solidFill>
                <a:schemeClr val="dk1"/>
              </a:solidFill>
              <a:effectLst/>
              <a:latin typeface="+mn-lt"/>
              <a:ea typeface="+mn-ea"/>
              <a:cs typeface="+mn-cs"/>
            </a:rPr>
            <a:t>199,320</a:t>
          </a:r>
          <a:r>
            <a:rPr kumimoji="1" lang="ja-JP" altLang="ja-JP" sz="1100">
              <a:solidFill>
                <a:schemeClr val="dk1"/>
              </a:solidFill>
              <a:effectLst/>
              <a:latin typeface="+mn-lt"/>
              <a:ea typeface="+mn-ea"/>
              <a:cs typeface="+mn-cs"/>
            </a:rPr>
            <a:t>円となった。教育費は、住民一人当たり</a:t>
          </a:r>
          <a:r>
            <a:rPr kumimoji="1" lang="en-US" altLang="ja-JP" sz="1100">
              <a:solidFill>
                <a:schemeClr val="dk1"/>
              </a:solidFill>
              <a:effectLst/>
              <a:latin typeface="+mn-lt"/>
              <a:ea typeface="+mn-ea"/>
              <a:cs typeface="+mn-cs"/>
            </a:rPr>
            <a:t>48,336</a:t>
          </a:r>
          <a:r>
            <a:rPr kumimoji="1" lang="ja-JP" altLang="ja-JP" sz="1100">
              <a:solidFill>
                <a:schemeClr val="dk1"/>
              </a:solidFill>
              <a:effectLst/>
              <a:latin typeface="+mn-lt"/>
              <a:ea typeface="+mn-ea"/>
              <a:cs typeface="+mn-cs"/>
            </a:rPr>
            <a:t>円となっており、戸田東小学校・戸田東中学校改築等事業（</a:t>
          </a:r>
          <a:r>
            <a:rPr kumimoji="1" lang="en-US" altLang="ja-JP" sz="1100">
              <a:solidFill>
                <a:schemeClr val="dk1"/>
              </a:solidFill>
              <a:effectLst/>
              <a:latin typeface="+mn-lt"/>
              <a:ea typeface="+mn-ea"/>
              <a:cs typeface="+mn-cs"/>
            </a:rPr>
            <a:t>Ⅰ</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Ⅱ</a:t>
          </a:r>
          <a:r>
            <a:rPr kumimoji="1" lang="ja-JP" altLang="ja-JP" sz="1100">
              <a:solidFill>
                <a:schemeClr val="dk1"/>
              </a:solidFill>
              <a:effectLst/>
              <a:latin typeface="+mn-lt"/>
              <a:ea typeface="+mn-ea"/>
              <a:cs typeface="+mn-cs"/>
            </a:rPr>
            <a:t>期）の減があったものの、類似団体平均を大きく上回ることとなった。</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埼玉県戸田市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財政調整基金残高の標準財政規模比については、前年度と比較すると残高としては約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8,470</a:t>
          </a:r>
          <a:r>
            <a:rPr kumimoji="1" lang="ja-JP" altLang="en-US" sz="1400">
              <a:latin typeface="ＭＳ ゴシック" pitchFamily="49" charset="-128"/>
              <a:ea typeface="ＭＳ ゴシック" pitchFamily="49" charset="-128"/>
            </a:rPr>
            <a:t>万円増加していることに加え、分母となる標準財政規模が約</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9,189</a:t>
          </a:r>
          <a:r>
            <a:rPr kumimoji="1" lang="ja-JP" altLang="en-US" sz="1400">
              <a:latin typeface="ＭＳ ゴシック" pitchFamily="49" charset="-128"/>
              <a:ea typeface="ＭＳ ゴシック" pitchFamily="49" charset="-128"/>
            </a:rPr>
            <a:t>万円減少したことから</a:t>
          </a:r>
          <a:r>
            <a:rPr kumimoji="1" lang="en-US" altLang="ja-JP" sz="1400">
              <a:latin typeface="ＭＳ ゴシック" pitchFamily="49" charset="-128"/>
              <a:ea typeface="ＭＳ ゴシック" pitchFamily="49" charset="-128"/>
            </a:rPr>
            <a:t>2.79</a:t>
          </a:r>
          <a:r>
            <a:rPr kumimoji="1" lang="ja-JP" altLang="en-US" sz="1400">
              <a:latin typeface="ＭＳ ゴシック" pitchFamily="49" charset="-128"/>
              <a:ea typeface="ＭＳ ゴシック" pitchFamily="49" charset="-128"/>
            </a:rPr>
            <a:t>ポイント増加した。財政調整基金の新規積立は、決算状況に応じて積立金を予算化している。実質収支額については、地方債の増等により前年度と比較して</a:t>
          </a:r>
          <a:r>
            <a:rPr kumimoji="1" lang="en-US" altLang="ja-JP" sz="1400">
              <a:latin typeface="ＭＳ ゴシック" pitchFamily="49" charset="-128"/>
              <a:ea typeface="ＭＳ ゴシック" pitchFamily="49" charset="-128"/>
            </a:rPr>
            <a:t>1.45</a:t>
          </a:r>
          <a:r>
            <a:rPr kumimoji="1" lang="ja-JP" altLang="en-US" sz="1400">
              <a:latin typeface="ＭＳ ゴシック" pitchFamily="49" charset="-128"/>
              <a:ea typeface="ＭＳ ゴシック" pitchFamily="49" charset="-128"/>
            </a:rPr>
            <a:t>ポイント増加となった。実質単年度収支は、前年度と比較し、</a:t>
          </a:r>
          <a:r>
            <a:rPr kumimoji="1" lang="en-US" altLang="ja-JP" sz="1400">
              <a:latin typeface="ＭＳ ゴシック" pitchFamily="49" charset="-128"/>
              <a:ea typeface="ＭＳ ゴシック" pitchFamily="49" charset="-128"/>
            </a:rPr>
            <a:t>7.12</a:t>
          </a:r>
          <a:r>
            <a:rPr kumimoji="1" lang="ja-JP" altLang="en-US" sz="1400">
              <a:latin typeface="ＭＳ ゴシック" pitchFamily="49" charset="-128"/>
              <a:ea typeface="ＭＳ ゴシック" pitchFamily="49" charset="-128"/>
            </a:rPr>
            <a:t>ポイント増加となった。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埼玉県戸田市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a:t>
          </a:r>
          <a:r>
            <a:rPr kumimoji="1" lang="en-US" altLang="ja-JP" sz="1400">
              <a:latin typeface="ＭＳ ゴシック" pitchFamily="49" charset="-128"/>
              <a:ea typeface="ＭＳ ゴシック" pitchFamily="49" charset="-128"/>
            </a:rPr>
            <a:t>-13.11</a:t>
          </a:r>
          <a:r>
            <a:rPr kumimoji="1" lang="ja-JP" altLang="en-US" sz="1400">
              <a:latin typeface="ＭＳ ゴシック" pitchFamily="49" charset="-128"/>
              <a:ea typeface="ＭＳ ゴシック" pitchFamily="49" charset="-128"/>
            </a:rPr>
            <a:t>％で、前年度と比較し、負の値が</a:t>
          </a:r>
          <a:r>
            <a:rPr kumimoji="1" lang="en-US" altLang="ja-JP" sz="1400">
              <a:latin typeface="ＭＳ ゴシック" pitchFamily="49" charset="-128"/>
              <a:ea typeface="ＭＳ ゴシック" pitchFamily="49" charset="-128"/>
            </a:rPr>
            <a:t>6.93</a:t>
          </a:r>
          <a:r>
            <a:rPr kumimoji="1" lang="ja-JP" altLang="en-US" sz="1400">
              <a:latin typeface="ＭＳ ゴシック" pitchFamily="49" charset="-128"/>
              <a:ea typeface="ＭＳ ゴシック" pitchFamily="49" charset="-128"/>
            </a:rPr>
            <a:t>ポイント増加した。一般会計において標準財政規模に対する黒字額の割合が</a:t>
          </a:r>
          <a:r>
            <a:rPr kumimoji="1" lang="en-US" altLang="ja-JP" sz="1400">
              <a:latin typeface="ＭＳ ゴシック" pitchFamily="49" charset="-128"/>
              <a:ea typeface="ＭＳ ゴシック" pitchFamily="49" charset="-128"/>
            </a:rPr>
            <a:t>1.37</a:t>
          </a:r>
          <a:r>
            <a:rPr kumimoji="1" lang="ja-JP" altLang="en-US" sz="1400">
              <a:latin typeface="ＭＳ ゴシック" pitchFamily="49" charset="-128"/>
              <a:ea typeface="ＭＳ ゴシック" pitchFamily="49" charset="-128"/>
            </a:rPr>
            <a:t>ポイント増加したことが、標準財政規模に対する連結実質赤字比率の負の値が増加することに繋がっている。</a:t>
          </a:r>
        </a:p>
        <a:p>
          <a:r>
            <a:rPr kumimoji="1" lang="ja-JP" altLang="en-US" sz="1400">
              <a:latin typeface="ＭＳ ゴシック" pitchFamily="49" charset="-128"/>
              <a:ea typeface="ＭＳ ゴシック" pitchFamily="49" charset="-128"/>
            </a:rPr>
            <a:t>　現状、すべての会計において、実質収支は黒字となっているものの、一般会計からの繰出金が多額となっている会計も複数あることから、今後も健全な財政運営を図る。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Q29" sqref="Q29:V29"/>
    </sheetView>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382" t="s">
        <v>79</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c r="B2" s="179" t="s">
        <v>80</v>
      </c>
      <c r="C2" s="179"/>
      <c r="D2" s="180"/>
    </row>
    <row r="3" spans="1:119" ht="18.75" customHeight="1" thickBot="1">
      <c r="A3" s="178"/>
      <c r="B3" s="383" t="s">
        <v>81</v>
      </c>
      <c r="C3" s="384"/>
      <c r="D3" s="384"/>
      <c r="E3" s="385"/>
      <c r="F3" s="385"/>
      <c r="G3" s="385"/>
      <c r="H3" s="385"/>
      <c r="I3" s="385"/>
      <c r="J3" s="385"/>
      <c r="K3" s="385"/>
      <c r="L3" s="385" t="s">
        <v>82</v>
      </c>
      <c r="M3" s="385"/>
      <c r="N3" s="385"/>
      <c r="O3" s="385"/>
      <c r="P3" s="385"/>
      <c r="Q3" s="385"/>
      <c r="R3" s="392"/>
      <c r="S3" s="392"/>
      <c r="T3" s="392"/>
      <c r="U3" s="392"/>
      <c r="V3" s="393"/>
      <c r="W3" s="367" t="s">
        <v>83</v>
      </c>
      <c r="X3" s="368"/>
      <c r="Y3" s="368"/>
      <c r="Z3" s="368"/>
      <c r="AA3" s="368"/>
      <c r="AB3" s="384"/>
      <c r="AC3" s="392" t="s">
        <v>84</v>
      </c>
      <c r="AD3" s="368"/>
      <c r="AE3" s="368"/>
      <c r="AF3" s="368"/>
      <c r="AG3" s="368"/>
      <c r="AH3" s="368"/>
      <c r="AI3" s="368"/>
      <c r="AJ3" s="368"/>
      <c r="AK3" s="368"/>
      <c r="AL3" s="369"/>
      <c r="AM3" s="367" t="s">
        <v>85</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86</v>
      </c>
      <c r="BO3" s="368"/>
      <c r="BP3" s="368"/>
      <c r="BQ3" s="368"/>
      <c r="BR3" s="368"/>
      <c r="BS3" s="368"/>
      <c r="BT3" s="368"/>
      <c r="BU3" s="369"/>
      <c r="BV3" s="367" t="s">
        <v>87</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88</v>
      </c>
      <c r="CU3" s="368"/>
      <c r="CV3" s="368"/>
      <c r="CW3" s="368"/>
      <c r="CX3" s="368"/>
      <c r="CY3" s="368"/>
      <c r="CZ3" s="368"/>
      <c r="DA3" s="369"/>
      <c r="DB3" s="367" t="s">
        <v>89</v>
      </c>
      <c r="DC3" s="368"/>
      <c r="DD3" s="368"/>
      <c r="DE3" s="368"/>
      <c r="DF3" s="368"/>
      <c r="DG3" s="368"/>
      <c r="DH3" s="368"/>
      <c r="DI3" s="369"/>
    </row>
    <row r="4" spans="1:119" ht="18.75" customHeight="1">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90</v>
      </c>
      <c r="AZ4" s="371"/>
      <c r="BA4" s="371"/>
      <c r="BB4" s="371"/>
      <c r="BC4" s="371"/>
      <c r="BD4" s="371"/>
      <c r="BE4" s="371"/>
      <c r="BF4" s="371"/>
      <c r="BG4" s="371"/>
      <c r="BH4" s="371"/>
      <c r="BI4" s="371"/>
      <c r="BJ4" s="371"/>
      <c r="BK4" s="371"/>
      <c r="BL4" s="371"/>
      <c r="BM4" s="372"/>
      <c r="BN4" s="373">
        <v>66301258</v>
      </c>
      <c r="BO4" s="374"/>
      <c r="BP4" s="374"/>
      <c r="BQ4" s="374"/>
      <c r="BR4" s="374"/>
      <c r="BS4" s="374"/>
      <c r="BT4" s="374"/>
      <c r="BU4" s="375"/>
      <c r="BV4" s="373">
        <v>80395541</v>
      </c>
      <c r="BW4" s="374"/>
      <c r="BX4" s="374"/>
      <c r="BY4" s="374"/>
      <c r="BZ4" s="374"/>
      <c r="CA4" s="374"/>
      <c r="CB4" s="374"/>
      <c r="CC4" s="375"/>
      <c r="CD4" s="376" t="s">
        <v>91</v>
      </c>
      <c r="CE4" s="377"/>
      <c r="CF4" s="377"/>
      <c r="CG4" s="377"/>
      <c r="CH4" s="377"/>
      <c r="CI4" s="377"/>
      <c r="CJ4" s="377"/>
      <c r="CK4" s="377"/>
      <c r="CL4" s="377"/>
      <c r="CM4" s="377"/>
      <c r="CN4" s="377"/>
      <c r="CO4" s="377"/>
      <c r="CP4" s="377"/>
      <c r="CQ4" s="377"/>
      <c r="CR4" s="377"/>
      <c r="CS4" s="378"/>
      <c r="CT4" s="379">
        <v>14.6</v>
      </c>
      <c r="CU4" s="380"/>
      <c r="CV4" s="380"/>
      <c r="CW4" s="380"/>
      <c r="CX4" s="380"/>
      <c r="CY4" s="380"/>
      <c r="CZ4" s="380"/>
      <c r="DA4" s="381"/>
      <c r="DB4" s="379">
        <v>13.1</v>
      </c>
      <c r="DC4" s="380"/>
      <c r="DD4" s="380"/>
      <c r="DE4" s="380"/>
      <c r="DF4" s="380"/>
      <c r="DG4" s="380"/>
      <c r="DH4" s="380"/>
      <c r="DI4" s="381"/>
    </row>
    <row r="5" spans="1:119" ht="18.75" customHeight="1">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92</v>
      </c>
      <c r="AN5" s="440"/>
      <c r="AO5" s="440"/>
      <c r="AP5" s="440"/>
      <c r="AQ5" s="440"/>
      <c r="AR5" s="440"/>
      <c r="AS5" s="440"/>
      <c r="AT5" s="441"/>
      <c r="AU5" s="442" t="s">
        <v>93</v>
      </c>
      <c r="AV5" s="443"/>
      <c r="AW5" s="443"/>
      <c r="AX5" s="443"/>
      <c r="AY5" s="444" t="s">
        <v>94</v>
      </c>
      <c r="AZ5" s="445"/>
      <c r="BA5" s="445"/>
      <c r="BB5" s="445"/>
      <c r="BC5" s="445"/>
      <c r="BD5" s="445"/>
      <c r="BE5" s="445"/>
      <c r="BF5" s="445"/>
      <c r="BG5" s="445"/>
      <c r="BH5" s="445"/>
      <c r="BI5" s="445"/>
      <c r="BJ5" s="445"/>
      <c r="BK5" s="445"/>
      <c r="BL5" s="445"/>
      <c r="BM5" s="446"/>
      <c r="BN5" s="410">
        <v>61250512</v>
      </c>
      <c r="BO5" s="411"/>
      <c r="BP5" s="411"/>
      <c r="BQ5" s="411"/>
      <c r="BR5" s="411"/>
      <c r="BS5" s="411"/>
      <c r="BT5" s="411"/>
      <c r="BU5" s="412"/>
      <c r="BV5" s="410">
        <v>75829949</v>
      </c>
      <c r="BW5" s="411"/>
      <c r="BX5" s="411"/>
      <c r="BY5" s="411"/>
      <c r="BZ5" s="411"/>
      <c r="CA5" s="411"/>
      <c r="CB5" s="411"/>
      <c r="CC5" s="412"/>
      <c r="CD5" s="413" t="s">
        <v>95</v>
      </c>
      <c r="CE5" s="414"/>
      <c r="CF5" s="414"/>
      <c r="CG5" s="414"/>
      <c r="CH5" s="414"/>
      <c r="CI5" s="414"/>
      <c r="CJ5" s="414"/>
      <c r="CK5" s="414"/>
      <c r="CL5" s="414"/>
      <c r="CM5" s="414"/>
      <c r="CN5" s="414"/>
      <c r="CO5" s="414"/>
      <c r="CP5" s="414"/>
      <c r="CQ5" s="414"/>
      <c r="CR5" s="414"/>
      <c r="CS5" s="415"/>
      <c r="CT5" s="407">
        <v>90.7</v>
      </c>
      <c r="CU5" s="408"/>
      <c r="CV5" s="408"/>
      <c r="CW5" s="408"/>
      <c r="CX5" s="408"/>
      <c r="CY5" s="408"/>
      <c r="CZ5" s="408"/>
      <c r="DA5" s="409"/>
      <c r="DB5" s="407">
        <v>91.2</v>
      </c>
      <c r="DC5" s="408"/>
      <c r="DD5" s="408"/>
      <c r="DE5" s="408"/>
      <c r="DF5" s="408"/>
      <c r="DG5" s="408"/>
      <c r="DH5" s="408"/>
      <c r="DI5" s="409"/>
    </row>
    <row r="6" spans="1:119" ht="18.75" customHeight="1">
      <c r="A6" s="178"/>
      <c r="B6" s="416" t="s">
        <v>96</v>
      </c>
      <c r="C6" s="417"/>
      <c r="D6" s="417"/>
      <c r="E6" s="418"/>
      <c r="F6" s="418"/>
      <c r="G6" s="418"/>
      <c r="H6" s="418"/>
      <c r="I6" s="418"/>
      <c r="J6" s="418"/>
      <c r="K6" s="418"/>
      <c r="L6" s="418" t="s">
        <v>97</v>
      </c>
      <c r="M6" s="418"/>
      <c r="N6" s="418"/>
      <c r="O6" s="418"/>
      <c r="P6" s="418"/>
      <c r="Q6" s="418"/>
      <c r="R6" s="422"/>
      <c r="S6" s="422"/>
      <c r="T6" s="422"/>
      <c r="U6" s="422"/>
      <c r="V6" s="423"/>
      <c r="W6" s="426" t="s">
        <v>98</v>
      </c>
      <c r="X6" s="427"/>
      <c r="Y6" s="427"/>
      <c r="Z6" s="427"/>
      <c r="AA6" s="427"/>
      <c r="AB6" s="417"/>
      <c r="AC6" s="430" t="s">
        <v>99</v>
      </c>
      <c r="AD6" s="431"/>
      <c r="AE6" s="431"/>
      <c r="AF6" s="431"/>
      <c r="AG6" s="431"/>
      <c r="AH6" s="431"/>
      <c r="AI6" s="431"/>
      <c r="AJ6" s="431"/>
      <c r="AK6" s="431"/>
      <c r="AL6" s="432"/>
      <c r="AM6" s="439" t="s">
        <v>100</v>
      </c>
      <c r="AN6" s="440"/>
      <c r="AO6" s="440"/>
      <c r="AP6" s="440"/>
      <c r="AQ6" s="440"/>
      <c r="AR6" s="440"/>
      <c r="AS6" s="440"/>
      <c r="AT6" s="441"/>
      <c r="AU6" s="442" t="s">
        <v>101</v>
      </c>
      <c r="AV6" s="443"/>
      <c r="AW6" s="443"/>
      <c r="AX6" s="443"/>
      <c r="AY6" s="444" t="s">
        <v>102</v>
      </c>
      <c r="AZ6" s="445"/>
      <c r="BA6" s="445"/>
      <c r="BB6" s="445"/>
      <c r="BC6" s="445"/>
      <c r="BD6" s="445"/>
      <c r="BE6" s="445"/>
      <c r="BF6" s="445"/>
      <c r="BG6" s="445"/>
      <c r="BH6" s="445"/>
      <c r="BI6" s="445"/>
      <c r="BJ6" s="445"/>
      <c r="BK6" s="445"/>
      <c r="BL6" s="445"/>
      <c r="BM6" s="446"/>
      <c r="BN6" s="410">
        <v>5050746</v>
      </c>
      <c r="BO6" s="411"/>
      <c r="BP6" s="411"/>
      <c r="BQ6" s="411"/>
      <c r="BR6" s="411"/>
      <c r="BS6" s="411"/>
      <c r="BT6" s="411"/>
      <c r="BU6" s="412"/>
      <c r="BV6" s="410">
        <v>4565592</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90.7</v>
      </c>
      <c r="CU6" s="448"/>
      <c r="CV6" s="448"/>
      <c r="CW6" s="448"/>
      <c r="CX6" s="448"/>
      <c r="CY6" s="448"/>
      <c r="CZ6" s="448"/>
      <c r="DA6" s="449"/>
      <c r="DB6" s="447">
        <v>91.2</v>
      </c>
      <c r="DC6" s="448"/>
      <c r="DD6" s="448"/>
      <c r="DE6" s="448"/>
      <c r="DF6" s="448"/>
      <c r="DG6" s="448"/>
      <c r="DH6" s="448"/>
      <c r="DI6" s="449"/>
    </row>
    <row r="7" spans="1:119" ht="18.75" customHeight="1">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101</v>
      </c>
      <c r="AV7" s="443"/>
      <c r="AW7" s="443"/>
      <c r="AX7" s="443"/>
      <c r="AY7" s="444" t="s">
        <v>105</v>
      </c>
      <c r="AZ7" s="445"/>
      <c r="BA7" s="445"/>
      <c r="BB7" s="445"/>
      <c r="BC7" s="445"/>
      <c r="BD7" s="445"/>
      <c r="BE7" s="445"/>
      <c r="BF7" s="445"/>
      <c r="BG7" s="445"/>
      <c r="BH7" s="445"/>
      <c r="BI7" s="445"/>
      <c r="BJ7" s="445"/>
      <c r="BK7" s="445"/>
      <c r="BL7" s="445"/>
      <c r="BM7" s="446"/>
      <c r="BN7" s="410">
        <v>763689</v>
      </c>
      <c r="BO7" s="411"/>
      <c r="BP7" s="411"/>
      <c r="BQ7" s="411"/>
      <c r="BR7" s="411"/>
      <c r="BS7" s="411"/>
      <c r="BT7" s="411"/>
      <c r="BU7" s="412"/>
      <c r="BV7" s="410">
        <v>481686</v>
      </c>
      <c r="BW7" s="411"/>
      <c r="BX7" s="411"/>
      <c r="BY7" s="411"/>
      <c r="BZ7" s="411"/>
      <c r="CA7" s="411"/>
      <c r="CB7" s="411"/>
      <c r="CC7" s="412"/>
      <c r="CD7" s="413" t="s">
        <v>106</v>
      </c>
      <c r="CE7" s="414"/>
      <c r="CF7" s="414"/>
      <c r="CG7" s="414"/>
      <c r="CH7" s="414"/>
      <c r="CI7" s="414"/>
      <c r="CJ7" s="414"/>
      <c r="CK7" s="414"/>
      <c r="CL7" s="414"/>
      <c r="CM7" s="414"/>
      <c r="CN7" s="414"/>
      <c r="CO7" s="414"/>
      <c r="CP7" s="414"/>
      <c r="CQ7" s="414"/>
      <c r="CR7" s="414"/>
      <c r="CS7" s="415"/>
      <c r="CT7" s="410">
        <v>29449100</v>
      </c>
      <c r="CU7" s="411"/>
      <c r="CV7" s="411"/>
      <c r="CW7" s="411"/>
      <c r="CX7" s="411"/>
      <c r="CY7" s="411"/>
      <c r="CZ7" s="411"/>
      <c r="DA7" s="412"/>
      <c r="DB7" s="410">
        <v>31140987</v>
      </c>
      <c r="DC7" s="411"/>
      <c r="DD7" s="411"/>
      <c r="DE7" s="411"/>
      <c r="DF7" s="411"/>
      <c r="DG7" s="411"/>
      <c r="DH7" s="411"/>
      <c r="DI7" s="412"/>
    </row>
    <row r="8" spans="1:119" ht="18.75" customHeight="1" thickBot="1">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107</v>
      </c>
      <c r="AN8" s="440"/>
      <c r="AO8" s="440"/>
      <c r="AP8" s="440"/>
      <c r="AQ8" s="440"/>
      <c r="AR8" s="440"/>
      <c r="AS8" s="440"/>
      <c r="AT8" s="441"/>
      <c r="AU8" s="442" t="s">
        <v>108</v>
      </c>
      <c r="AV8" s="443"/>
      <c r="AW8" s="443"/>
      <c r="AX8" s="443"/>
      <c r="AY8" s="444" t="s">
        <v>109</v>
      </c>
      <c r="AZ8" s="445"/>
      <c r="BA8" s="445"/>
      <c r="BB8" s="445"/>
      <c r="BC8" s="445"/>
      <c r="BD8" s="445"/>
      <c r="BE8" s="445"/>
      <c r="BF8" s="445"/>
      <c r="BG8" s="445"/>
      <c r="BH8" s="445"/>
      <c r="BI8" s="445"/>
      <c r="BJ8" s="445"/>
      <c r="BK8" s="445"/>
      <c r="BL8" s="445"/>
      <c r="BM8" s="446"/>
      <c r="BN8" s="410">
        <v>4287057</v>
      </c>
      <c r="BO8" s="411"/>
      <c r="BP8" s="411"/>
      <c r="BQ8" s="411"/>
      <c r="BR8" s="411"/>
      <c r="BS8" s="411"/>
      <c r="BT8" s="411"/>
      <c r="BU8" s="412"/>
      <c r="BV8" s="410">
        <v>4083906</v>
      </c>
      <c r="BW8" s="411"/>
      <c r="BX8" s="411"/>
      <c r="BY8" s="411"/>
      <c r="BZ8" s="411"/>
      <c r="CA8" s="411"/>
      <c r="CB8" s="411"/>
      <c r="CC8" s="412"/>
      <c r="CD8" s="413" t="s">
        <v>110</v>
      </c>
      <c r="CE8" s="414"/>
      <c r="CF8" s="414"/>
      <c r="CG8" s="414"/>
      <c r="CH8" s="414"/>
      <c r="CI8" s="414"/>
      <c r="CJ8" s="414"/>
      <c r="CK8" s="414"/>
      <c r="CL8" s="414"/>
      <c r="CM8" s="414"/>
      <c r="CN8" s="414"/>
      <c r="CO8" s="414"/>
      <c r="CP8" s="414"/>
      <c r="CQ8" s="414"/>
      <c r="CR8" s="414"/>
      <c r="CS8" s="415"/>
      <c r="CT8" s="450">
        <v>1.21</v>
      </c>
      <c r="CU8" s="451"/>
      <c r="CV8" s="451"/>
      <c r="CW8" s="451"/>
      <c r="CX8" s="451"/>
      <c r="CY8" s="451"/>
      <c r="CZ8" s="451"/>
      <c r="DA8" s="452"/>
      <c r="DB8" s="450">
        <v>1.25</v>
      </c>
      <c r="DC8" s="451"/>
      <c r="DD8" s="451"/>
      <c r="DE8" s="451"/>
      <c r="DF8" s="451"/>
      <c r="DG8" s="451"/>
      <c r="DH8" s="451"/>
      <c r="DI8" s="452"/>
    </row>
    <row r="9" spans="1:119" ht="18.75" customHeight="1" thickBot="1">
      <c r="A9" s="178"/>
      <c r="B9" s="404" t="s">
        <v>111</v>
      </c>
      <c r="C9" s="405"/>
      <c r="D9" s="405"/>
      <c r="E9" s="405"/>
      <c r="F9" s="405"/>
      <c r="G9" s="405"/>
      <c r="H9" s="405"/>
      <c r="I9" s="405"/>
      <c r="J9" s="405"/>
      <c r="K9" s="453"/>
      <c r="L9" s="454" t="s">
        <v>112</v>
      </c>
      <c r="M9" s="455"/>
      <c r="N9" s="455"/>
      <c r="O9" s="455"/>
      <c r="P9" s="455"/>
      <c r="Q9" s="456"/>
      <c r="R9" s="457">
        <v>140899</v>
      </c>
      <c r="S9" s="458"/>
      <c r="T9" s="458"/>
      <c r="U9" s="458"/>
      <c r="V9" s="459"/>
      <c r="W9" s="367" t="s">
        <v>113</v>
      </c>
      <c r="X9" s="368"/>
      <c r="Y9" s="368"/>
      <c r="Z9" s="368"/>
      <c r="AA9" s="368"/>
      <c r="AB9" s="368"/>
      <c r="AC9" s="368"/>
      <c r="AD9" s="368"/>
      <c r="AE9" s="368"/>
      <c r="AF9" s="368"/>
      <c r="AG9" s="368"/>
      <c r="AH9" s="368"/>
      <c r="AI9" s="368"/>
      <c r="AJ9" s="368"/>
      <c r="AK9" s="368"/>
      <c r="AL9" s="369"/>
      <c r="AM9" s="439" t="s">
        <v>114</v>
      </c>
      <c r="AN9" s="440"/>
      <c r="AO9" s="440"/>
      <c r="AP9" s="440"/>
      <c r="AQ9" s="440"/>
      <c r="AR9" s="440"/>
      <c r="AS9" s="440"/>
      <c r="AT9" s="441"/>
      <c r="AU9" s="442" t="s">
        <v>108</v>
      </c>
      <c r="AV9" s="443"/>
      <c r="AW9" s="443"/>
      <c r="AX9" s="443"/>
      <c r="AY9" s="444" t="s">
        <v>115</v>
      </c>
      <c r="AZ9" s="445"/>
      <c r="BA9" s="445"/>
      <c r="BB9" s="445"/>
      <c r="BC9" s="445"/>
      <c r="BD9" s="445"/>
      <c r="BE9" s="445"/>
      <c r="BF9" s="445"/>
      <c r="BG9" s="445"/>
      <c r="BH9" s="445"/>
      <c r="BI9" s="445"/>
      <c r="BJ9" s="445"/>
      <c r="BK9" s="445"/>
      <c r="BL9" s="445"/>
      <c r="BM9" s="446"/>
      <c r="BN9" s="410">
        <v>203151</v>
      </c>
      <c r="BO9" s="411"/>
      <c r="BP9" s="411"/>
      <c r="BQ9" s="411"/>
      <c r="BR9" s="411"/>
      <c r="BS9" s="411"/>
      <c r="BT9" s="411"/>
      <c r="BU9" s="412"/>
      <c r="BV9" s="410">
        <v>385303</v>
      </c>
      <c r="BW9" s="411"/>
      <c r="BX9" s="411"/>
      <c r="BY9" s="411"/>
      <c r="BZ9" s="411"/>
      <c r="CA9" s="411"/>
      <c r="CB9" s="411"/>
      <c r="CC9" s="412"/>
      <c r="CD9" s="413" t="s">
        <v>116</v>
      </c>
      <c r="CE9" s="414"/>
      <c r="CF9" s="414"/>
      <c r="CG9" s="414"/>
      <c r="CH9" s="414"/>
      <c r="CI9" s="414"/>
      <c r="CJ9" s="414"/>
      <c r="CK9" s="414"/>
      <c r="CL9" s="414"/>
      <c r="CM9" s="414"/>
      <c r="CN9" s="414"/>
      <c r="CO9" s="414"/>
      <c r="CP9" s="414"/>
      <c r="CQ9" s="414"/>
      <c r="CR9" s="414"/>
      <c r="CS9" s="415"/>
      <c r="CT9" s="407">
        <v>11.5</v>
      </c>
      <c r="CU9" s="408"/>
      <c r="CV9" s="408"/>
      <c r="CW9" s="408"/>
      <c r="CX9" s="408"/>
      <c r="CY9" s="408"/>
      <c r="CZ9" s="408"/>
      <c r="DA9" s="409"/>
      <c r="DB9" s="407">
        <v>8</v>
      </c>
      <c r="DC9" s="408"/>
      <c r="DD9" s="408"/>
      <c r="DE9" s="408"/>
      <c r="DF9" s="408"/>
      <c r="DG9" s="408"/>
      <c r="DH9" s="408"/>
      <c r="DI9" s="409"/>
    </row>
    <row r="10" spans="1:119" ht="18.75" customHeight="1" thickBot="1">
      <c r="A10" s="178"/>
      <c r="B10" s="404"/>
      <c r="C10" s="405"/>
      <c r="D10" s="405"/>
      <c r="E10" s="405"/>
      <c r="F10" s="405"/>
      <c r="G10" s="405"/>
      <c r="H10" s="405"/>
      <c r="I10" s="405"/>
      <c r="J10" s="405"/>
      <c r="K10" s="453"/>
      <c r="L10" s="460" t="s">
        <v>117</v>
      </c>
      <c r="M10" s="440"/>
      <c r="N10" s="440"/>
      <c r="O10" s="440"/>
      <c r="P10" s="440"/>
      <c r="Q10" s="441"/>
      <c r="R10" s="461">
        <v>136150</v>
      </c>
      <c r="S10" s="462"/>
      <c r="T10" s="462"/>
      <c r="U10" s="462"/>
      <c r="V10" s="463"/>
      <c r="W10" s="398"/>
      <c r="X10" s="399"/>
      <c r="Y10" s="399"/>
      <c r="Z10" s="399"/>
      <c r="AA10" s="399"/>
      <c r="AB10" s="399"/>
      <c r="AC10" s="399"/>
      <c r="AD10" s="399"/>
      <c r="AE10" s="399"/>
      <c r="AF10" s="399"/>
      <c r="AG10" s="399"/>
      <c r="AH10" s="399"/>
      <c r="AI10" s="399"/>
      <c r="AJ10" s="399"/>
      <c r="AK10" s="399"/>
      <c r="AL10" s="402"/>
      <c r="AM10" s="439" t="s">
        <v>118</v>
      </c>
      <c r="AN10" s="440"/>
      <c r="AO10" s="440"/>
      <c r="AP10" s="440"/>
      <c r="AQ10" s="440"/>
      <c r="AR10" s="440"/>
      <c r="AS10" s="440"/>
      <c r="AT10" s="441"/>
      <c r="AU10" s="442" t="s">
        <v>108</v>
      </c>
      <c r="AV10" s="443"/>
      <c r="AW10" s="443"/>
      <c r="AX10" s="443"/>
      <c r="AY10" s="444" t="s">
        <v>119</v>
      </c>
      <c r="AZ10" s="445"/>
      <c r="BA10" s="445"/>
      <c r="BB10" s="445"/>
      <c r="BC10" s="445"/>
      <c r="BD10" s="445"/>
      <c r="BE10" s="445"/>
      <c r="BF10" s="445"/>
      <c r="BG10" s="445"/>
      <c r="BH10" s="445"/>
      <c r="BI10" s="445"/>
      <c r="BJ10" s="445"/>
      <c r="BK10" s="445"/>
      <c r="BL10" s="445"/>
      <c r="BM10" s="446"/>
      <c r="BN10" s="410">
        <v>2867991</v>
      </c>
      <c r="BO10" s="411"/>
      <c r="BP10" s="411"/>
      <c r="BQ10" s="411"/>
      <c r="BR10" s="411"/>
      <c r="BS10" s="411"/>
      <c r="BT10" s="411"/>
      <c r="BU10" s="412"/>
      <c r="BV10" s="410">
        <v>2205421</v>
      </c>
      <c r="BW10" s="411"/>
      <c r="BX10" s="411"/>
      <c r="BY10" s="411"/>
      <c r="BZ10" s="411"/>
      <c r="CA10" s="411"/>
      <c r="CB10" s="411"/>
      <c r="CC10" s="412"/>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04"/>
      <c r="C11" s="405"/>
      <c r="D11" s="405"/>
      <c r="E11" s="405"/>
      <c r="F11" s="405"/>
      <c r="G11" s="405"/>
      <c r="H11" s="405"/>
      <c r="I11" s="405"/>
      <c r="J11" s="405"/>
      <c r="K11" s="453"/>
      <c r="L11" s="464" t="s">
        <v>121</v>
      </c>
      <c r="M11" s="465"/>
      <c r="N11" s="465"/>
      <c r="O11" s="465"/>
      <c r="P11" s="465"/>
      <c r="Q11" s="466"/>
      <c r="R11" s="467" t="s">
        <v>122</v>
      </c>
      <c r="S11" s="468"/>
      <c r="T11" s="468"/>
      <c r="U11" s="468"/>
      <c r="V11" s="469"/>
      <c r="W11" s="398"/>
      <c r="X11" s="399"/>
      <c r="Y11" s="399"/>
      <c r="Z11" s="399"/>
      <c r="AA11" s="399"/>
      <c r="AB11" s="399"/>
      <c r="AC11" s="399"/>
      <c r="AD11" s="399"/>
      <c r="AE11" s="399"/>
      <c r="AF11" s="399"/>
      <c r="AG11" s="399"/>
      <c r="AH11" s="399"/>
      <c r="AI11" s="399"/>
      <c r="AJ11" s="399"/>
      <c r="AK11" s="399"/>
      <c r="AL11" s="402"/>
      <c r="AM11" s="439" t="s">
        <v>123</v>
      </c>
      <c r="AN11" s="440"/>
      <c r="AO11" s="440"/>
      <c r="AP11" s="440"/>
      <c r="AQ11" s="440"/>
      <c r="AR11" s="440"/>
      <c r="AS11" s="440"/>
      <c r="AT11" s="441"/>
      <c r="AU11" s="442" t="s">
        <v>124</v>
      </c>
      <c r="AV11" s="443"/>
      <c r="AW11" s="443"/>
      <c r="AX11" s="443"/>
      <c r="AY11" s="444" t="s">
        <v>125</v>
      </c>
      <c r="AZ11" s="445"/>
      <c r="BA11" s="445"/>
      <c r="BB11" s="445"/>
      <c r="BC11" s="445"/>
      <c r="BD11" s="445"/>
      <c r="BE11" s="445"/>
      <c r="BF11" s="445"/>
      <c r="BG11" s="445"/>
      <c r="BH11" s="445"/>
      <c r="BI11" s="445"/>
      <c r="BJ11" s="445"/>
      <c r="BK11" s="445"/>
      <c r="BL11" s="445"/>
      <c r="BM11" s="446"/>
      <c r="BN11" s="410">
        <v>1391215</v>
      </c>
      <c r="BO11" s="411"/>
      <c r="BP11" s="411"/>
      <c r="BQ11" s="411"/>
      <c r="BR11" s="411"/>
      <c r="BS11" s="411"/>
      <c r="BT11" s="411"/>
      <c r="BU11" s="412"/>
      <c r="BV11" s="410">
        <v>0</v>
      </c>
      <c r="BW11" s="411"/>
      <c r="BX11" s="411"/>
      <c r="BY11" s="411"/>
      <c r="BZ11" s="411"/>
      <c r="CA11" s="411"/>
      <c r="CB11" s="411"/>
      <c r="CC11" s="412"/>
      <c r="CD11" s="413" t="s">
        <v>126</v>
      </c>
      <c r="CE11" s="414"/>
      <c r="CF11" s="414"/>
      <c r="CG11" s="414"/>
      <c r="CH11" s="414"/>
      <c r="CI11" s="414"/>
      <c r="CJ11" s="414"/>
      <c r="CK11" s="414"/>
      <c r="CL11" s="414"/>
      <c r="CM11" s="414"/>
      <c r="CN11" s="414"/>
      <c r="CO11" s="414"/>
      <c r="CP11" s="414"/>
      <c r="CQ11" s="414"/>
      <c r="CR11" s="414"/>
      <c r="CS11" s="415"/>
      <c r="CT11" s="450" t="s">
        <v>127</v>
      </c>
      <c r="CU11" s="451"/>
      <c r="CV11" s="451"/>
      <c r="CW11" s="451"/>
      <c r="CX11" s="451"/>
      <c r="CY11" s="451"/>
      <c r="CZ11" s="451"/>
      <c r="DA11" s="452"/>
      <c r="DB11" s="450" t="s">
        <v>127</v>
      </c>
      <c r="DC11" s="451"/>
      <c r="DD11" s="451"/>
      <c r="DE11" s="451"/>
      <c r="DF11" s="451"/>
      <c r="DG11" s="451"/>
      <c r="DH11" s="451"/>
      <c r="DI11" s="452"/>
    </row>
    <row r="12" spans="1:119" ht="18.75" customHeight="1">
      <c r="A12" s="178"/>
      <c r="B12" s="470" t="s">
        <v>128</v>
      </c>
      <c r="C12" s="471"/>
      <c r="D12" s="471"/>
      <c r="E12" s="471"/>
      <c r="F12" s="471"/>
      <c r="G12" s="471"/>
      <c r="H12" s="471"/>
      <c r="I12" s="471"/>
      <c r="J12" s="471"/>
      <c r="K12" s="472"/>
      <c r="L12" s="479" t="s">
        <v>129</v>
      </c>
      <c r="M12" s="480"/>
      <c r="N12" s="480"/>
      <c r="O12" s="480"/>
      <c r="P12" s="480"/>
      <c r="Q12" s="481"/>
      <c r="R12" s="482">
        <v>141324</v>
      </c>
      <c r="S12" s="483"/>
      <c r="T12" s="483"/>
      <c r="U12" s="483"/>
      <c r="V12" s="484"/>
      <c r="W12" s="485" t="s">
        <v>1</v>
      </c>
      <c r="X12" s="443"/>
      <c r="Y12" s="443"/>
      <c r="Z12" s="443"/>
      <c r="AA12" s="443"/>
      <c r="AB12" s="486"/>
      <c r="AC12" s="487" t="s">
        <v>130</v>
      </c>
      <c r="AD12" s="488"/>
      <c r="AE12" s="488"/>
      <c r="AF12" s="488"/>
      <c r="AG12" s="489"/>
      <c r="AH12" s="487" t="s">
        <v>131</v>
      </c>
      <c r="AI12" s="488"/>
      <c r="AJ12" s="488"/>
      <c r="AK12" s="488"/>
      <c r="AL12" s="490"/>
      <c r="AM12" s="439" t="s">
        <v>132</v>
      </c>
      <c r="AN12" s="440"/>
      <c r="AO12" s="440"/>
      <c r="AP12" s="440"/>
      <c r="AQ12" s="440"/>
      <c r="AR12" s="440"/>
      <c r="AS12" s="440"/>
      <c r="AT12" s="441"/>
      <c r="AU12" s="442" t="s">
        <v>108</v>
      </c>
      <c r="AV12" s="443"/>
      <c r="AW12" s="443"/>
      <c r="AX12" s="443"/>
      <c r="AY12" s="444" t="s">
        <v>133</v>
      </c>
      <c r="AZ12" s="445"/>
      <c r="BA12" s="445"/>
      <c r="BB12" s="445"/>
      <c r="BC12" s="445"/>
      <c r="BD12" s="445"/>
      <c r="BE12" s="445"/>
      <c r="BF12" s="445"/>
      <c r="BG12" s="445"/>
      <c r="BH12" s="445"/>
      <c r="BI12" s="445"/>
      <c r="BJ12" s="445"/>
      <c r="BK12" s="445"/>
      <c r="BL12" s="445"/>
      <c r="BM12" s="446"/>
      <c r="BN12" s="410">
        <v>2359521</v>
      </c>
      <c r="BO12" s="411"/>
      <c r="BP12" s="411"/>
      <c r="BQ12" s="411"/>
      <c r="BR12" s="411"/>
      <c r="BS12" s="411"/>
      <c r="BT12" s="411"/>
      <c r="BU12" s="412"/>
      <c r="BV12" s="410">
        <v>2584181</v>
      </c>
      <c r="BW12" s="411"/>
      <c r="BX12" s="411"/>
      <c r="BY12" s="411"/>
      <c r="BZ12" s="411"/>
      <c r="CA12" s="411"/>
      <c r="CB12" s="411"/>
      <c r="CC12" s="412"/>
      <c r="CD12" s="413" t="s">
        <v>134</v>
      </c>
      <c r="CE12" s="414"/>
      <c r="CF12" s="414"/>
      <c r="CG12" s="414"/>
      <c r="CH12" s="414"/>
      <c r="CI12" s="414"/>
      <c r="CJ12" s="414"/>
      <c r="CK12" s="414"/>
      <c r="CL12" s="414"/>
      <c r="CM12" s="414"/>
      <c r="CN12" s="414"/>
      <c r="CO12" s="414"/>
      <c r="CP12" s="414"/>
      <c r="CQ12" s="414"/>
      <c r="CR12" s="414"/>
      <c r="CS12" s="415"/>
      <c r="CT12" s="450" t="s">
        <v>127</v>
      </c>
      <c r="CU12" s="451"/>
      <c r="CV12" s="451"/>
      <c r="CW12" s="451"/>
      <c r="CX12" s="451"/>
      <c r="CY12" s="451"/>
      <c r="CZ12" s="451"/>
      <c r="DA12" s="452"/>
      <c r="DB12" s="450" t="s">
        <v>127</v>
      </c>
      <c r="DC12" s="451"/>
      <c r="DD12" s="451"/>
      <c r="DE12" s="451"/>
      <c r="DF12" s="451"/>
      <c r="DG12" s="451"/>
      <c r="DH12" s="451"/>
      <c r="DI12" s="452"/>
    </row>
    <row r="13" spans="1:119" ht="18.75" customHeight="1">
      <c r="A13" s="178"/>
      <c r="B13" s="473"/>
      <c r="C13" s="474"/>
      <c r="D13" s="474"/>
      <c r="E13" s="474"/>
      <c r="F13" s="474"/>
      <c r="G13" s="474"/>
      <c r="H13" s="474"/>
      <c r="I13" s="474"/>
      <c r="J13" s="474"/>
      <c r="K13" s="475"/>
      <c r="L13" s="187"/>
      <c r="M13" s="501" t="s">
        <v>135</v>
      </c>
      <c r="N13" s="502"/>
      <c r="O13" s="502"/>
      <c r="P13" s="502"/>
      <c r="Q13" s="503"/>
      <c r="R13" s="494">
        <v>133986</v>
      </c>
      <c r="S13" s="495"/>
      <c r="T13" s="495"/>
      <c r="U13" s="495"/>
      <c r="V13" s="496"/>
      <c r="W13" s="426" t="s">
        <v>136</v>
      </c>
      <c r="X13" s="427"/>
      <c r="Y13" s="427"/>
      <c r="Z13" s="427"/>
      <c r="AA13" s="427"/>
      <c r="AB13" s="417"/>
      <c r="AC13" s="461">
        <v>96</v>
      </c>
      <c r="AD13" s="462"/>
      <c r="AE13" s="462"/>
      <c r="AF13" s="462"/>
      <c r="AG13" s="504"/>
      <c r="AH13" s="461">
        <v>103</v>
      </c>
      <c r="AI13" s="462"/>
      <c r="AJ13" s="462"/>
      <c r="AK13" s="462"/>
      <c r="AL13" s="463"/>
      <c r="AM13" s="439" t="s">
        <v>137</v>
      </c>
      <c r="AN13" s="440"/>
      <c r="AO13" s="440"/>
      <c r="AP13" s="440"/>
      <c r="AQ13" s="440"/>
      <c r="AR13" s="440"/>
      <c r="AS13" s="440"/>
      <c r="AT13" s="441"/>
      <c r="AU13" s="442" t="s">
        <v>138</v>
      </c>
      <c r="AV13" s="443"/>
      <c r="AW13" s="443"/>
      <c r="AX13" s="443"/>
      <c r="AY13" s="444" t="s">
        <v>139</v>
      </c>
      <c r="AZ13" s="445"/>
      <c r="BA13" s="445"/>
      <c r="BB13" s="445"/>
      <c r="BC13" s="445"/>
      <c r="BD13" s="445"/>
      <c r="BE13" s="445"/>
      <c r="BF13" s="445"/>
      <c r="BG13" s="445"/>
      <c r="BH13" s="445"/>
      <c r="BI13" s="445"/>
      <c r="BJ13" s="445"/>
      <c r="BK13" s="445"/>
      <c r="BL13" s="445"/>
      <c r="BM13" s="446"/>
      <c r="BN13" s="410">
        <v>2102836</v>
      </c>
      <c r="BO13" s="411"/>
      <c r="BP13" s="411"/>
      <c r="BQ13" s="411"/>
      <c r="BR13" s="411"/>
      <c r="BS13" s="411"/>
      <c r="BT13" s="411"/>
      <c r="BU13" s="412"/>
      <c r="BV13" s="410">
        <v>6543</v>
      </c>
      <c r="BW13" s="411"/>
      <c r="BX13" s="411"/>
      <c r="BY13" s="411"/>
      <c r="BZ13" s="411"/>
      <c r="CA13" s="411"/>
      <c r="CB13" s="411"/>
      <c r="CC13" s="412"/>
      <c r="CD13" s="413" t="s">
        <v>140</v>
      </c>
      <c r="CE13" s="414"/>
      <c r="CF13" s="414"/>
      <c r="CG13" s="414"/>
      <c r="CH13" s="414"/>
      <c r="CI13" s="414"/>
      <c r="CJ13" s="414"/>
      <c r="CK13" s="414"/>
      <c r="CL13" s="414"/>
      <c r="CM13" s="414"/>
      <c r="CN13" s="414"/>
      <c r="CO13" s="414"/>
      <c r="CP13" s="414"/>
      <c r="CQ13" s="414"/>
      <c r="CR13" s="414"/>
      <c r="CS13" s="415"/>
      <c r="CT13" s="407">
        <v>8.1</v>
      </c>
      <c r="CU13" s="408"/>
      <c r="CV13" s="408"/>
      <c r="CW13" s="408"/>
      <c r="CX13" s="408"/>
      <c r="CY13" s="408"/>
      <c r="CZ13" s="408"/>
      <c r="DA13" s="409"/>
      <c r="DB13" s="407">
        <v>7.1</v>
      </c>
      <c r="DC13" s="408"/>
      <c r="DD13" s="408"/>
      <c r="DE13" s="408"/>
      <c r="DF13" s="408"/>
      <c r="DG13" s="408"/>
      <c r="DH13" s="408"/>
      <c r="DI13" s="409"/>
    </row>
    <row r="14" spans="1:119" ht="18.75" customHeight="1" thickBot="1">
      <c r="A14" s="178"/>
      <c r="B14" s="473"/>
      <c r="C14" s="474"/>
      <c r="D14" s="474"/>
      <c r="E14" s="474"/>
      <c r="F14" s="474"/>
      <c r="G14" s="474"/>
      <c r="H14" s="474"/>
      <c r="I14" s="474"/>
      <c r="J14" s="474"/>
      <c r="K14" s="475"/>
      <c r="L14" s="491" t="s">
        <v>141</v>
      </c>
      <c r="M14" s="492"/>
      <c r="N14" s="492"/>
      <c r="O14" s="492"/>
      <c r="P14" s="492"/>
      <c r="Q14" s="493"/>
      <c r="R14" s="494">
        <v>141033</v>
      </c>
      <c r="S14" s="495"/>
      <c r="T14" s="495"/>
      <c r="U14" s="495"/>
      <c r="V14" s="496"/>
      <c r="W14" s="400"/>
      <c r="X14" s="401"/>
      <c r="Y14" s="401"/>
      <c r="Z14" s="401"/>
      <c r="AA14" s="401"/>
      <c r="AB14" s="390"/>
      <c r="AC14" s="497">
        <v>0.1</v>
      </c>
      <c r="AD14" s="498"/>
      <c r="AE14" s="498"/>
      <c r="AF14" s="498"/>
      <c r="AG14" s="499"/>
      <c r="AH14" s="497">
        <v>0.2</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142</v>
      </c>
      <c r="CE14" s="506"/>
      <c r="CF14" s="506"/>
      <c r="CG14" s="506"/>
      <c r="CH14" s="506"/>
      <c r="CI14" s="506"/>
      <c r="CJ14" s="506"/>
      <c r="CK14" s="506"/>
      <c r="CL14" s="506"/>
      <c r="CM14" s="506"/>
      <c r="CN14" s="506"/>
      <c r="CO14" s="506"/>
      <c r="CP14" s="506"/>
      <c r="CQ14" s="506"/>
      <c r="CR14" s="506"/>
      <c r="CS14" s="507"/>
      <c r="CT14" s="508">
        <v>26.2</v>
      </c>
      <c r="CU14" s="509"/>
      <c r="CV14" s="509"/>
      <c r="CW14" s="509"/>
      <c r="CX14" s="509"/>
      <c r="CY14" s="509"/>
      <c r="CZ14" s="509"/>
      <c r="DA14" s="510"/>
      <c r="DB14" s="508">
        <v>32</v>
      </c>
      <c r="DC14" s="509"/>
      <c r="DD14" s="509"/>
      <c r="DE14" s="509"/>
      <c r="DF14" s="509"/>
      <c r="DG14" s="509"/>
      <c r="DH14" s="509"/>
      <c r="DI14" s="510"/>
    </row>
    <row r="15" spans="1:119" ht="18.75" customHeight="1">
      <c r="A15" s="178"/>
      <c r="B15" s="473"/>
      <c r="C15" s="474"/>
      <c r="D15" s="474"/>
      <c r="E15" s="474"/>
      <c r="F15" s="474"/>
      <c r="G15" s="474"/>
      <c r="H15" s="474"/>
      <c r="I15" s="474"/>
      <c r="J15" s="474"/>
      <c r="K15" s="475"/>
      <c r="L15" s="187"/>
      <c r="M15" s="501" t="s">
        <v>143</v>
      </c>
      <c r="N15" s="502"/>
      <c r="O15" s="502"/>
      <c r="P15" s="502"/>
      <c r="Q15" s="503"/>
      <c r="R15" s="494">
        <v>133515</v>
      </c>
      <c r="S15" s="495"/>
      <c r="T15" s="495"/>
      <c r="U15" s="495"/>
      <c r="V15" s="496"/>
      <c r="W15" s="426" t="s">
        <v>144</v>
      </c>
      <c r="X15" s="427"/>
      <c r="Y15" s="427"/>
      <c r="Z15" s="427"/>
      <c r="AA15" s="427"/>
      <c r="AB15" s="417"/>
      <c r="AC15" s="461">
        <v>13522</v>
      </c>
      <c r="AD15" s="462"/>
      <c r="AE15" s="462"/>
      <c r="AF15" s="462"/>
      <c r="AG15" s="504"/>
      <c r="AH15" s="461">
        <v>14060</v>
      </c>
      <c r="AI15" s="462"/>
      <c r="AJ15" s="462"/>
      <c r="AK15" s="462"/>
      <c r="AL15" s="463"/>
      <c r="AM15" s="439"/>
      <c r="AN15" s="440"/>
      <c r="AO15" s="440"/>
      <c r="AP15" s="440"/>
      <c r="AQ15" s="440"/>
      <c r="AR15" s="440"/>
      <c r="AS15" s="440"/>
      <c r="AT15" s="441"/>
      <c r="AU15" s="442"/>
      <c r="AV15" s="443"/>
      <c r="AW15" s="443"/>
      <c r="AX15" s="443"/>
      <c r="AY15" s="370" t="s">
        <v>145</v>
      </c>
      <c r="AZ15" s="371"/>
      <c r="BA15" s="371"/>
      <c r="BB15" s="371"/>
      <c r="BC15" s="371"/>
      <c r="BD15" s="371"/>
      <c r="BE15" s="371"/>
      <c r="BF15" s="371"/>
      <c r="BG15" s="371"/>
      <c r="BH15" s="371"/>
      <c r="BI15" s="371"/>
      <c r="BJ15" s="371"/>
      <c r="BK15" s="371"/>
      <c r="BL15" s="371"/>
      <c r="BM15" s="372"/>
      <c r="BN15" s="373">
        <v>22855835</v>
      </c>
      <c r="BO15" s="374"/>
      <c r="BP15" s="374"/>
      <c r="BQ15" s="374"/>
      <c r="BR15" s="374"/>
      <c r="BS15" s="374"/>
      <c r="BT15" s="374"/>
      <c r="BU15" s="375"/>
      <c r="BV15" s="373">
        <v>24109895</v>
      </c>
      <c r="BW15" s="374"/>
      <c r="BX15" s="374"/>
      <c r="BY15" s="374"/>
      <c r="BZ15" s="374"/>
      <c r="CA15" s="374"/>
      <c r="CB15" s="374"/>
      <c r="CC15" s="375"/>
      <c r="CD15" s="511" t="s">
        <v>146</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c r="A16" s="178"/>
      <c r="B16" s="473"/>
      <c r="C16" s="474"/>
      <c r="D16" s="474"/>
      <c r="E16" s="474"/>
      <c r="F16" s="474"/>
      <c r="G16" s="474"/>
      <c r="H16" s="474"/>
      <c r="I16" s="474"/>
      <c r="J16" s="474"/>
      <c r="K16" s="475"/>
      <c r="L16" s="491" t="s">
        <v>147</v>
      </c>
      <c r="M16" s="514"/>
      <c r="N16" s="514"/>
      <c r="O16" s="514"/>
      <c r="P16" s="514"/>
      <c r="Q16" s="515"/>
      <c r="R16" s="516" t="s">
        <v>148</v>
      </c>
      <c r="S16" s="517"/>
      <c r="T16" s="517"/>
      <c r="U16" s="517"/>
      <c r="V16" s="518"/>
      <c r="W16" s="400"/>
      <c r="X16" s="401"/>
      <c r="Y16" s="401"/>
      <c r="Z16" s="401"/>
      <c r="AA16" s="401"/>
      <c r="AB16" s="390"/>
      <c r="AC16" s="497">
        <v>20.8</v>
      </c>
      <c r="AD16" s="498"/>
      <c r="AE16" s="498"/>
      <c r="AF16" s="498"/>
      <c r="AG16" s="499"/>
      <c r="AH16" s="497">
        <v>23</v>
      </c>
      <c r="AI16" s="498"/>
      <c r="AJ16" s="498"/>
      <c r="AK16" s="498"/>
      <c r="AL16" s="500"/>
      <c r="AM16" s="439"/>
      <c r="AN16" s="440"/>
      <c r="AO16" s="440"/>
      <c r="AP16" s="440"/>
      <c r="AQ16" s="440"/>
      <c r="AR16" s="440"/>
      <c r="AS16" s="440"/>
      <c r="AT16" s="441"/>
      <c r="AU16" s="442"/>
      <c r="AV16" s="443"/>
      <c r="AW16" s="443"/>
      <c r="AX16" s="443"/>
      <c r="AY16" s="444" t="s">
        <v>149</v>
      </c>
      <c r="AZ16" s="445"/>
      <c r="BA16" s="445"/>
      <c r="BB16" s="445"/>
      <c r="BC16" s="445"/>
      <c r="BD16" s="445"/>
      <c r="BE16" s="445"/>
      <c r="BF16" s="445"/>
      <c r="BG16" s="445"/>
      <c r="BH16" s="445"/>
      <c r="BI16" s="445"/>
      <c r="BJ16" s="445"/>
      <c r="BK16" s="445"/>
      <c r="BL16" s="445"/>
      <c r="BM16" s="446"/>
      <c r="BN16" s="410">
        <v>20042014</v>
      </c>
      <c r="BO16" s="411"/>
      <c r="BP16" s="411"/>
      <c r="BQ16" s="411"/>
      <c r="BR16" s="411"/>
      <c r="BS16" s="411"/>
      <c r="BT16" s="411"/>
      <c r="BU16" s="412"/>
      <c r="BV16" s="410">
        <v>19188450</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c r="A17" s="178"/>
      <c r="B17" s="476"/>
      <c r="C17" s="477"/>
      <c r="D17" s="477"/>
      <c r="E17" s="477"/>
      <c r="F17" s="477"/>
      <c r="G17" s="477"/>
      <c r="H17" s="477"/>
      <c r="I17" s="477"/>
      <c r="J17" s="477"/>
      <c r="K17" s="478"/>
      <c r="L17" s="192"/>
      <c r="M17" s="521" t="s">
        <v>150</v>
      </c>
      <c r="N17" s="522"/>
      <c r="O17" s="522"/>
      <c r="P17" s="522"/>
      <c r="Q17" s="523"/>
      <c r="R17" s="516" t="s">
        <v>151</v>
      </c>
      <c r="S17" s="517"/>
      <c r="T17" s="517"/>
      <c r="U17" s="517"/>
      <c r="V17" s="518"/>
      <c r="W17" s="426" t="s">
        <v>152</v>
      </c>
      <c r="X17" s="427"/>
      <c r="Y17" s="427"/>
      <c r="Z17" s="427"/>
      <c r="AA17" s="427"/>
      <c r="AB17" s="417"/>
      <c r="AC17" s="461">
        <v>51343</v>
      </c>
      <c r="AD17" s="462"/>
      <c r="AE17" s="462"/>
      <c r="AF17" s="462"/>
      <c r="AG17" s="504"/>
      <c r="AH17" s="461">
        <v>46929</v>
      </c>
      <c r="AI17" s="462"/>
      <c r="AJ17" s="462"/>
      <c r="AK17" s="462"/>
      <c r="AL17" s="463"/>
      <c r="AM17" s="439"/>
      <c r="AN17" s="440"/>
      <c r="AO17" s="440"/>
      <c r="AP17" s="440"/>
      <c r="AQ17" s="440"/>
      <c r="AR17" s="440"/>
      <c r="AS17" s="440"/>
      <c r="AT17" s="441"/>
      <c r="AU17" s="442"/>
      <c r="AV17" s="443"/>
      <c r="AW17" s="443"/>
      <c r="AX17" s="443"/>
      <c r="AY17" s="444" t="s">
        <v>153</v>
      </c>
      <c r="AZ17" s="445"/>
      <c r="BA17" s="445"/>
      <c r="BB17" s="445"/>
      <c r="BC17" s="445"/>
      <c r="BD17" s="445"/>
      <c r="BE17" s="445"/>
      <c r="BF17" s="445"/>
      <c r="BG17" s="445"/>
      <c r="BH17" s="445"/>
      <c r="BI17" s="445"/>
      <c r="BJ17" s="445"/>
      <c r="BK17" s="445"/>
      <c r="BL17" s="445"/>
      <c r="BM17" s="446"/>
      <c r="BN17" s="410">
        <v>29449100</v>
      </c>
      <c r="BO17" s="411"/>
      <c r="BP17" s="411"/>
      <c r="BQ17" s="411"/>
      <c r="BR17" s="411"/>
      <c r="BS17" s="411"/>
      <c r="BT17" s="411"/>
      <c r="BU17" s="412"/>
      <c r="BV17" s="410">
        <v>31140987</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c r="A18" s="178"/>
      <c r="B18" s="532" t="s">
        <v>154</v>
      </c>
      <c r="C18" s="453"/>
      <c r="D18" s="453"/>
      <c r="E18" s="533"/>
      <c r="F18" s="533"/>
      <c r="G18" s="533"/>
      <c r="H18" s="533"/>
      <c r="I18" s="533"/>
      <c r="J18" s="533"/>
      <c r="K18" s="533"/>
      <c r="L18" s="534">
        <v>18.190000000000001</v>
      </c>
      <c r="M18" s="534"/>
      <c r="N18" s="534"/>
      <c r="O18" s="534"/>
      <c r="P18" s="534"/>
      <c r="Q18" s="534"/>
      <c r="R18" s="535"/>
      <c r="S18" s="535"/>
      <c r="T18" s="535"/>
      <c r="U18" s="535"/>
      <c r="V18" s="536"/>
      <c r="W18" s="428"/>
      <c r="X18" s="429"/>
      <c r="Y18" s="429"/>
      <c r="Z18" s="429"/>
      <c r="AA18" s="429"/>
      <c r="AB18" s="420"/>
      <c r="AC18" s="537">
        <v>79</v>
      </c>
      <c r="AD18" s="538"/>
      <c r="AE18" s="538"/>
      <c r="AF18" s="538"/>
      <c r="AG18" s="539"/>
      <c r="AH18" s="537">
        <v>76.8</v>
      </c>
      <c r="AI18" s="538"/>
      <c r="AJ18" s="538"/>
      <c r="AK18" s="538"/>
      <c r="AL18" s="540"/>
      <c r="AM18" s="439"/>
      <c r="AN18" s="440"/>
      <c r="AO18" s="440"/>
      <c r="AP18" s="440"/>
      <c r="AQ18" s="440"/>
      <c r="AR18" s="440"/>
      <c r="AS18" s="440"/>
      <c r="AT18" s="441"/>
      <c r="AU18" s="442"/>
      <c r="AV18" s="443"/>
      <c r="AW18" s="443"/>
      <c r="AX18" s="443"/>
      <c r="AY18" s="444" t="s">
        <v>155</v>
      </c>
      <c r="AZ18" s="445"/>
      <c r="BA18" s="445"/>
      <c r="BB18" s="445"/>
      <c r="BC18" s="445"/>
      <c r="BD18" s="445"/>
      <c r="BE18" s="445"/>
      <c r="BF18" s="445"/>
      <c r="BG18" s="445"/>
      <c r="BH18" s="445"/>
      <c r="BI18" s="445"/>
      <c r="BJ18" s="445"/>
      <c r="BK18" s="445"/>
      <c r="BL18" s="445"/>
      <c r="BM18" s="446"/>
      <c r="BN18" s="410">
        <v>28966201</v>
      </c>
      <c r="BO18" s="411"/>
      <c r="BP18" s="411"/>
      <c r="BQ18" s="411"/>
      <c r="BR18" s="411"/>
      <c r="BS18" s="411"/>
      <c r="BT18" s="411"/>
      <c r="BU18" s="412"/>
      <c r="BV18" s="410">
        <v>28192854</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c r="A19" s="178"/>
      <c r="B19" s="532" t="s">
        <v>156</v>
      </c>
      <c r="C19" s="453"/>
      <c r="D19" s="453"/>
      <c r="E19" s="533"/>
      <c r="F19" s="533"/>
      <c r="G19" s="533"/>
      <c r="H19" s="533"/>
      <c r="I19" s="533"/>
      <c r="J19" s="533"/>
      <c r="K19" s="533"/>
      <c r="L19" s="541">
        <v>7746</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157</v>
      </c>
      <c r="AZ19" s="445"/>
      <c r="BA19" s="445"/>
      <c r="BB19" s="445"/>
      <c r="BC19" s="445"/>
      <c r="BD19" s="445"/>
      <c r="BE19" s="445"/>
      <c r="BF19" s="445"/>
      <c r="BG19" s="445"/>
      <c r="BH19" s="445"/>
      <c r="BI19" s="445"/>
      <c r="BJ19" s="445"/>
      <c r="BK19" s="445"/>
      <c r="BL19" s="445"/>
      <c r="BM19" s="446"/>
      <c r="BN19" s="410">
        <v>42218809</v>
      </c>
      <c r="BO19" s="411"/>
      <c r="BP19" s="411"/>
      <c r="BQ19" s="411"/>
      <c r="BR19" s="411"/>
      <c r="BS19" s="411"/>
      <c r="BT19" s="411"/>
      <c r="BU19" s="412"/>
      <c r="BV19" s="410">
        <v>41192630</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c r="A20" s="178"/>
      <c r="B20" s="532" t="s">
        <v>158</v>
      </c>
      <c r="C20" s="453"/>
      <c r="D20" s="453"/>
      <c r="E20" s="533"/>
      <c r="F20" s="533"/>
      <c r="G20" s="533"/>
      <c r="H20" s="533"/>
      <c r="I20" s="533"/>
      <c r="J20" s="533"/>
      <c r="K20" s="533"/>
      <c r="L20" s="541">
        <v>64319</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c r="A21" s="178"/>
      <c r="B21" s="550" t="s">
        <v>159</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c r="A22" s="178"/>
      <c r="B22" s="580" t="s">
        <v>160</v>
      </c>
      <c r="C22" s="554"/>
      <c r="D22" s="555"/>
      <c r="E22" s="422" t="s">
        <v>1</v>
      </c>
      <c r="F22" s="427"/>
      <c r="G22" s="427"/>
      <c r="H22" s="427"/>
      <c r="I22" s="427"/>
      <c r="J22" s="427"/>
      <c r="K22" s="417"/>
      <c r="L22" s="422" t="s">
        <v>161</v>
      </c>
      <c r="M22" s="427"/>
      <c r="N22" s="427"/>
      <c r="O22" s="427"/>
      <c r="P22" s="417"/>
      <c r="Q22" s="585" t="s">
        <v>162</v>
      </c>
      <c r="R22" s="586"/>
      <c r="S22" s="586"/>
      <c r="T22" s="586"/>
      <c r="U22" s="586"/>
      <c r="V22" s="587"/>
      <c r="W22" s="553" t="s">
        <v>163</v>
      </c>
      <c r="X22" s="554"/>
      <c r="Y22" s="555"/>
      <c r="Z22" s="422" t="s">
        <v>1</v>
      </c>
      <c r="AA22" s="427"/>
      <c r="AB22" s="427"/>
      <c r="AC22" s="427"/>
      <c r="AD22" s="427"/>
      <c r="AE22" s="427"/>
      <c r="AF22" s="427"/>
      <c r="AG22" s="417"/>
      <c r="AH22" s="591" t="s">
        <v>164</v>
      </c>
      <c r="AI22" s="427"/>
      <c r="AJ22" s="427"/>
      <c r="AK22" s="427"/>
      <c r="AL22" s="417"/>
      <c r="AM22" s="591" t="s">
        <v>165</v>
      </c>
      <c r="AN22" s="592"/>
      <c r="AO22" s="592"/>
      <c r="AP22" s="592"/>
      <c r="AQ22" s="592"/>
      <c r="AR22" s="593"/>
      <c r="AS22" s="585" t="s">
        <v>162</v>
      </c>
      <c r="AT22" s="586"/>
      <c r="AU22" s="586"/>
      <c r="AV22" s="586"/>
      <c r="AW22" s="586"/>
      <c r="AX22" s="597"/>
      <c r="AY22" s="370" t="s">
        <v>166</v>
      </c>
      <c r="AZ22" s="371"/>
      <c r="BA22" s="371"/>
      <c r="BB22" s="371"/>
      <c r="BC22" s="371"/>
      <c r="BD22" s="371"/>
      <c r="BE22" s="371"/>
      <c r="BF22" s="371"/>
      <c r="BG22" s="371"/>
      <c r="BH22" s="371"/>
      <c r="BI22" s="371"/>
      <c r="BJ22" s="371"/>
      <c r="BK22" s="371"/>
      <c r="BL22" s="371"/>
      <c r="BM22" s="372"/>
      <c r="BN22" s="373">
        <v>23346938</v>
      </c>
      <c r="BO22" s="374"/>
      <c r="BP22" s="374"/>
      <c r="BQ22" s="374"/>
      <c r="BR22" s="374"/>
      <c r="BS22" s="374"/>
      <c r="BT22" s="374"/>
      <c r="BU22" s="375"/>
      <c r="BV22" s="373">
        <v>26218783</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167</v>
      </c>
      <c r="AZ23" s="445"/>
      <c r="BA23" s="445"/>
      <c r="BB23" s="445"/>
      <c r="BC23" s="445"/>
      <c r="BD23" s="445"/>
      <c r="BE23" s="445"/>
      <c r="BF23" s="445"/>
      <c r="BG23" s="445"/>
      <c r="BH23" s="445"/>
      <c r="BI23" s="445"/>
      <c r="BJ23" s="445"/>
      <c r="BK23" s="445"/>
      <c r="BL23" s="445"/>
      <c r="BM23" s="446"/>
      <c r="BN23" s="410">
        <v>7497274</v>
      </c>
      <c r="BO23" s="411"/>
      <c r="BP23" s="411"/>
      <c r="BQ23" s="411"/>
      <c r="BR23" s="411"/>
      <c r="BS23" s="411"/>
      <c r="BT23" s="411"/>
      <c r="BU23" s="412"/>
      <c r="BV23" s="410">
        <v>7573088</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c r="A24" s="178"/>
      <c r="B24" s="581"/>
      <c r="C24" s="557"/>
      <c r="D24" s="558"/>
      <c r="E24" s="460" t="s">
        <v>168</v>
      </c>
      <c r="F24" s="440"/>
      <c r="G24" s="440"/>
      <c r="H24" s="440"/>
      <c r="I24" s="440"/>
      <c r="J24" s="440"/>
      <c r="K24" s="441"/>
      <c r="L24" s="461">
        <v>1</v>
      </c>
      <c r="M24" s="462"/>
      <c r="N24" s="462"/>
      <c r="O24" s="462"/>
      <c r="P24" s="504"/>
      <c r="Q24" s="461">
        <v>9700</v>
      </c>
      <c r="R24" s="462"/>
      <c r="S24" s="462"/>
      <c r="T24" s="462"/>
      <c r="U24" s="462"/>
      <c r="V24" s="504"/>
      <c r="W24" s="556"/>
      <c r="X24" s="557"/>
      <c r="Y24" s="558"/>
      <c r="Z24" s="460" t="s">
        <v>169</v>
      </c>
      <c r="AA24" s="440"/>
      <c r="AB24" s="440"/>
      <c r="AC24" s="440"/>
      <c r="AD24" s="440"/>
      <c r="AE24" s="440"/>
      <c r="AF24" s="440"/>
      <c r="AG24" s="441"/>
      <c r="AH24" s="461">
        <v>852</v>
      </c>
      <c r="AI24" s="462"/>
      <c r="AJ24" s="462"/>
      <c r="AK24" s="462"/>
      <c r="AL24" s="504"/>
      <c r="AM24" s="461">
        <v>2592636</v>
      </c>
      <c r="AN24" s="462"/>
      <c r="AO24" s="462"/>
      <c r="AP24" s="462"/>
      <c r="AQ24" s="462"/>
      <c r="AR24" s="504"/>
      <c r="AS24" s="461">
        <v>3043</v>
      </c>
      <c r="AT24" s="462"/>
      <c r="AU24" s="462"/>
      <c r="AV24" s="462"/>
      <c r="AW24" s="462"/>
      <c r="AX24" s="463"/>
      <c r="AY24" s="526" t="s">
        <v>170</v>
      </c>
      <c r="AZ24" s="527"/>
      <c r="BA24" s="527"/>
      <c r="BB24" s="527"/>
      <c r="BC24" s="527"/>
      <c r="BD24" s="527"/>
      <c r="BE24" s="527"/>
      <c r="BF24" s="527"/>
      <c r="BG24" s="527"/>
      <c r="BH24" s="527"/>
      <c r="BI24" s="527"/>
      <c r="BJ24" s="527"/>
      <c r="BK24" s="527"/>
      <c r="BL24" s="527"/>
      <c r="BM24" s="528"/>
      <c r="BN24" s="410">
        <v>23346938</v>
      </c>
      <c r="BO24" s="411"/>
      <c r="BP24" s="411"/>
      <c r="BQ24" s="411"/>
      <c r="BR24" s="411"/>
      <c r="BS24" s="411"/>
      <c r="BT24" s="411"/>
      <c r="BU24" s="412"/>
      <c r="BV24" s="410">
        <v>26218783</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c r="A25" s="178"/>
      <c r="B25" s="581"/>
      <c r="C25" s="557"/>
      <c r="D25" s="558"/>
      <c r="E25" s="460" t="s">
        <v>171</v>
      </c>
      <c r="F25" s="440"/>
      <c r="G25" s="440"/>
      <c r="H25" s="440"/>
      <c r="I25" s="440"/>
      <c r="J25" s="440"/>
      <c r="K25" s="441"/>
      <c r="L25" s="461">
        <v>1</v>
      </c>
      <c r="M25" s="462"/>
      <c r="N25" s="462"/>
      <c r="O25" s="462"/>
      <c r="P25" s="504"/>
      <c r="Q25" s="461">
        <v>8140</v>
      </c>
      <c r="R25" s="462"/>
      <c r="S25" s="462"/>
      <c r="T25" s="462"/>
      <c r="U25" s="462"/>
      <c r="V25" s="504"/>
      <c r="W25" s="556"/>
      <c r="X25" s="557"/>
      <c r="Y25" s="558"/>
      <c r="Z25" s="460" t="s">
        <v>172</v>
      </c>
      <c r="AA25" s="440"/>
      <c r="AB25" s="440"/>
      <c r="AC25" s="440"/>
      <c r="AD25" s="440"/>
      <c r="AE25" s="440"/>
      <c r="AF25" s="440"/>
      <c r="AG25" s="441"/>
      <c r="AH25" s="461">
        <v>141</v>
      </c>
      <c r="AI25" s="462"/>
      <c r="AJ25" s="462"/>
      <c r="AK25" s="462"/>
      <c r="AL25" s="504"/>
      <c r="AM25" s="461">
        <v>417219</v>
      </c>
      <c r="AN25" s="462"/>
      <c r="AO25" s="462"/>
      <c r="AP25" s="462"/>
      <c r="AQ25" s="462"/>
      <c r="AR25" s="504"/>
      <c r="AS25" s="461">
        <v>2959</v>
      </c>
      <c r="AT25" s="462"/>
      <c r="AU25" s="462"/>
      <c r="AV25" s="462"/>
      <c r="AW25" s="462"/>
      <c r="AX25" s="463"/>
      <c r="AY25" s="370" t="s">
        <v>173</v>
      </c>
      <c r="AZ25" s="371"/>
      <c r="BA25" s="371"/>
      <c r="BB25" s="371"/>
      <c r="BC25" s="371"/>
      <c r="BD25" s="371"/>
      <c r="BE25" s="371"/>
      <c r="BF25" s="371"/>
      <c r="BG25" s="371"/>
      <c r="BH25" s="371"/>
      <c r="BI25" s="371"/>
      <c r="BJ25" s="371"/>
      <c r="BK25" s="371"/>
      <c r="BL25" s="371"/>
      <c r="BM25" s="372"/>
      <c r="BN25" s="373">
        <v>13182011</v>
      </c>
      <c r="BO25" s="374"/>
      <c r="BP25" s="374"/>
      <c r="BQ25" s="374"/>
      <c r="BR25" s="374"/>
      <c r="BS25" s="374"/>
      <c r="BT25" s="374"/>
      <c r="BU25" s="375"/>
      <c r="BV25" s="373">
        <v>14234014</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c r="A26" s="178"/>
      <c r="B26" s="581"/>
      <c r="C26" s="557"/>
      <c r="D26" s="558"/>
      <c r="E26" s="460" t="s">
        <v>174</v>
      </c>
      <c r="F26" s="440"/>
      <c r="G26" s="440"/>
      <c r="H26" s="440"/>
      <c r="I26" s="440"/>
      <c r="J26" s="440"/>
      <c r="K26" s="441"/>
      <c r="L26" s="461">
        <v>1</v>
      </c>
      <c r="M26" s="462"/>
      <c r="N26" s="462"/>
      <c r="O26" s="462"/>
      <c r="P26" s="504"/>
      <c r="Q26" s="461">
        <v>7460</v>
      </c>
      <c r="R26" s="462"/>
      <c r="S26" s="462"/>
      <c r="T26" s="462"/>
      <c r="U26" s="462"/>
      <c r="V26" s="504"/>
      <c r="W26" s="556"/>
      <c r="X26" s="557"/>
      <c r="Y26" s="558"/>
      <c r="Z26" s="460" t="s">
        <v>175</v>
      </c>
      <c r="AA26" s="562"/>
      <c r="AB26" s="562"/>
      <c r="AC26" s="562"/>
      <c r="AD26" s="562"/>
      <c r="AE26" s="562"/>
      <c r="AF26" s="562"/>
      <c r="AG26" s="563"/>
      <c r="AH26" s="461">
        <v>19</v>
      </c>
      <c r="AI26" s="462"/>
      <c r="AJ26" s="462"/>
      <c r="AK26" s="462"/>
      <c r="AL26" s="504"/>
      <c r="AM26" s="461">
        <v>58615</v>
      </c>
      <c r="AN26" s="462"/>
      <c r="AO26" s="462"/>
      <c r="AP26" s="462"/>
      <c r="AQ26" s="462"/>
      <c r="AR26" s="504"/>
      <c r="AS26" s="461">
        <v>3085</v>
      </c>
      <c r="AT26" s="462"/>
      <c r="AU26" s="462"/>
      <c r="AV26" s="462"/>
      <c r="AW26" s="462"/>
      <c r="AX26" s="463"/>
      <c r="AY26" s="413" t="s">
        <v>176</v>
      </c>
      <c r="AZ26" s="414"/>
      <c r="BA26" s="414"/>
      <c r="BB26" s="414"/>
      <c r="BC26" s="414"/>
      <c r="BD26" s="414"/>
      <c r="BE26" s="414"/>
      <c r="BF26" s="414"/>
      <c r="BG26" s="414"/>
      <c r="BH26" s="414"/>
      <c r="BI26" s="414"/>
      <c r="BJ26" s="414"/>
      <c r="BK26" s="414"/>
      <c r="BL26" s="414"/>
      <c r="BM26" s="415"/>
      <c r="BN26" s="410">
        <v>550000</v>
      </c>
      <c r="BO26" s="411"/>
      <c r="BP26" s="411"/>
      <c r="BQ26" s="411"/>
      <c r="BR26" s="411"/>
      <c r="BS26" s="411"/>
      <c r="BT26" s="411"/>
      <c r="BU26" s="412"/>
      <c r="BV26" s="410">
        <v>500000</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c r="A27" s="178"/>
      <c r="B27" s="581"/>
      <c r="C27" s="557"/>
      <c r="D27" s="558"/>
      <c r="E27" s="460" t="s">
        <v>177</v>
      </c>
      <c r="F27" s="440"/>
      <c r="G27" s="440"/>
      <c r="H27" s="440"/>
      <c r="I27" s="440"/>
      <c r="J27" s="440"/>
      <c r="K27" s="441"/>
      <c r="L27" s="461">
        <v>1</v>
      </c>
      <c r="M27" s="462"/>
      <c r="N27" s="462"/>
      <c r="O27" s="462"/>
      <c r="P27" s="504"/>
      <c r="Q27" s="461">
        <v>5400</v>
      </c>
      <c r="R27" s="462"/>
      <c r="S27" s="462"/>
      <c r="T27" s="462"/>
      <c r="U27" s="462"/>
      <c r="V27" s="504"/>
      <c r="W27" s="556"/>
      <c r="X27" s="557"/>
      <c r="Y27" s="558"/>
      <c r="Z27" s="460" t="s">
        <v>178</v>
      </c>
      <c r="AA27" s="440"/>
      <c r="AB27" s="440"/>
      <c r="AC27" s="440"/>
      <c r="AD27" s="440"/>
      <c r="AE27" s="440"/>
      <c r="AF27" s="440"/>
      <c r="AG27" s="441"/>
      <c r="AH27" s="461">
        <v>15</v>
      </c>
      <c r="AI27" s="462"/>
      <c r="AJ27" s="462"/>
      <c r="AK27" s="462"/>
      <c r="AL27" s="504"/>
      <c r="AM27" s="461">
        <v>57060</v>
      </c>
      <c r="AN27" s="462"/>
      <c r="AO27" s="462"/>
      <c r="AP27" s="462"/>
      <c r="AQ27" s="462"/>
      <c r="AR27" s="504"/>
      <c r="AS27" s="461">
        <v>3804</v>
      </c>
      <c r="AT27" s="462"/>
      <c r="AU27" s="462"/>
      <c r="AV27" s="462"/>
      <c r="AW27" s="462"/>
      <c r="AX27" s="463"/>
      <c r="AY27" s="505" t="s">
        <v>179</v>
      </c>
      <c r="AZ27" s="506"/>
      <c r="BA27" s="506"/>
      <c r="BB27" s="506"/>
      <c r="BC27" s="506"/>
      <c r="BD27" s="506"/>
      <c r="BE27" s="506"/>
      <c r="BF27" s="506"/>
      <c r="BG27" s="506"/>
      <c r="BH27" s="506"/>
      <c r="BI27" s="506"/>
      <c r="BJ27" s="506"/>
      <c r="BK27" s="506"/>
      <c r="BL27" s="506"/>
      <c r="BM27" s="507"/>
      <c r="BN27" s="529">
        <v>2625111</v>
      </c>
      <c r="BO27" s="530"/>
      <c r="BP27" s="530"/>
      <c r="BQ27" s="530"/>
      <c r="BR27" s="530"/>
      <c r="BS27" s="530"/>
      <c r="BT27" s="530"/>
      <c r="BU27" s="531"/>
      <c r="BV27" s="529">
        <v>2625036</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c r="A28" s="178"/>
      <c r="B28" s="581"/>
      <c r="C28" s="557"/>
      <c r="D28" s="558"/>
      <c r="E28" s="460" t="s">
        <v>180</v>
      </c>
      <c r="F28" s="440"/>
      <c r="G28" s="440"/>
      <c r="H28" s="440"/>
      <c r="I28" s="440"/>
      <c r="J28" s="440"/>
      <c r="K28" s="441"/>
      <c r="L28" s="461">
        <v>1</v>
      </c>
      <c r="M28" s="462"/>
      <c r="N28" s="462"/>
      <c r="O28" s="462"/>
      <c r="P28" s="504"/>
      <c r="Q28" s="461">
        <v>4900</v>
      </c>
      <c r="R28" s="462"/>
      <c r="S28" s="462"/>
      <c r="T28" s="462"/>
      <c r="U28" s="462"/>
      <c r="V28" s="504"/>
      <c r="W28" s="556"/>
      <c r="X28" s="557"/>
      <c r="Y28" s="558"/>
      <c r="Z28" s="460" t="s">
        <v>181</v>
      </c>
      <c r="AA28" s="440"/>
      <c r="AB28" s="440"/>
      <c r="AC28" s="440"/>
      <c r="AD28" s="440"/>
      <c r="AE28" s="440"/>
      <c r="AF28" s="440"/>
      <c r="AG28" s="441"/>
      <c r="AH28" s="461" t="s">
        <v>182</v>
      </c>
      <c r="AI28" s="462"/>
      <c r="AJ28" s="462"/>
      <c r="AK28" s="462"/>
      <c r="AL28" s="504"/>
      <c r="AM28" s="461" t="s">
        <v>127</v>
      </c>
      <c r="AN28" s="462"/>
      <c r="AO28" s="462"/>
      <c r="AP28" s="462"/>
      <c r="AQ28" s="462"/>
      <c r="AR28" s="504"/>
      <c r="AS28" s="461" t="s">
        <v>127</v>
      </c>
      <c r="AT28" s="462"/>
      <c r="AU28" s="462"/>
      <c r="AV28" s="462"/>
      <c r="AW28" s="462"/>
      <c r="AX28" s="463"/>
      <c r="AY28" s="564" t="s">
        <v>183</v>
      </c>
      <c r="AZ28" s="565"/>
      <c r="BA28" s="565"/>
      <c r="BB28" s="566"/>
      <c r="BC28" s="370" t="s">
        <v>47</v>
      </c>
      <c r="BD28" s="371"/>
      <c r="BE28" s="371"/>
      <c r="BF28" s="371"/>
      <c r="BG28" s="371"/>
      <c r="BH28" s="371"/>
      <c r="BI28" s="371"/>
      <c r="BJ28" s="371"/>
      <c r="BK28" s="371"/>
      <c r="BL28" s="371"/>
      <c r="BM28" s="372"/>
      <c r="BN28" s="373">
        <v>6271748</v>
      </c>
      <c r="BO28" s="374"/>
      <c r="BP28" s="374"/>
      <c r="BQ28" s="374"/>
      <c r="BR28" s="374"/>
      <c r="BS28" s="374"/>
      <c r="BT28" s="374"/>
      <c r="BU28" s="375"/>
      <c r="BV28" s="373">
        <v>5763278</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c r="A29" s="178"/>
      <c r="B29" s="581"/>
      <c r="C29" s="557"/>
      <c r="D29" s="558"/>
      <c r="E29" s="460" t="s">
        <v>184</v>
      </c>
      <c r="F29" s="440"/>
      <c r="G29" s="440"/>
      <c r="H29" s="440"/>
      <c r="I29" s="440"/>
      <c r="J29" s="440"/>
      <c r="K29" s="441"/>
      <c r="L29" s="461">
        <v>24</v>
      </c>
      <c r="M29" s="462"/>
      <c r="N29" s="462"/>
      <c r="O29" s="462"/>
      <c r="P29" s="504"/>
      <c r="Q29" s="461">
        <v>4500</v>
      </c>
      <c r="R29" s="462"/>
      <c r="S29" s="462"/>
      <c r="T29" s="462"/>
      <c r="U29" s="462"/>
      <c r="V29" s="504"/>
      <c r="W29" s="559"/>
      <c r="X29" s="560"/>
      <c r="Y29" s="561"/>
      <c r="Z29" s="460" t="s">
        <v>185</v>
      </c>
      <c r="AA29" s="440"/>
      <c r="AB29" s="440"/>
      <c r="AC29" s="440"/>
      <c r="AD29" s="440"/>
      <c r="AE29" s="440"/>
      <c r="AF29" s="440"/>
      <c r="AG29" s="441"/>
      <c r="AH29" s="461">
        <v>867</v>
      </c>
      <c r="AI29" s="462"/>
      <c r="AJ29" s="462"/>
      <c r="AK29" s="462"/>
      <c r="AL29" s="504"/>
      <c r="AM29" s="461">
        <v>2649696</v>
      </c>
      <c r="AN29" s="462"/>
      <c r="AO29" s="462"/>
      <c r="AP29" s="462"/>
      <c r="AQ29" s="462"/>
      <c r="AR29" s="504"/>
      <c r="AS29" s="461">
        <v>3056</v>
      </c>
      <c r="AT29" s="462"/>
      <c r="AU29" s="462"/>
      <c r="AV29" s="462"/>
      <c r="AW29" s="462"/>
      <c r="AX29" s="463"/>
      <c r="AY29" s="567"/>
      <c r="AZ29" s="568"/>
      <c r="BA29" s="568"/>
      <c r="BB29" s="569"/>
      <c r="BC29" s="444" t="s">
        <v>186</v>
      </c>
      <c r="BD29" s="445"/>
      <c r="BE29" s="445"/>
      <c r="BF29" s="445"/>
      <c r="BG29" s="445"/>
      <c r="BH29" s="445"/>
      <c r="BI29" s="445"/>
      <c r="BJ29" s="445"/>
      <c r="BK29" s="445"/>
      <c r="BL29" s="445"/>
      <c r="BM29" s="446"/>
      <c r="BN29" s="410" t="s">
        <v>187</v>
      </c>
      <c r="BO29" s="411"/>
      <c r="BP29" s="411"/>
      <c r="BQ29" s="411"/>
      <c r="BR29" s="411"/>
      <c r="BS29" s="411"/>
      <c r="BT29" s="411"/>
      <c r="BU29" s="412"/>
      <c r="BV29" s="410" t="s">
        <v>187</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188</v>
      </c>
      <c r="X30" s="578"/>
      <c r="Y30" s="578"/>
      <c r="Z30" s="578"/>
      <c r="AA30" s="578"/>
      <c r="AB30" s="578"/>
      <c r="AC30" s="578"/>
      <c r="AD30" s="578"/>
      <c r="AE30" s="578"/>
      <c r="AF30" s="578"/>
      <c r="AG30" s="579"/>
      <c r="AH30" s="537">
        <v>100.2</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49</v>
      </c>
      <c r="BD30" s="527"/>
      <c r="BE30" s="527"/>
      <c r="BF30" s="527"/>
      <c r="BG30" s="527"/>
      <c r="BH30" s="527"/>
      <c r="BI30" s="527"/>
      <c r="BJ30" s="527"/>
      <c r="BK30" s="527"/>
      <c r="BL30" s="527"/>
      <c r="BM30" s="528"/>
      <c r="BN30" s="529">
        <v>8106023</v>
      </c>
      <c r="BO30" s="530"/>
      <c r="BP30" s="530"/>
      <c r="BQ30" s="530"/>
      <c r="BR30" s="530"/>
      <c r="BS30" s="530"/>
      <c r="BT30" s="530"/>
      <c r="BU30" s="531"/>
      <c r="BV30" s="529">
        <v>8558988</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573" t="s">
        <v>189</v>
      </c>
      <c r="D32" s="573"/>
      <c r="E32" s="573"/>
      <c r="F32" s="573"/>
      <c r="G32" s="573"/>
      <c r="H32" s="573"/>
      <c r="I32" s="573"/>
      <c r="J32" s="573"/>
      <c r="K32" s="573"/>
      <c r="L32" s="573"/>
      <c r="M32" s="573"/>
      <c r="N32" s="573"/>
      <c r="O32" s="573"/>
      <c r="P32" s="573"/>
      <c r="Q32" s="573"/>
      <c r="R32" s="573"/>
      <c r="S32" s="573"/>
      <c r="U32" s="414" t="s">
        <v>190</v>
      </c>
      <c r="V32" s="414"/>
      <c r="W32" s="414"/>
      <c r="X32" s="414"/>
      <c r="Y32" s="414"/>
      <c r="Z32" s="414"/>
      <c r="AA32" s="414"/>
      <c r="AB32" s="414"/>
      <c r="AC32" s="414"/>
      <c r="AD32" s="414"/>
      <c r="AE32" s="414"/>
      <c r="AF32" s="414"/>
      <c r="AG32" s="414"/>
      <c r="AH32" s="414"/>
      <c r="AI32" s="414"/>
      <c r="AJ32" s="414"/>
      <c r="AK32" s="414"/>
      <c r="AM32" s="414" t="s">
        <v>191</v>
      </c>
      <c r="AN32" s="414"/>
      <c r="AO32" s="414"/>
      <c r="AP32" s="414"/>
      <c r="AQ32" s="414"/>
      <c r="AR32" s="414"/>
      <c r="AS32" s="414"/>
      <c r="AT32" s="414"/>
      <c r="AU32" s="414"/>
      <c r="AV32" s="414"/>
      <c r="AW32" s="414"/>
      <c r="AX32" s="414"/>
      <c r="AY32" s="414"/>
      <c r="AZ32" s="414"/>
      <c r="BA32" s="414"/>
      <c r="BB32" s="414"/>
      <c r="BC32" s="414"/>
      <c r="BE32" s="414" t="s">
        <v>192</v>
      </c>
      <c r="BF32" s="414"/>
      <c r="BG32" s="414"/>
      <c r="BH32" s="414"/>
      <c r="BI32" s="414"/>
      <c r="BJ32" s="414"/>
      <c r="BK32" s="414"/>
      <c r="BL32" s="414"/>
      <c r="BM32" s="414"/>
      <c r="BN32" s="414"/>
      <c r="BO32" s="414"/>
      <c r="BP32" s="414"/>
      <c r="BQ32" s="414"/>
      <c r="BR32" s="414"/>
      <c r="BS32" s="414"/>
      <c r="BT32" s="414"/>
      <c r="BU32" s="414"/>
      <c r="BW32" s="414" t="s">
        <v>193</v>
      </c>
      <c r="BX32" s="414"/>
      <c r="BY32" s="414"/>
      <c r="BZ32" s="414"/>
      <c r="CA32" s="414"/>
      <c r="CB32" s="414"/>
      <c r="CC32" s="414"/>
      <c r="CD32" s="414"/>
      <c r="CE32" s="414"/>
      <c r="CF32" s="414"/>
      <c r="CG32" s="414"/>
      <c r="CH32" s="414"/>
      <c r="CI32" s="414"/>
      <c r="CJ32" s="414"/>
      <c r="CK32" s="414"/>
      <c r="CL32" s="414"/>
      <c r="CM32" s="414"/>
      <c r="CO32" s="414" t="s">
        <v>194</v>
      </c>
      <c r="CP32" s="414"/>
      <c r="CQ32" s="414"/>
      <c r="CR32" s="414"/>
      <c r="CS32" s="414"/>
      <c r="CT32" s="414"/>
      <c r="CU32" s="414"/>
      <c r="CV32" s="414"/>
      <c r="CW32" s="414"/>
      <c r="CX32" s="414"/>
      <c r="CY32" s="414"/>
      <c r="CZ32" s="414"/>
      <c r="DA32" s="414"/>
      <c r="DB32" s="414"/>
      <c r="DC32" s="414"/>
      <c r="DD32" s="414"/>
      <c r="DE32" s="414"/>
      <c r="DI32" s="201"/>
    </row>
    <row r="33" spans="1:113" ht="13.5" customHeight="1">
      <c r="A33" s="178"/>
      <c r="B33" s="202"/>
      <c r="C33" s="434" t="s">
        <v>195</v>
      </c>
      <c r="D33" s="434"/>
      <c r="E33" s="399" t="s">
        <v>196</v>
      </c>
      <c r="F33" s="399"/>
      <c r="G33" s="399"/>
      <c r="H33" s="399"/>
      <c r="I33" s="399"/>
      <c r="J33" s="399"/>
      <c r="K33" s="399"/>
      <c r="L33" s="399"/>
      <c r="M33" s="399"/>
      <c r="N33" s="399"/>
      <c r="O33" s="399"/>
      <c r="P33" s="399"/>
      <c r="Q33" s="399"/>
      <c r="R33" s="399"/>
      <c r="S33" s="399"/>
      <c r="T33" s="203"/>
      <c r="U33" s="434" t="s">
        <v>197</v>
      </c>
      <c r="V33" s="434"/>
      <c r="W33" s="399" t="s">
        <v>196</v>
      </c>
      <c r="X33" s="399"/>
      <c r="Y33" s="399"/>
      <c r="Z33" s="399"/>
      <c r="AA33" s="399"/>
      <c r="AB33" s="399"/>
      <c r="AC33" s="399"/>
      <c r="AD33" s="399"/>
      <c r="AE33" s="399"/>
      <c r="AF33" s="399"/>
      <c r="AG33" s="399"/>
      <c r="AH33" s="399"/>
      <c r="AI33" s="399"/>
      <c r="AJ33" s="399"/>
      <c r="AK33" s="399"/>
      <c r="AL33" s="203"/>
      <c r="AM33" s="434" t="s">
        <v>197</v>
      </c>
      <c r="AN33" s="434"/>
      <c r="AO33" s="399" t="s">
        <v>198</v>
      </c>
      <c r="AP33" s="399"/>
      <c r="AQ33" s="399"/>
      <c r="AR33" s="399"/>
      <c r="AS33" s="399"/>
      <c r="AT33" s="399"/>
      <c r="AU33" s="399"/>
      <c r="AV33" s="399"/>
      <c r="AW33" s="399"/>
      <c r="AX33" s="399"/>
      <c r="AY33" s="399"/>
      <c r="AZ33" s="399"/>
      <c r="BA33" s="399"/>
      <c r="BB33" s="399"/>
      <c r="BC33" s="399"/>
      <c r="BD33" s="204"/>
      <c r="BE33" s="399" t="s">
        <v>199</v>
      </c>
      <c r="BF33" s="399"/>
      <c r="BG33" s="399" t="s">
        <v>200</v>
      </c>
      <c r="BH33" s="399"/>
      <c r="BI33" s="399"/>
      <c r="BJ33" s="399"/>
      <c r="BK33" s="399"/>
      <c r="BL33" s="399"/>
      <c r="BM33" s="399"/>
      <c r="BN33" s="399"/>
      <c r="BO33" s="399"/>
      <c r="BP33" s="399"/>
      <c r="BQ33" s="399"/>
      <c r="BR33" s="399"/>
      <c r="BS33" s="399"/>
      <c r="BT33" s="399"/>
      <c r="BU33" s="399"/>
      <c r="BV33" s="204"/>
      <c r="BW33" s="434" t="s">
        <v>199</v>
      </c>
      <c r="BX33" s="434"/>
      <c r="BY33" s="399" t="s">
        <v>201</v>
      </c>
      <c r="BZ33" s="399"/>
      <c r="CA33" s="399"/>
      <c r="CB33" s="399"/>
      <c r="CC33" s="399"/>
      <c r="CD33" s="399"/>
      <c r="CE33" s="399"/>
      <c r="CF33" s="399"/>
      <c r="CG33" s="399"/>
      <c r="CH33" s="399"/>
      <c r="CI33" s="399"/>
      <c r="CJ33" s="399"/>
      <c r="CK33" s="399"/>
      <c r="CL33" s="399"/>
      <c r="CM33" s="399"/>
      <c r="CN33" s="203"/>
      <c r="CO33" s="434" t="s">
        <v>197</v>
      </c>
      <c r="CP33" s="434"/>
      <c r="CQ33" s="399" t="s">
        <v>202</v>
      </c>
      <c r="CR33" s="399"/>
      <c r="CS33" s="399"/>
      <c r="CT33" s="399"/>
      <c r="CU33" s="399"/>
      <c r="CV33" s="399"/>
      <c r="CW33" s="399"/>
      <c r="CX33" s="399"/>
      <c r="CY33" s="399"/>
      <c r="CZ33" s="399"/>
      <c r="DA33" s="399"/>
      <c r="DB33" s="399"/>
      <c r="DC33" s="399"/>
      <c r="DD33" s="399"/>
      <c r="DE33" s="399"/>
      <c r="DF33" s="203"/>
      <c r="DG33" s="599" t="s">
        <v>203</v>
      </c>
      <c r="DH33" s="599"/>
      <c r="DI33" s="205"/>
    </row>
    <row r="34" spans="1:113" ht="32.25" customHeight="1">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7</v>
      </c>
      <c r="V34" s="600"/>
      <c r="W34" s="601" t="str">
        <f>IF('各会計、関係団体の財政状況及び健全化判断比率'!B28="","",'各会計、関係団体の財政状況及び健全化判断比率'!B28)</f>
        <v>国民健康保険</v>
      </c>
      <c r="X34" s="601"/>
      <c r="Y34" s="601"/>
      <c r="Z34" s="601"/>
      <c r="AA34" s="601"/>
      <c r="AB34" s="601"/>
      <c r="AC34" s="601"/>
      <c r="AD34" s="601"/>
      <c r="AE34" s="601"/>
      <c r="AF34" s="601"/>
      <c r="AG34" s="601"/>
      <c r="AH34" s="601"/>
      <c r="AI34" s="601"/>
      <c r="AJ34" s="601"/>
      <c r="AK34" s="601"/>
      <c r="AL34" s="178"/>
      <c r="AM34" s="600">
        <f>IF(AO34="","",MAX(C34:D43,U34:V43)+1)</f>
        <v>12</v>
      </c>
      <c r="AN34" s="600"/>
      <c r="AO34" s="601" t="str">
        <f>IF('各会計、関係団体の財政状況及び健全化判断比率'!B33="","",'各会計、関係団体の財政状況及び健全化判断比率'!B33)</f>
        <v>水道事業会計</v>
      </c>
      <c r="AP34" s="601"/>
      <c r="AQ34" s="601"/>
      <c r="AR34" s="601"/>
      <c r="AS34" s="601"/>
      <c r="AT34" s="601"/>
      <c r="AU34" s="601"/>
      <c r="AV34" s="601"/>
      <c r="AW34" s="601"/>
      <c r="AX34" s="601"/>
      <c r="AY34" s="601"/>
      <c r="AZ34" s="601"/>
      <c r="BA34" s="601"/>
      <c r="BB34" s="601"/>
      <c r="BC34" s="601"/>
      <c r="BD34" s="178"/>
      <c r="BE34" s="600" t="str">
        <f>IF(BG34="","",MAX(C34:D43,U34:V43,AM34:AN43)+1)</f>
        <v/>
      </c>
      <c r="BF34" s="600"/>
      <c r="BG34" s="601"/>
      <c r="BH34" s="601"/>
      <c r="BI34" s="601"/>
      <c r="BJ34" s="601"/>
      <c r="BK34" s="601"/>
      <c r="BL34" s="601"/>
      <c r="BM34" s="601"/>
      <c r="BN34" s="601"/>
      <c r="BO34" s="601"/>
      <c r="BP34" s="601"/>
      <c r="BQ34" s="601"/>
      <c r="BR34" s="601"/>
      <c r="BS34" s="601"/>
      <c r="BT34" s="601"/>
      <c r="BU34" s="601"/>
      <c r="BV34" s="178"/>
      <c r="BW34" s="600">
        <f>IF(BY34="","",MAX(C34:D43,U34:V43,AM34:AN43,BE34:BF43)+1)</f>
        <v>14</v>
      </c>
      <c r="BX34" s="600"/>
      <c r="BY34" s="601" t="str">
        <f>IF('各会計、関係団体の財政状況及び健全化判断比率'!B68="","",'各会計、関係団体の財政状況及び健全化判断比率'!B68)</f>
        <v>蕨戸田衛生センター組合</v>
      </c>
      <c r="BZ34" s="601"/>
      <c r="CA34" s="601"/>
      <c r="CB34" s="601"/>
      <c r="CC34" s="601"/>
      <c r="CD34" s="601"/>
      <c r="CE34" s="601"/>
      <c r="CF34" s="601"/>
      <c r="CG34" s="601"/>
      <c r="CH34" s="601"/>
      <c r="CI34" s="601"/>
      <c r="CJ34" s="601"/>
      <c r="CK34" s="601"/>
      <c r="CL34" s="601"/>
      <c r="CM34" s="601"/>
      <c r="CN34" s="178"/>
      <c r="CO34" s="600">
        <f>IF(CQ34="","",MAX(C34:D43,U34:V43,AM34:AN43,BE34:BF43,BW34:BX43)+1)</f>
        <v>22</v>
      </c>
      <c r="CP34" s="600"/>
      <c r="CQ34" s="601" t="str">
        <f>IF('各会計、関係団体の財政状況及び健全化判断比率'!BS7="","",'各会計、関係団体の財政状況及び健全化判断比率'!BS7)</f>
        <v>戸田市文化スポーツ財団</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c r="A35" s="178"/>
      <c r="B35" s="202"/>
      <c r="C35" s="600">
        <f>IF(E35="","",C34+1)</f>
        <v>2</v>
      </c>
      <c r="D35" s="600"/>
      <c r="E35" s="601" t="str">
        <f>IF('各会計、関係団体の財政状況及び健全化判断比率'!B8="","",'各会計、関係団体の財政状況及び健全化判断比率'!B8)</f>
        <v>市民医療センター</v>
      </c>
      <c r="F35" s="601"/>
      <c r="G35" s="601"/>
      <c r="H35" s="601"/>
      <c r="I35" s="601"/>
      <c r="J35" s="601"/>
      <c r="K35" s="601"/>
      <c r="L35" s="601"/>
      <c r="M35" s="601"/>
      <c r="N35" s="601"/>
      <c r="O35" s="601"/>
      <c r="P35" s="601"/>
      <c r="Q35" s="601"/>
      <c r="R35" s="601"/>
      <c r="S35" s="601"/>
      <c r="T35" s="178"/>
      <c r="U35" s="600">
        <f>IF(W35="","",U34+1)</f>
        <v>8</v>
      </c>
      <c r="V35" s="600"/>
      <c r="W35" s="601" t="str">
        <f>IF('各会計、関係団体の財政状況及び健全化判断比率'!B29="","",'各会計、関係団体の財政状況及び健全化判断比率'!B29)</f>
        <v>介護保険</v>
      </c>
      <c r="X35" s="601"/>
      <c r="Y35" s="601"/>
      <c r="Z35" s="601"/>
      <c r="AA35" s="601"/>
      <c r="AB35" s="601"/>
      <c r="AC35" s="601"/>
      <c r="AD35" s="601"/>
      <c r="AE35" s="601"/>
      <c r="AF35" s="601"/>
      <c r="AG35" s="601"/>
      <c r="AH35" s="601"/>
      <c r="AI35" s="601"/>
      <c r="AJ35" s="601"/>
      <c r="AK35" s="601"/>
      <c r="AL35" s="178"/>
      <c r="AM35" s="600">
        <f t="shared" ref="AM35:AM43" si="0">IF(AO35="","",AM34+1)</f>
        <v>13</v>
      </c>
      <c r="AN35" s="600"/>
      <c r="AO35" s="601" t="str">
        <f>IF('各会計、関係団体の財政状況及び健全化判断比率'!B34="","",'各会計、関係団体の財政状況及び健全化判断比率'!B34)</f>
        <v>下水道事業会計</v>
      </c>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15</v>
      </c>
      <c r="BX35" s="600"/>
      <c r="BY35" s="601" t="str">
        <f>IF('各会計、関係団体の財政状況及び健全化判断比率'!B69="","",'各会計、関係団体の財政状況及び健全化判断比率'!B69)</f>
        <v>戸田ボートレース企業団</v>
      </c>
      <c r="BZ35" s="601"/>
      <c r="CA35" s="601"/>
      <c r="CB35" s="601"/>
      <c r="CC35" s="601"/>
      <c r="CD35" s="601"/>
      <c r="CE35" s="601"/>
      <c r="CF35" s="601"/>
      <c r="CG35" s="601"/>
      <c r="CH35" s="601"/>
      <c r="CI35" s="601"/>
      <c r="CJ35" s="601"/>
      <c r="CK35" s="601"/>
      <c r="CL35" s="601"/>
      <c r="CM35" s="601"/>
      <c r="CN35" s="178"/>
      <c r="CO35" s="600">
        <f t="shared" ref="CO35:CO43" si="3">IF(CQ35="","",CO34+1)</f>
        <v>23</v>
      </c>
      <c r="CP35" s="600"/>
      <c r="CQ35" s="601" t="str">
        <f>IF('各会計、関係団体の財政状況及び健全化判断比率'!BS8="","",'各会計、関係団体の財政状況及び健全化判断比率'!BS8)</f>
        <v>戸田市水と緑の公社</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c r="A36" s="178"/>
      <c r="B36" s="202"/>
      <c r="C36" s="600">
        <f>IF(E36="","",C35+1)</f>
        <v>3</v>
      </c>
      <c r="D36" s="600"/>
      <c r="E36" s="601" t="str">
        <f>IF('各会計、関係団体の財政状況及び健全化判断比率'!B9="","",'各会計、関係団体の財政状況及び健全化判断比率'!B9)</f>
        <v>海外留学奨学事業</v>
      </c>
      <c r="F36" s="601"/>
      <c r="G36" s="601"/>
      <c r="H36" s="601"/>
      <c r="I36" s="601"/>
      <c r="J36" s="601"/>
      <c r="K36" s="601"/>
      <c r="L36" s="601"/>
      <c r="M36" s="601"/>
      <c r="N36" s="601"/>
      <c r="O36" s="601"/>
      <c r="P36" s="601"/>
      <c r="Q36" s="601"/>
      <c r="R36" s="601"/>
      <c r="S36" s="601"/>
      <c r="T36" s="178"/>
      <c r="U36" s="600">
        <f t="shared" ref="U36:U43" si="4">IF(W36="","",U35+1)</f>
        <v>9</v>
      </c>
      <c r="V36" s="600"/>
      <c r="W36" s="601" t="str">
        <f>IF('各会計、関係団体の財政状況及び健全化判断比率'!B30="","",'各会計、関係団体の財政状況及び健全化判断比率'!B30)</f>
        <v>後期高齢者医療</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16</v>
      </c>
      <c r="BX36" s="600"/>
      <c r="BY36" s="601" t="str">
        <f>IF('各会計、関係団体の財政状況及び健全化判断比率'!B70="","",'各会計、関係団体の財政状況及び健全化判断比率'!B70)</f>
        <v>埼玉県後期高齢者医療広域連合</v>
      </c>
      <c r="BZ36" s="601"/>
      <c r="CA36" s="601"/>
      <c r="CB36" s="601"/>
      <c r="CC36" s="601"/>
      <c r="CD36" s="601"/>
      <c r="CE36" s="601"/>
      <c r="CF36" s="601"/>
      <c r="CG36" s="601"/>
      <c r="CH36" s="601"/>
      <c r="CI36" s="601"/>
      <c r="CJ36" s="601"/>
      <c r="CK36" s="601"/>
      <c r="CL36" s="601"/>
      <c r="CM36" s="601"/>
      <c r="CN36" s="178"/>
      <c r="CO36" s="600">
        <f t="shared" si="3"/>
        <v>24</v>
      </c>
      <c r="CP36" s="600"/>
      <c r="CQ36" s="601" t="str">
        <f>IF('各会計、関係団体の財政状況及び健全化判断比率'!BS9="","",'各会計、関係団体の財政状況及び健全化判断比率'!BS9)</f>
        <v>戸田市土地開発公社</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c r="A37" s="178"/>
      <c r="B37" s="202"/>
      <c r="C37" s="600">
        <f>IF(E37="","",C36+1)</f>
        <v>4</v>
      </c>
      <c r="D37" s="600"/>
      <c r="E37" s="601" t="str">
        <f>IF('各会計、関係団体の財政状況及び健全化判断比率'!B10="","",'各会計、関係団体の財政状況及び健全化判断比率'!B10)</f>
        <v>火災共済事業</v>
      </c>
      <c r="F37" s="601"/>
      <c r="G37" s="601"/>
      <c r="H37" s="601"/>
      <c r="I37" s="601"/>
      <c r="J37" s="601"/>
      <c r="K37" s="601"/>
      <c r="L37" s="601"/>
      <c r="M37" s="601"/>
      <c r="N37" s="601"/>
      <c r="O37" s="601"/>
      <c r="P37" s="601"/>
      <c r="Q37" s="601"/>
      <c r="R37" s="601"/>
      <c r="S37" s="601"/>
      <c r="T37" s="178"/>
      <c r="U37" s="600">
        <f t="shared" si="4"/>
        <v>10</v>
      </c>
      <c r="V37" s="600"/>
      <c r="W37" s="601" t="str">
        <f>IF('各会計、関係団体の財政状況及び健全化判断比率'!B31="","",'各会計、関係団体の財政状況及び健全化判断比率'!B31)</f>
        <v>在宅介護支援事業</v>
      </c>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17</v>
      </c>
      <c r="BX37" s="600"/>
      <c r="BY37" s="601" t="str">
        <f>IF('各会計、関係団体の財政状況及び健全化判断比率'!B71="","",'各会計、関係団体の財政状況及び健全化判断比率'!B71)</f>
        <v>埼玉県後期高齢者医療広域連合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c r="A38" s="178"/>
      <c r="B38" s="202"/>
      <c r="C38" s="600">
        <f t="shared" ref="C38:C43" si="5">IF(E38="","",C37+1)</f>
        <v>5</v>
      </c>
      <c r="D38" s="600"/>
      <c r="E38" s="601" t="str">
        <f>IF('各会計、関係団体の財政状況及び健全化判断比率'!B11="","",'各会計、関係団体の財政状況及び健全化判断比率'!B11)</f>
        <v>新曽第一土地区画整理事業</v>
      </c>
      <c r="F38" s="601"/>
      <c r="G38" s="601"/>
      <c r="H38" s="601"/>
      <c r="I38" s="601"/>
      <c r="J38" s="601"/>
      <c r="K38" s="601"/>
      <c r="L38" s="601"/>
      <c r="M38" s="601"/>
      <c r="N38" s="601"/>
      <c r="O38" s="601"/>
      <c r="P38" s="601"/>
      <c r="Q38" s="601"/>
      <c r="R38" s="601"/>
      <c r="S38" s="601"/>
      <c r="T38" s="178"/>
      <c r="U38" s="600">
        <f t="shared" si="4"/>
        <v>11</v>
      </c>
      <c r="V38" s="600"/>
      <c r="W38" s="601" t="str">
        <f>IF('各会計、関係団体の財政状況及び健全化判断比率'!B32="","",'各会計、関係団体の財政状況及び健全化判断比率'!B32)</f>
        <v>交通災害共済事業</v>
      </c>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18</v>
      </c>
      <c r="BX38" s="600"/>
      <c r="BY38" s="601" t="str">
        <f>IF('各会計、関係団体の財政状況及び健全化判断比率'!B72="","",'各会計、関係団体の財政状況及び健全化判断比率'!B72)</f>
        <v>埼玉県市町村総合事務組合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c r="A39" s="178"/>
      <c r="B39" s="202"/>
      <c r="C39" s="600">
        <f t="shared" si="5"/>
        <v>6</v>
      </c>
      <c r="D39" s="600"/>
      <c r="E39" s="601" t="str">
        <f>IF('各会計、関係団体の財政状況及び健全化判断比率'!B12="","",'各会計、関係団体の財政状況及び健全化判断比率'!B12)</f>
        <v>新曽第二土地区画整理事業</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19</v>
      </c>
      <c r="BX39" s="600"/>
      <c r="BY39" s="601" t="str">
        <f>IF('各会計、関係団体の財政状況及び健全化判断比率'!B73="","",'各会計、関係団体の財政状況及び健全化判断比率'!B73)</f>
        <v>埼玉県市町村総合事務組合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20</v>
      </c>
      <c r="BX40" s="600"/>
      <c r="BY40" s="601" t="str">
        <f>IF('各会計、関係団体の財政状況及び健全化判断比率'!B74="","",'各会計、関係団体の財政状況及び健全化判断比率'!B74)</f>
        <v>彩の国さいたま人づくり広域連合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21</v>
      </c>
      <c r="BX41" s="600"/>
      <c r="BY41" s="601" t="str">
        <f>IF('各会計、関係団体の財政状況及び健全化判断比率'!B75="","",'各会計、関係団体の財政状況及び健全化判断比率'!B75)</f>
        <v>埼玉県都市競艇組合</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204</v>
      </c>
      <c r="E46" s="603" t="s">
        <v>205</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c r="E47" s="603" t="s">
        <v>206</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c r="E48" s="603" t="s">
        <v>207</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c r="E49" s="604" t="s">
        <v>208</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c r="E50" s="603" t="s">
        <v>209</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c r="E51" s="603" t="s">
        <v>210</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c r="E52" s="603" t="s">
        <v>211</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c r="E53" s="177" t="s">
        <v>578</v>
      </c>
    </row>
    <row r="54" spans="5:113"/>
    <row r="55" spans="5:113"/>
    <row r="56" spans="5:113"/>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6" zoomScaleNormal="46"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179" t="s">
        <v>562</v>
      </c>
      <c r="D34" s="1179"/>
      <c r="E34" s="1180"/>
      <c r="F34" s="32">
        <v>9.48</v>
      </c>
      <c r="G34" s="33">
        <v>8.0299999999999994</v>
      </c>
      <c r="H34" s="33">
        <v>11.58</v>
      </c>
      <c r="I34" s="33">
        <v>12.14</v>
      </c>
      <c r="J34" s="34">
        <v>13.51</v>
      </c>
      <c r="K34" s="22"/>
      <c r="L34" s="22"/>
      <c r="M34" s="22"/>
      <c r="N34" s="22"/>
      <c r="O34" s="22"/>
      <c r="P34" s="22"/>
    </row>
    <row r="35" spans="1:16" ht="39" customHeight="1">
      <c r="A35" s="22"/>
      <c r="B35" s="35"/>
      <c r="C35" s="1173" t="s">
        <v>563</v>
      </c>
      <c r="D35" s="1174"/>
      <c r="E35" s="1175"/>
      <c r="F35" s="36">
        <v>2.94</v>
      </c>
      <c r="G35" s="37">
        <v>2.91</v>
      </c>
      <c r="H35" s="37">
        <v>2.46</v>
      </c>
      <c r="I35" s="37">
        <v>2.77</v>
      </c>
      <c r="J35" s="38">
        <v>4.74</v>
      </c>
      <c r="K35" s="22"/>
      <c r="L35" s="22"/>
      <c r="M35" s="22"/>
      <c r="N35" s="22"/>
      <c r="O35" s="22"/>
      <c r="P35" s="22"/>
    </row>
    <row r="36" spans="1:16" ht="39" customHeight="1">
      <c r="A36" s="22"/>
      <c r="B36" s="35"/>
      <c r="C36" s="1173" t="s">
        <v>564</v>
      </c>
      <c r="D36" s="1174"/>
      <c r="E36" s="1175"/>
      <c r="F36" s="36">
        <v>1.26</v>
      </c>
      <c r="G36" s="37">
        <v>1.83</v>
      </c>
      <c r="H36" s="37">
        <v>2.0499999999999998</v>
      </c>
      <c r="I36" s="37">
        <v>2.58</v>
      </c>
      <c r="J36" s="38">
        <v>3.05</v>
      </c>
      <c r="K36" s="22"/>
      <c r="L36" s="22"/>
      <c r="M36" s="22"/>
      <c r="N36" s="22"/>
      <c r="O36" s="22"/>
      <c r="P36" s="22"/>
    </row>
    <row r="37" spans="1:16" ht="39" customHeight="1">
      <c r="A37" s="22"/>
      <c r="B37" s="35"/>
      <c r="C37" s="1173" t="s">
        <v>565</v>
      </c>
      <c r="D37" s="1174"/>
      <c r="E37" s="1175"/>
      <c r="F37" s="36">
        <v>0.57999999999999996</v>
      </c>
      <c r="G37" s="37">
        <v>0.74</v>
      </c>
      <c r="H37" s="37">
        <v>0.28999999999999998</v>
      </c>
      <c r="I37" s="37">
        <v>0.54</v>
      </c>
      <c r="J37" s="38">
        <v>1.64</v>
      </c>
      <c r="K37" s="22"/>
      <c r="L37" s="22"/>
      <c r="M37" s="22"/>
      <c r="N37" s="22"/>
      <c r="O37" s="22"/>
      <c r="P37" s="22"/>
    </row>
    <row r="38" spans="1:16" ht="39" customHeight="1">
      <c r="A38" s="22"/>
      <c r="B38" s="35"/>
      <c r="C38" s="1173" t="s">
        <v>566</v>
      </c>
      <c r="D38" s="1174"/>
      <c r="E38" s="1175"/>
      <c r="F38" s="36">
        <v>3.15</v>
      </c>
      <c r="G38" s="37">
        <v>0.56999999999999995</v>
      </c>
      <c r="H38" s="37">
        <v>0.54</v>
      </c>
      <c r="I38" s="37">
        <v>0.9</v>
      </c>
      <c r="J38" s="38">
        <v>0.79</v>
      </c>
      <c r="K38" s="22"/>
      <c r="L38" s="22"/>
      <c r="M38" s="22"/>
      <c r="N38" s="22"/>
      <c r="O38" s="22"/>
      <c r="P38" s="22"/>
    </row>
    <row r="39" spans="1:16" ht="39" customHeight="1">
      <c r="A39" s="22"/>
      <c r="B39" s="35"/>
      <c r="C39" s="1173" t="s">
        <v>567</v>
      </c>
      <c r="D39" s="1174"/>
      <c r="E39" s="1175"/>
      <c r="F39" s="36">
        <v>0.18</v>
      </c>
      <c r="G39" s="37">
        <v>0.21</v>
      </c>
      <c r="H39" s="37">
        <v>0.15</v>
      </c>
      <c r="I39" s="37">
        <v>0.28999999999999998</v>
      </c>
      <c r="J39" s="38">
        <v>0.39</v>
      </c>
      <c r="K39" s="22"/>
      <c r="L39" s="22"/>
      <c r="M39" s="22"/>
      <c r="N39" s="22"/>
      <c r="O39" s="22"/>
      <c r="P39" s="22"/>
    </row>
    <row r="40" spans="1:16" ht="39" customHeight="1">
      <c r="A40" s="22"/>
      <c r="B40" s="35"/>
      <c r="C40" s="1173" t="s">
        <v>568</v>
      </c>
      <c r="D40" s="1174"/>
      <c r="E40" s="1175"/>
      <c r="F40" s="36">
        <v>0.24</v>
      </c>
      <c r="G40" s="37">
        <v>0.13</v>
      </c>
      <c r="H40" s="37">
        <v>0.38</v>
      </c>
      <c r="I40" s="37">
        <v>0.33</v>
      </c>
      <c r="J40" s="38">
        <v>0.35</v>
      </c>
      <c r="K40" s="22"/>
      <c r="L40" s="22"/>
      <c r="M40" s="22"/>
      <c r="N40" s="22"/>
      <c r="O40" s="22"/>
      <c r="P40" s="22"/>
    </row>
    <row r="41" spans="1:16" ht="39" customHeight="1">
      <c r="A41" s="22"/>
      <c r="B41" s="35"/>
      <c r="C41" s="1173" t="s">
        <v>569</v>
      </c>
      <c r="D41" s="1174"/>
      <c r="E41" s="1175"/>
      <c r="F41" s="36">
        <v>0.42</v>
      </c>
      <c r="G41" s="37">
        <v>0.33</v>
      </c>
      <c r="H41" s="37">
        <v>0.36</v>
      </c>
      <c r="I41" s="37">
        <v>0.33</v>
      </c>
      <c r="J41" s="38">
        <v>0.28000000000000003</v>
      </c>
      <c r="K41" s="22"/>
      <c r="L41" s="22"/>
      <c r="M41" s="22"/>
      <c r="N41" s="22"/>
      <c r="O41" s="22"/>
      <c r="P41" s="22"/>
    </row>
    <row r="42" spans="1:16" ht="39" customHeight="1">
      <c r="A42" s="22"/>
      <c r="B42" s="39"/>
      <c r="C42" s="1173" t="s">
        <v>570</v>
      </c>
      <c r="D42" s="1174"/>
      <c r="E42" s="1175"/>
      <c r="F42" s="36" t="s">
        <v>516</v>
      </c>
      <c r="G42" s="37" t="s">
        <v>516</v>
      </c>
      <c r="H42" s="37" t="s">
        <v>516</v>
      </c>
      <c r="I42" s="37" t="s">
        <v>516</v>
      </c>
      <c r="J42" s="38" t="s">
        <v>516</v>
      </c>
      <c r="K42" s="22"/>
      <c r="L42" s="22"/>
      <c r="M42" s="22"/>
      <c r="N42" s="22"/>
      <c r="O42" s="22"/>
      <c r="P42" s="22"/>
    </row>
    <row r="43" spans="1:16" ht="39" customHeight="1" thickBot="1">
      <c r="A43" s="22"/>
      <c r="B43" s="40"/>
      <c r="C43" s="1176" t="s">
        <v>571</v>
      </c>
      <c r="D43" s="1177"/>
      <c r="E43" s="1178"/>
      <c r="F43" s="41">
        <v>0.19</v>
      </c>
      <c r="G43" s="42">
        <v>0.11</v>
      </c>
      <c r="H43" s="42">
        <v>0.16</v>
      </c>
      <c r="I43" s="42">
        <v>0.11</v>
      </c>
      <c r="J43" s="43">
        <v>0.13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IEdSa3sxXcaqhIcruHr89f5l9z0lFad8+AKIBFhyAf1zvw5I3tK49Td3SF9e/AJYwOWmhFrQD1LzfwOMRDq1bA==" saltValue="hf7DM8dU+SQE/5e3airT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181" t="s">
        <v>10</v>
      </c>
      <c r="C45" s="1182"/>
      <c r="D45" s="58"/>
      <c r="E45" s="1187" t="s">
        <v>11</v>
      </c>
      <c r="F45" s="1187"/>
      <c r="G45" s="1187"/>
      <c r="H45" s="1187"/>
      <c r="I45" s="1187"/>
      <c r="J45" s="1188"/>
      <c r="K45" s="59">
        <v>2853</v>
      </c>
      <c r="L45" s="60">
        <v>3233</v>
      </c>
      <c r="M45" s="60">
        <v>3437</v>
      </c>
      <c r="N45" s="60">
        <v>3600</v>
      </c>
      <c r="O45" s="61">
        <v>3830</v>
      </c>
      <c r="P45" s="48"/>
      <c r="Q45" s="48"/>
      <c r="R45" s="48"/>
      <c r="S45" s="48"/>
      <c r="T45" s="48"/>
      <c r="U45" s="48"/>
    </row>
    <row r="46" spans="1:21" ht="30.75" customHeight="1">
      <c r="A46" s="48"/>
      <c r="B46" s="1183"/>
      <c r="C46" s="1184"/>
      <c r="D46" s="62"/>
      <c r="E46" s="1189" t="s">
        <v>12</v>
      </c>
      <c r="F46" s="1189"/>
      <c r="G46" s="1189"/>
      <c r="H46" s="1189"/>
      <c r="I46" s="1189"/>
      <c r="J46" s="1190"/>
      <c r="K46" s="63" t="s">
        <v>516</v>
      </c>
      <c r="L46" s="64" t="s">
        <v>516</v>
      </c>
      <c r="M46" s="64" t="s">
        <v>516</v>
      </c>
      <c r="N46" s="64" t="s">
        <v>516</v>
      </c>
      <c r="O46" s="65" t="s">
        <v>516</v>
      </c>
      <c r="P46" s="48"/>
      <c r="Q46" s="48"/>
      <c r="R46" s="48"/>
      <c r="S46" s="48"/>
      <c r="T46" s="48"/>
      <c r="U46" s="48"/>
    </row>
    <row r="47" spans="1:21" ht="30.75" customHeight="1">
      <c r="A47" s="48"/>
      <c r="B47" s="1183"/>
      <c r="C47" s="1184"/>
      <c r="D47" s="62"/>
      <c r="E47" s="1189" t="s">
        <v>13</v>
      </c>
      <c r="F47" s="1189"/>
      <c r="G47" s="1189"/>
      <c r="H47" s="1189"/>
      <c r="I47" s="1189"/>
      <c r="J47" s="1190"/>
      <c r="K47" s="63" t="s">
        <v>516</v>
      </c>
      <c r="L47" s="64" t="s">
        <v>516</v>
      </c>
      <c r="M47" s="64" t="s">
        <v>516</v>
      </c>
      <c r="N47" s="64" t="s">
        <v>516</v>
      </c>
      <c r="O47" s="65" t="s">
        <v>516</v>
      </c>
      <c r="P47" s="48"/>
      <c r="Q47" s="48"/>
      <c r="R47" s="48"/>
      <c r="S47" s="48"/>
      <c r="T47" s="48"/>
      <c r="U47" s="48"/>
    </row>
    <row r="48" spans="1:21" ht="30.75" customHeight="1">
      <c r="A48" s="48"/>
      <c r="B48" s="1183"/>
      <c r="C48" s="1184"/>
      <c r="D48" s="62"/>
      <c r="E48" s="1189" t="s">
        <v>14</v>
      </c>
      <c r="F48" s="1189"/>
      <c r="G48" s="1189"/>
      <c r="H48" s="1189"/>
      <c r="I48" s="1189"/>
      <c r="J48" s="1190"/>
      <c r="K48" s="63">
        <v>489</v>
      </c>
      <c r="L48" s="64">
        <v>435</v>
      </c>
      <c r="M48" s="64">
        <v>450</v>
      </c>
      <c r="N48" s="64">
        <v>429</v>
      </c>
      <c r="O48" s="65">
        <v>408</v>
      </c>
      <c r="P48" s="48"/>
      <c r="Q48" s="48"/>
      <c r="R48" s="48"/>
      <c r="S48" s="48"/>
      <c r="T48" s="48"/>
      <c r="U48" s="48"/>
    </row>
    <row r="49" spans="1:21" ht="30.75" customHeight="1">
      <c r="A49" s="48"/>
      <c r="B49" s="1183"/>
      <c r="C49" s="1184"/>
      <c r="D49" s="62"/>
      <c r="E49" s="1189" t="s">
        <v>15</v>
      </c>
      <c r="F49" s="1189"/>
      <c r="G49" s="1189"/>
      <c r="H49" s="1189"/>
      <c r="I49" s="1189"/>
      <c r="J49" s="1190"/>
      <c r="K49" s="63">
        <v>65</v>
      </c>
      <c r="L49" s="64">
        <v>52</v>
      </c>
      <c r="M49" s="64">
        <v>34</v>
      </c>
      <c r="N49" s="64">
        <v>23</v>
      </c>
      <c r="O49" s="65">
        <v>23</v>
      </c>
      <c r="P49" s="48"/>
      <c r="Q49" s="48"/>
      <c r="R49" s="48"/>
      <c r="S49" s="48"/>
      <c r="T49" s="48"/>
      <c r="U49" s="48"/>
    </row>
    <row r="50" spans="1:21" ht="30.75" customHeight="1">
      <c r="A50" s="48"/>
      <c r="B50" s="1183"/>
      <c r="C50" s="1184"/>
      <c r="D50" s="62"/>
      <c r="E50" s="1189" t="s">
        <v>16</v>
      </c>
      <c r="F50" s="1189"/>
      <c r="G50" s="1189"/>
      <c r="H50" s="1189"/>
      <c r="I50" s="1189"/>
      <c r="J50" s="1190"/>
      <c r="K50" s="63">
        <v>61</v>
      </c>
      <c r="L50" s="64">
        <v>26</v>
      </c>
      <c r="M50" s="64">
        <v>23</v>
      </c>
      <c r="N50" s="64">
        <v>117</v>
      </c>
      <c r="O50" s="65">
        <v>30</v>
      </c>
      <c r="P50" s="48"/>
      <c r="Q50" s="48"/>
      <c r="R50" s="48"/>
      <c r="S50" s="48"/>
      <c r="T50" s="48"/>
      <c r="U50" s="48"/>
    </row>
    <row r="51" spans="1:21" ht="30.75" customHeight="1">
      <c r="A51" s="48"/>
      <c r="B51" s="1185"/>
      <c r="C51" s="1186"/>
      <c r="D51" s="66"/>
      <c r="E51" s="1189" t="s">
        <v>17</v>
      </c>
      <c r="F51" s="1189"/>
      <c r="G51" s="1189"/>
      <c r="H51" s="1189"/>
      <c r="I51" s="1189"/>
      <c r="J51" s="1190"/>
      <c r="K51" s="63" t="s">
        <v>516</v>
      </c>
      <c r="L51" s="64" t="s">
        <v>516</v>
      </c>
      <c r="M51" s="64" t="s">
        <v>516</v>
      </c>
      <c r="N51" s="64" t="s">
        <v>516</v>
      </c>
      <c r="O51" s="65" t="s">
        <v>516</v>
      </c>
      <c r="P51" s="48"/>
      <c r="Q51" s="48"/>
      <c r="R51" s="48"/>
      <c r="S51" s="48"/>
      <c r="T51" s="48"/>
      <c r="U51" s="48"/>
    </row>
    <row r="52" spans="1:21" ht="30.75" customHeight="1">
      <c r="A52" s="48"/>
      <c r="B52" s="1191" t="s">
        <v>18</v>
      </c>
      <c r="C52" s="1192"/>
      <c r="D52" s="66"/>
      <c r="E52" s="1189" t="s">
        <v>19</v>
      </c>
      <c r="F52" s="1189"/>
      <c r="G52" s="1189"/>
      <c r="H52" s="1189"/>
      <c r="I52" s="1189"/>
      <c r="J52" s="1190"/>
      <c r="K52" s="63">
        <v>2127</v>
      </c>
      <c r="L52" s="64">
        <v>2025</v>
      </c>
      <c r="M52" s="64">
        <v>1874</v>
      </c>
      <c r="N52" s="64">
        <v>1766</v>
      </c>
      <c r="O52" s="65">
        <v>1775</v>
      </c>
      <c r="P52" s="48"/>
      <c r="Q52" s="48"/>
      <c r="R52" s="48"/>
      <c r="S52" s="48"/>
      <c r="T52" s="48"/>
      <c r="U52" s="48"/>
    </row>
    <row r="53" spans="1:21" ht="30.75" customHeight="1" thickBot="1">
      <c r="A53" s="48"/>
      <c r="B53" s="1193" t="s">
        <v>20</v>
      </c>
      <c r="C53" s="1194"/>
      <c r="D53" s="67"/>
      <c r="E53" s="1195" t="s">
        <v>21</v>
      </c>
      <c r="F53" s="1195"/>
      <c r="G53" s="1195"/>
      <c r="H53" s="1195"/>
      <c r="I53" s="1195"/>
      <c r="J53" s="1196"/>
      <c r="K53" s="68">
        <v>1341</v>
      </c>
      <c r="L53" s="69">
        <v>1721</v>
      </c>
      <c r="M53" s="69">
        <v>2070</v>
      </c>
      <c r="N53" s="69">
        <v>2403</v>
      </c>
      <c r="O53" s="70">
        <v>2516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572</v>
      </c>
      <c r="P55" s="48"/>
      <c r="Q55" s="48"/>
      <c r="R55" s="48"/>
      <c r="S55" s="48"/>
      <c r="T55" s="48"/>
      <c r="U55" s="48"/>
    </row>
    <row r="56" spans="1:21" ht="31.5" customHeight="1" thickBot="1">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c r="B57" s="1197" t="s">
        <v>24</v>
      </c>
      <c r="C57" s="1198"/>
      <c r="D57" s="1201" t="s">
        <v>25</v>
      </c>
      <c r="E57" s="1202"/>
      <c r="F57" s="1202"/>
      <c r="G57" s="1202"/>
      <c r="H57" s="1202"/>
      <c r="I57" s="1202"/>
      <c r="J57" s="1203"/>
      <c r="K57" s="83"/>
      <c r="L57" s="84"/>
      <c r="M57" s="84"/>
      <c r="N57" s="84"/>
      <c r="O57" s="85"/>
    </row>
    <row r="58" spans="1:21" ht="31.5" customHeight="1" thickBot="1">
      <c r="B58" s="1199"/>
      <c r="C58" s="1200"/>
      <c r="D58" s="1204" t="s">
        <v>26</v>
      </c>
      <c r="E58" s="1205"/>
      <c r="F58" s="1205"/>
      <c r="G58" s="1205"/>
      <c r="H58" s="1205"/>
      <c r="I58" s="1205"/>
      <c r="J58" s="1206"/>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YWCPapWllrM5xs+wLSbtA2suP1Ep/0WwzXyq1KJvz1Lne/J6d1+Y3XQXGWH+riZQgsEELGNoPMtYDa31HQJzQ==" saltValue="GXmYV+7pDNVqwr7DfiMRC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1" zoomScaleNormal="51"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557</v>
      </c>
      <c r="J40" s="100" t="s">
        <v>558</v>
      </c>
      <c r="K40" s="100" t="s">
        <v>559</v>
      </c>
      <c r="L40" s="100" t="s">
        <v>560</v>
      </c>
      <c r="M40" s="101" t="s">
        <v>561</v>
      </c>
    </row>
    <row r="41" spans="2:13" ht="27.75" customHeight="1">
      <c r="B41" s="1207" t="s">
        <v>29</v>
      </c>
      <c r="C41" s="1208"/>
      <c r="D41" s="102"/>
      <c r="E41" s="1213" t="s">
        <v>30</v>
      </c>
      <c r="F41" s="1213"/>
      <c r="G41" s="1213"/>
      <c r="H41" s="1214"/>
      <c r="I41" s="358">
        <v>25890</v>
      </c>
      <c r="J41" s="359">
        <v>26231</v>
      </c>
      <c r="K41" s="359">
        <v>26797</v>
      </c>
      <c r="L41" s="359">
        <v>28596</v>
      </c>
      <c r="M41" s="360">
        <v>25479</v>
      </c>
    </row>
    <row r="42" spans="2:13" ht="27.75" customHeight="1">
      <c r="B42" s="1209"/>
      <c r="C42" s="1210"/>
      <c r="D42" s="103"/>
      <c r="E42" s="1215" t="s">
        <v>31</v>
      </c>
      <c r="F42" s="1215"/>
      <c r="G42" s="1215"/>
      <c r="H42" s="1216"/>
      <c r="I42" s="361">
        <v>4716</v>
      </c>
      <c r="J42" s="362">
        <v>4792</v>
      </c>
      <c r="K42" s="362">
        <v>4447</v>
      </c>
      <c r="L42" s="362">
        <v>4314</v>
      </c>
      <c r="M42" s="363">
        <v>4350</v>
      </c>
    </row>
    <row r="43" spans="2:13" ht="27.75" customHeight="1">
      <c r="B43" s="1209"/>
      <c r="C43" s="1210"/>
      <c r="D43" s="103"/>
      <c r="E43" s="1215" t="s">
        <v>32</v>
      </c>
      <c r="F43" s="1215"/>
      <c r="G43" s="1215"/>
      <c r="H43" s="1216"/>
      <c r="I43" s="361">
        <v>5880</v>
      </c>
      <c r="J43" s="362">
        <v>5003</v>
      </c>
      <c r="K43" s="362">
        <v>5330</v>
      </c>
      <c r="L43" s="362">
        <v>5701</v>
      </c>
      <c r="M43" s="363">
        <v>6118</v>
      </c>
    </row>
    <row r="44" spans="2:13" ht="27.75" customHeight="1">
      <c r="B44" s="1209"/>
      <c r="C44" s="1210"/>
      <c r="D44" s="103"/>
      <c r="E44" s="1215" t="s">
        <v>33</v>
      </c>
      <c r="F44" s="1215"/>
      <c r="G44" s="1215"/>
      <c r="H44" s="1216"/>
      <c r="I44" s="361">
        <v>151</v>
      </c>
      <c r="J44" s="362">
        <v>82</v>
      </c>
      <c r="K44" s="362">
        <v>356</v>
      </c>
      <c r="L44" s="362">
        <v>912</v>
      </c>
      <c r="M44" s="363">
        <v>1213</v>
      </c>
    </row>
    <row r="45" spans="2:13" ht="27.75" customHeight="1">
      <c r="B45" s="1209"/>
      <c r="C45" s="1210"/>
      <c r="D45" s="103"/>
      <c r="E45" s="1215" t="s">
        <v>34</v>
      </c>
      <c r="F45" s="1215"/>
      <c r="G45" s="1215"/>
      <c r="H45" s="1216"/>
      <c r="I45" s="361">
        <v>6555</v>
      </c>
      <c r="J45" s="362">
        <v>6373</v>
      </c>
      <c r="K45" s="362">
        <v>6010</v>
      </c>
      <c r="L45" s="362">
        <v>6003</v>
      </c>
      <c r="M45" s="363">
        <v>6279</v>
      </c>
    </row>
    <row r="46" spans="2:13" ht="27.75" customHeight="1">
      <c r="B46" s="1209"/>
      <c r="C46" s="1210"/>
      <c r="D46" s="104"/>
      <c r="E46" s="1215" t="s">
        <v>35</v>
      </c>
      <c r="F46" s="1215"/>
      <c r="G46" s="1215"/>
      <c r="H46" s="1216"/>
      <c r="I46" s="361" t="s">
        <v>516</v>
      </c>
      <c r="J46" s="362" t="s">
        <v>516</v>
      </c>
      <c r="K46" s="362">
        <v>0</v>
      </c>
      <c r="L46" s="362" t="s">
        <v>516</v>
      </c>
      <c r="M46" s="363" t="s">
        <v>516</v>
      </c>
    </row>
    <row r="47" spans="2:13" ht="27.75" customHeight="1">
      <c r="B47" s="1209"/>
      <c r="C47" s="1210"/>
      <c r="D47" s="105"/>
      <c r="E47" s="1217" t="s">
        <v>36</v>
      </c>
      <c r="F47" s="1218"/>
      <c r="G47" s="1218"/>
      <c r="H47" s="1219"/>
      <c r="I47" s="361" t="s">
        <v>516</v>
      </c>
      <c r="J47" s="362" t="s">
        <v>516</v>
      </c>
      <c r="K47" s="362" t="s">
        <v>516</v>
      </c>
      <c r="L47" s="362" t="s">
        <v>516</v>
      </c>
      <c r="M47" s="363" t="s">
        <v>516</v>
      </c>
    </row>
    <row r="48" spans="2:13" ht="27.75" customHeight="1">
      <c r="B48" s="1209"/>
      <c r="C48" s="1210"/>
      <c r="D48" s="103"/>
      <c r="E48" s="1215" t="s">
        <v>37</v>
      </c>
      <c r="F48" s="1215"/>
      <c r="G48" s="1215"/>
      <c r="H48" s="1216"/>
      <c r="I48" s="361" t="s">
        <v>516</v>
      </c>
      <c r="J48" s="362" t="s">
        <v>516</v>
      </c>
      <c r="K48" s="362" t="s">
        <v>516</v>
      </c>
      <c r="L48" s="362" t="s">
        <v>516</v>
      </c>
      <c r="M48" s="363" t="s">
        <v>516</v>
      </c>
    </row>
    <row r="49" spans="2:13" ht="27.75" customHeight="1">
      <c r="B49" s="1211"/>
      <c r="C49" s="1212"/>
      <c r="D49" s="103"/>
      <c r="E49" s="1215" t="s">
        <v>38</v>
      </c>
      <c r="F49" s="1215"/>
      <c r="G49" s="1215"/>
      <c r="H49" s="1216"/>
      <c r="I49" s="361" t="s">
        <v>516</v>
      </c>
      <c r="J49" s="362" t="s">
        <v>516</v>
      </c>
      <c r="K49" s="362" t="s">
        <v>516</v>
      </c>
      <c r="L49" s="362" t="s">
        <v>516</v>
      </c>
      <c r="M49" s="363" t="s">
        <v>516</v>
      </c>
    </row>
    <row r="50" spans="2:13" ht="27.75" customHeight="1">
      <c r="B50" s="1220" t="s">
        <v>39</v>
      </c>
      <c r="C50" s="1221"/>
      <c r="D50" s="106"/>
      <c r="E50" s="1215" t="s">
        <v>40</v>
      </c>
      <c r="F50" s="1215"/>
      <c r="G50" s="1215"/>
      <c r="H50" s="1216"/>
      <c r="I50" s="361">
        <v>11188</v>
      </c>
      <c r="J50" s="362">
        <v>14920</v>
      </c>
      <c r="K50" s="362">
        <v>15890</v>
      </c>
      <c r="L50" s="362">
        <v>15288</v>
      </c>
      <c r="M50" s="363">
        <v>15167</v>
      </c>
    </row>
    <row r="51" spans="2:13" ht="27.75" customHeight="1">
      <c r="B51" s="1209"/>
      <c r="C51" s="1210"/>
      <c r="D51" s="103"/>
      <c r="E51" s="1215" t="s">
        <v>41</v>
      </c>
      <c r="F51" s="1215"/>
      <c r="G51" s="1215"/>
      <c r="H51" s="1216"/>
      <c r="I51" s="361">
        <v>10302</v>
      </c>
      <c r="J51" s="362">
        <v>9918</v>
      </c>
      <c r="K51" s="362">
        <v>9699</v>
      </c>
      <c r="L51" s="362">
        <v>8921</v>
      </c>
      <c r="M51" s="363">
        <v>9498</v>
      </c>
    </row>
    <row r="52" spans="2:13" ht="27.75" customHeight="1">
      <c r="B52" s="1211"/>
      <c r="C52" s="1212"/>
      <c r="D52" s="103"/>
      <c r="E52" s="1215" t="s">
        <v>42</v>
      </c>
      <c r="F52" s="1215"/>
      <c r="G52" s="1215"/>
      <c r="H52" s="1216"/>
      <c r="I52" s="361">
        <v>13252</v>
      </c>
      <c r="J52" s="362">
        <v>12300</v>
      </c>
      <c r="K52" s="362">
        <v>11635</v>
      </c>
      <c r="L52" s="362">
        <v>11767</v>
      </c>
      <c r="M52" s="363">
        <v>11394</v>
      </c>
    </row>
    <row r="53" spans="2:13" ht="27.75" customHeight="1" thickBot="1">
      <c r="B53" s="1222" t="s">
        <v>43</v>
      </c>
      <c r="C53" s="1223"/>
      <c r="D53" s="107"/>
      <c r="E53" s="1224" t="s">
        <v>44</v>
      </c>
      <c r="F53" s="1224"/>
      <c r="G53" s="1224"/>
      <c r="H53" s="1225"/>
      <c r="I53" s="364">
        <v>8450</v>
      </c>
      <c r="J53" s="365">
        <v>5343</v>
      </c>
      <c r="K53" s="365">
        <v>5716</v>
      </c>
      <c r="L53" s="365">
        <v>9550</v>
      </c>
      <c r="M53" s="366">
        <v>7379</v>
      </c>
    </row>
    <row r="54" spans="2:13" ht="27.75" customHeight="1">
      <c r="B54" s="108" t="s">
        <v>45</v>
      </c>
      <c r="C54" s="109"/>
      <c r="D54" s="109"/>
      <c r="E54" s="110"/>
      <c r="F54" s="110"/>
      <c r="G54" s="110"/>
      <c r="H54" s="110"/>
      <c r="I54" s="111"/>
      <c r="J54" s="111"/>
      <c r="K54" s="111"/>
      <c r="L54" s="111"/>
      <c r="M54" s="111"/>
    </row>
    <row r="55" spans="2:13"/>
  </sheetData>
  <sheetProtection algorithmName="SHA-512" hashValue="s902QMuypH9ObX9cuZ+uYPlm3nbFigQcqLx7flAP75TEISXfLMUuETxazv3kWwIcmEe8JHogHrjjhanAW6FXJA==" saltValue="0y6dToLsuOaA5mDKDFH6u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G57" sqref="G57"/>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46</v>
      </c>
    </row>
    <row r="54" spans="2:8" ht="29.25" customHeight="1" thickBot="1">
      <c r="B54" s="113" t="s">
        <v>1</v>
      </c>
      <c r="C54" s="114"/>
      <c r="D54" s="114"/>
      <c r="E54" s="115" t="s">
        <v>2</v>
      </c>
      <c r="F54" s="116" t="s">
        <v>559</v>
      </c>
      <c r="G54" s="116" t="s">
        <v>560</v>
      </c>
      <c r="H54" s="117" t="s">
        <v>561</v>
      </c>
    </row>
    <row r="55" spans="2:8" ht="52.5" customHeight="1">
      <c r="B55" s="118"/>
      <c r="C55" s="1234" t="s">
        <v>47</v>
      </c>
      <c r="D55" s="1234"/>
      <c r="E55" s="1235"/>
      <c r="F55" s="119">
        <v>6142</v>
      </c>
      <c r="G55" s="119">
        <v>5763</v>
      </c>
      <c r="H55" s="120">
        <v>6272</v>
      </c>
    </row>
    <row r="56" spans="2:8" ht="52.5" customHeight="1">
      <c r="B56" s="121"/>
      <c r="C56" s="1236" t="s">
        <v>48</v>
      </c>
      <c r="D56" s="1236"/>
      <c r="E56" s="1237"/>
      <c r="F56" s="122" t="s">
        <v>516</v>
      </c>
      <c r="G56" s="122" t="s">
        <v>516</v>
      </c>
      <c r="H56" s="123" t="s">
        <v>516</v>
      </c>
    </row>
    <row r="57" spans="2:8" ht="53.25" customHeight="1">
      <c r="B57" s="121"/>
      <c r="C57" s="1238" t="s">
        <v>49</v>
      </c>
      <c r="D57" s="1238"/>
      <c r="E57" s="1239"/>
      <c r="F57" s="124">
        <v>8975</v>
      </c>
      <c r="G57" s="124">
        <v>8559</v>
      </c>
      <c r="H57" s="125">
        <v>8106</v>
      </c>
    </row>
    <row r="58" spans="2:8" ht="45.75" customHeight="1">
      <c r="B58" s="126"/>
      <c r="C58" s="1226" t="s">
        <v>592</v>
      </c>
      <c r="D58" s="1227"/>
      <c r="E58" s="1228"/>
      <c r="F58" s="127">
        <v>6258</v>
      </c>
      <c r="G58" s="127">
        <v>5749</v>
      </c>
      <c r="H58" s="128">
        <v>5535</v>
      </c>
    </row>
    <row r="59" spans="2:8" ht="45.75" customHeight="1">
      <c r="B59" s="126"/>
      <c r="C59" s="1226" t="s">
        <v>593</v>
      </c>
      <c r="D59" s="1227"/>
      <c r="E59" s="1228"/>
      <c r="F59" s="127">
        <v>1146</v>
      </c>
      <c r="G59" s="127">
        <v>1328</v>
      </c>
      <c r="H59" s="128">
        <v>1010</v>
      </c>
    </row>
    <row r="60" spans="2:8" ht="45.75" customHeight="1">
      <c r="B60" s="126"/>
      <c r="C60" s="1226" t="s">
        <v>594</v>
      </c>
      <c r="D60" s="1227"/>
      <c r="E60" s="1228"/>
      <c r="F60" s="127">
        <v>1000</v>
      </c>
      <c r="G60" s="127">
        <v>921</v>
      </c>
      <c r="H60" s="128">
        <v>1022</v>
      </c>
    </row>
    <row r="61" spans="2:8" ht="45.75" customHeight="1">
      <c r="B61" s="126"/>
      <c r="C61" s="1226" t="s">
        <v>595</v>
      </c>
      <c r="D61" s="1227"/>
      <c r="E61" s="1228"/>
      <c r="F61" s="127">
        <v>199</v>
      </c>
      <c r="G61" s="127">
        <v>198</v>
      </c>
      <c r="H61" s="128">
        <v>196</v>
      </c>
    </row>
    <row r="62" spans="2:8" ht="45.75" customHeight="1" thickBot="1">
      <c r="B62" s="129"/>
      <c r="C62" s="1229" t="s">
        <v>596</v>
      </c>
      <c r="D62" s="1230"/>
      <c r="E62" s="1231"/>
      <c r="F62" s="130">
        <v>196</v>
      </c>
      <c r="G62" s="130">
        <v>189</v>
      </c>
      <c r="H62" s="131">
        <v>174</v>
      </c>
    </row>
    <row r="63" spans="2:8" ht="52.5" customHeight="1" thickBot="1">
      <c r="B63" s="132"/>
      <c r="C63" s="1232" t="s">
        <v>50</v>
      </c>
      <c r="D63" s="1232"/>
      <c r="E63" s="1233"/>
      <c r="F63" s="133">
        <v>15117</v>
      </c>
      <c r="G63" s="133">
        <v>14322</v>
      </c>
      <c r="H63" s="134">
        <v>14378</v>
      </c>
    </row>
    <row r="64" spans="2:8"/>
  </sheetData>
  <sheetProtection algorithmName="SHA-512" hashValue="bPgg+6+aMKES0nLNe6VfbnHKmrVlPqv7AVvKG6kK4r3kGywqd4kC2CVwEKbB3/tNZybYwE7q4BCftlzykGv0vQ==" saltValue="RpdrNlY/+DMVXYf/tcyG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election activeCell="BW71" sqref="BW71"/>
    </sheetView>
  </sheetViews>
  <sheetFormatPr defaultColWidth="0" defaultRowHeight="0" customHeight="1" zeroHeight="1"/>
  <cols>
    <col min="1" max="1" width="6.375" style="1240" customWidth="1"/>
    <col min="2" max="107" width="2.5" style="1240" customWidth="1"/>
    <col min="108" max="108" width="6.125" style="1242" customWidth="1"/>
    <col min="109" max="109" width="5.875" style="1241" customWidth="1"/>
    <col min="110" max="16384" width="8.625" style="1240" hidden="1"/>
  </cols>
  <sheetData>
    <row r="1" spans="1:109" ht="42.75" customHeight="1">
      <c r="A1" s="1297"/>
      <c r="B1" s="1296"/>
      <c r="DD1" s="1240"/>
      <c r="DE1" s="1240"/>
    </row>
    <row r="2" spans="1:109" ht="25.5" customHeight="1">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40"/>
      <c r="DE2" s="1240"/>
    </row>
    <row r="3" spans="1:109" ht="25.5" customHeight="1">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40"/>
      <c r="DE3" s="1240"/>
    </row>
    <row r="4" spans="1:109" s="262" customFormat="1" ht="13.5">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row>
    <row r="5" spans="1:109" s="262" customFormat="1" ht="13.5">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row>
    <row r="6" spans="1:109" s="262" customFormat="1" ht="13.5">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row>
    <row r="7" spans="1:109" s="262" customFormat="1" ht="13.5">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row>
    <row r="8" spans="1:109" s="262" customFormat="1" ht="13.5">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row>
    <row r="9" spans="1:109" s="262" customFormat="1" ht="13.5">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row>
    <row r="10" spans="1:109" s="262" customFormat="1" ht="13.5">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row>
    <row r="11" spans="1:109" s="262" customFormat="1" ht="13.5">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row>
    <row r="12" spans="1:109" s="262" customFormat="1" ht="13.5">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row>
    <row r="13" spans="1:109" s="262" customFormat="1" ht="13.5">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row>
    <row r="14" spans="1:109" s="262" customFormat="1" ht="13.5">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row>
    <row r="15" spans="1:109" s="262" customFormat="1" ht="13.5">
      <c r="A15" s="1240"/>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row>
    <row r="16" spans="1:109" s="262" customFormat="1" ht="13.5">
      <c r="A16" s="1240"/>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row>
    <row r="17" spans="1:109" s="262" customFormat="1" ht="13.5">
      <c r="A17" s="1240"/>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row>
    <row r="18" spans="1:109" s="262" customFormat="1" ht="13.5">
      <c r="A18" s="1240"/>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row>
    <row r="19" spans="1:109" ht="13.5">
      <c r="DD19" s="1240"/>
      <c r="DE19" s="1240"/>
    </row>
    <row r="20" spans="1:109" ht="13.5">
      <c r="DD20" s="1240"/>
      <c r="DE20" s="1240"/>
    </row>
    <row r="21" spans="1:109" ht="17.25" customHeight="1">
      <c r="B21" s="1294"/>
      <c r="C21" s="1291"/>
      <c r="D21" s="1291"/>
      <c r="E21" s="1291"/>
      <c r="F21" s="1291"/>
      <c r="G21" s="1291"/>
      <c r="H21" s="1291"/>
      <c r="I21" s="1291"/>
      <c r="J21" s="1291"/>
      <c r="K21" s="1291"/>
      <c r="L21" s="1291"/>
      <c r="M21" s="1291"/>
      <c r="N21" s="1293"/>
      <c r="O21" s="1291"/>
      <c r="P21" s="1291"/>
      <c r="Q21" s="1291"/>
      <c r="R21" s="1291"/>
      <c r="S21" s="1291"/>
      <c r="T21" s="1291"/>
      <c r="U21" s="1291"/>
      <c r="V21" s="1291"/>
      <c r="W21" s="1291"/>
      <c r="X21" s="1291"/>
      <c r="Y21" s="1291"/>
      <c r="Z21" s="1291"/>
      <c r="AA21" s="1291"/>
      <c r="AB21" s="1291"/>
      <c r="AC21" s="1291"/>
      <c r="AD21" s="1291"/>
      <c r="AE21" s="1291"/>
      <c r="AF21" s="1291"/>
      <c r="AG21" s="1291"/>
      <c r="AH21" s="1291"/>
      <c r="AI21" s="1291"/>
      <c r="AJ21" s="1291"/>
      <c r="AK21" s="1291"/>
      <c r="AL21" s="1291"/>
      <c r="AM21" s="1291"/>
      <c r="AN21" s="1291"/>
      <c r="AO21" s="1291"/>
      <c r="AP21" s="1291"/>
      <c r="AQ21" s="1291"/>
      <c r="AR21" s="1291"/>
      <c r="AS21" s="1291"/>
      <c r="AT21" s="1293"/>
      <c r="AU21" s="1291"/>
      <c r="AV21" s="1291"/>
      <c r="AW21" s="1291"/>
      <c r="AX21" s="1291"/>
      <c r="AY21" s="1291"/>
      <c r="AZ21" s="1291"/>
      <c r="BA21" s="1291"/>
      <c r="BB21" s="1291"/>
      <c r="BC21" s="1291"/>
      <c r="BD21" s="1291"/>
      <c r="BE21" s="1291"/>
      <c r="BF21" s="1293"/>
      <c r="BG21" s="1291"/>
      <c r="BH21" s="1291"/>
      <c r="BI21" s="1291"/>
      <c r="BJ21" s="1291"/>
      <c r="BK21" s="1291"/>
      <c r="BL21" s="1291"/>
      <c r="BM21" s="1291"/>
      <c r="BN21" s="1291"/>
      <c r="BO21" s="1291"/>
      <c r="BP21" s="1291"/>
      <c r="BQ21" s="1291"/>
      <c r="BR21" s="1293"/>
      <c r="BS21" s="1291"/>
      <c r="BT21" s="1291"/>
      <c r="BU21" s="1291"/>
      <c r="BV21" s="1291"/>
      <c r="BW21" s="1291"/>
      <c r="BX21" s="1291"/>
      <c r="BY21" s="1291"/>
      <c r="BZ21" s="1291"/>
      <c r="CA21" s="1291"/>
      <c r="CB21" s="1291"/>
      <c r="CC21" s="1291"/>
      <c r="CD21" s="1293"/>
      <c r="CE21" s="1291"/>
      <c r="CF21" s="1291"/>
      <c r="CG21" s="1291"/>
      <c r="CH21" s="1291"/>
      <c r="CI21" s="1291"/>
      <c r="CJ21" s="1291"/>
      <c r="CK21" s="1291"/>
      <c r="CL21" s="1291"/>
      <c r="CM21" s="1291"/>
      <c r="CN21" s="1291"/>
      <c r="CO21" s="1291"/>
      <c r="CP21" s="1293"/>
      <c r="CQ21" s="1291"/>
      <c r="CR21" s="1291"/>
      <c r="CS21" s="1291"/>
      <c r="CT21" s="1291"/>
      <c r="CU21" s="1291"/>
      <c r="CV21" s="1291"/>
      <c r="CW21" s="1291"/>
      <c r="CX21" s="1291"/>
      <c r="CY21" s="1291"/>
      <c r="CZ21" s="1291"/>
      <c r="DA21" s="1291"/>
      <c r="DB21" s="1293"/>
      <c r="DC21" s="1291"/>
      <c r="DD21" s="1290"/>
      <c r="DE21" s="1240"/>
    </row>
    <row r="22" spans="1:109" ht="17.25" customHeight="1">
      <c r="B22" s="1241"/>
    </row>
    <row r="23" spans="1:109" ht="13.5">
      <c r="B23" s="1241"/>
    </row>
    <row r="24" spans="1:109" ht="13.5">
      <c r="B24" s="1241"/>
    </row>
    <row r="25" spans="1:109" ht="13.5">
      <c r="B25" s="1241"/>
    </row>
    <row r="26" spans="1:109" ht="13.5">
      <c r="B26" s="1241"/>
    </row>
    <row r="27" spans="1:109" ht="13.5">
      <c r="B27" s="1241"/>
    </row>
    <row r="28" spans="1:109" ht="13.5">
      <c r="B28" s="1241"/>
    </row>
    <row r="29" spans="1:109" ht="13.5">
      <c r="B29" s="1241"/>
    </row>
    <row r="30" spans="1:109" ht="13.5">
      <c r="B30" s="1241"/>
    </row>
    <row r="31" spans="1:109" ht="13.5">
      <c r="B31" s="1241"/>
    </row>
    <row r="32" spans="1:109" ht="13.5">
      <c r="B32" s="1241"/>
    </row>
    <row r="33" spans="2:109" ht="13.5">
      <c r="B33" s="1241"/>
    </row>
    <row r="34" spans="2:109" ht="13.5">
      <c r="B34" s="1241"/>
    </row>
    <row r="35" spans="2:109" ht="13.5">
      <c r="B35" s="1241"/>
    </row>
    <row r="36" spans="2:109" ht="13.5">
      <c r="B36" s="1241"/>
    </row>
    <row r="37" spans="2:109" ht="13.5">
      <c r="B37" s="1241"/>
    </row>
    <row r="38" spans="2:109" ht="13.5">
      <c r="B38" s="1241"/>
    </row>
    <row r="39" spans="2:109" ht="13.5">
      <c r="B39" s="1245"/>
      <c r="C39" s="1244"/>
      <c r="D39" s="1244"/>
      <c r="E39" s="1244"/>
      <c r="F39" s="1244"/>
      <c r="G39" s="1244"/>
      <c r="H39" s="1244"/>
      <c r="I39" s="1244"/>
      <c r="J39" s="1244"/>
      <c r="K39" s="1244"/>
      <c r="L39" s="1244"/>
      <c r="M39" s="1244"/>
      <c r="N39" s="1244"/>
      <c r="O39" s="1244"/>
      <c r="P39" s="1244"/>
      <c r="Q39" s="1244"/>
      <c r="R39" s="1244"/>
      <c r="S39" s="1244"/>
      <c r="T39" s="1244"/>
      <c r="U39" s="1244"/>
      <c r="V39" s="1244"/>
      <c r="W39" s="1244"/>
      <c r="X39" s="1244"/>
      <c r="Y39" s="1244"/>
      <c r="Z39" s="1244"/>
      <c r="AA39" s="1244"/>
      <c r="AB39" s="1244"/>
      <c r="AC39" s="1244"/>
      <c r="AD39" s="1244"/>
      <c r="AE39" s="1244"/>
      <c r="AF39" s="1244"/>
      <c r="AG39" s="1244"/>
      <c r="AH39" s="1244"/>
      <c r="AI39" s="1244"/>
      <c r="AJ39" s="1244"/>
      <c r="AK39" s="1244"/>
      <c r="AL39" s="1244"/>
      <c r="AM39" s="1244"/>
      <c r="AN39" s="1244"/>
      <c r="AO39" s="1244"/>
      <c r="AP39" s="1244"/>
      <c r="AQ39" s="1244"/>
      <c r="AR39" s="1244"/>
      <c r="AS39" s="1244"/>
      <c r="AT39" s="1244"/>
      <c r="AU39" s="1244"/>
      <c r="AV39" s="1244"/>
      <c r="AW39" s="1244"/>
      <c r="AX39" s="1244"/>
      <c r="AY39" s="1244"/>
      <c r="AZ39" s="1244"/>
      <c r="BA39" s="1244"/>
      <c r="BB39" s="1244"/>
      <c r="BC39" s="1244"/>
      <c r="BD39" s="1244"/>
      <c r="BE39" s="1244"/>
      <c r="BF39" s="1244"/>
      <c r="BG39" s="1244"/>
      <c r="BH39" s="1244"/>
      <c r="BI39" s="1244"/>
      <c r="BJ39" s="1244"/>
      <c r="BK39" s="1244"/>
      <c r="BL39" s="1244"/>
      <c r="BM39" s="1244"/>
      <c r="BN39" s="1244"/>
      <c r="BO39" s="1244"/>
      <c r="BP39" s="1244"/>
      <c r="BQ39" s="1244"/>
      <c r="BR39" s="1244"/>
      <c r="BS39" s="1244"/>
      <c r="BT39" s="1244"/>
      <c r="BU39" s="1244"/>
      <c r="BV39" s="1244"/>
      <c r="BW39" s="1244"/>
      <c r="BX39" s="1244"/>
      <c r="BY39" s="1244"/>
      <c r="BZ39" s="1244"/>
      <c r="CA39" s="1244"/>
      <c r="CB39" s="1244"/>
      <c r="CC39" s="1244"/>
      <c r="CD39" s="1244"/>
      <c r="CE39" s="1244"/>
      <c r="CF39" s="1244"/>
      <c r="CG39" s="1244"/>
      <c r="CH39" s="1244"/>
      <c r="CI39" s="1244"/>
      <c r="CJ39" s="1244"/>
      <c r="CK39" s="1244"/>
      <c r="CL39" s="1244"/>
      <c r="CM39" s="1244"/>
      <c r="CN39" s="1244"/>
      <c r="CO39" s="1244"/>
      <c r="CP39" s="1244"/>
      <c r="CQ39" s="1244"/>
      <c r="CR39" s="1244"/>
      <c r="CS39" s="1244"/>
      <c r="CT39" s="1244"/>
      <c r="CU39" s="1244"/>
      <c r="CV39" s="1244"/>
      <c r="CW39" s="1244"/>
      <c r="CX39" s="1244"/>
      <c r="CY39" s="1244"/>
      <c r="CZ39" s="1244"/>
      <c r="DA39" s="1244"/>
      <c r="DB39" s="1244"/>
      <c r="DC39" s="1244"/>
      <c r="DD39" s="1243"/>
    </row>
    <row r="40" spans="2:109" ht="13.5">
      <c r="B40" s="1281"/>
      <c r="DD40" s="1281"/>
      <c r="DE40" s="1240"/>
    </row>
    <row r="41" spans="2:109" ht="17.25">
      <c r="B41" s="1292" t="s">
        <v>607</v>
      </c>
      <c r="C41" s="1291"/>
      <c r="D41" s="1291"/>
      <c r="E41" s="1291"/>
      <c r="F41" s="1291"/>
      <c r="G41" s="1291"/>
      <c r="H41" s="1291"/>
      <c r="I41" s="1291"/>
      <c r="J41" s="1291"/>
      <c r="K41" s="1291"/>
      <c r="L41" s="1291"/>
      <c r="M41" s="1291"/>
      <c r="N41" s="1291"/>
      <c r="O41" s="1291"/>
      <c r="P41" s="1291"/>
      <c r="Q41" s="1291"/>
      <c r="R41" s="1291"/>
      <c r="S41" s="1291"/>
      <c r="T41" s="1291"/>
      <c r="U41" s="1291"/>
      <c r="V41" s="1291"/>
      <c r="W41" s="1291"/>
      <c r="X41" s="1291"/>
      <c r="Y41" s="1291"/>
      <c r="Z41" s="1291"/>
      <c r="AA41" s="1291"/>
      <c r="AB41" s="1291"/>
      <c r="AC41" s="1291"/>
      <c r="AD41" s="1291"/>
      <c r="AE41" s="1291"/>
      <c r="AF41" s="1291"/>
      <c r="AG41" s="1291"/>
      <c r="AH41" s="1291"/>
      <c r="AI41" s="1291"/>
      <c r="AJ41" s="1291"/>
      <c r="AK41" s="1291"/>
      <c r="AL41" s="1291"/>
      <c r="AM41" s="1291"/>
      <c r="AN41" s="1291"/>
      <c r="AO41" s="1291"/>
      <c r="AP41" s="1291"/>
      <c r="AQ41" s="1291"/>
      <c r="AR41" s="1291"/>
      <c r="AS41" s="1291"/>
      <c r="AT41" s="1291"/>
      <c r="AU41" s="1291"/>
      <c r="AV41" s="1291"/>
      <c r="AW41" s="1291"/>
      <c r="AX41" s="1291"/>
      <c r="AY41" s="1291"/>
      <c r="AZ41" s="1291"/>
      <c r="BA41" s="1291"/>
      <c r="BB41" s="1291"/>
      <c r="BC41" s="1291"/>
      <c r="BD41" s="1291"/>
      <c r="BE41" s="1291"/>
      <c r="BF41" s="1291"/>
      <c r="BG41" s="1291"/>
      <c r="BH41" s="1291"/>
      <c r="BI41" s="1291"/>
      <c r="BJ41" s="1291"/>
      <c r="BK41" s="1291"/>
      <c r="BL41" s="1291"/>
      <c r="BM41" s="1291"/>
      <c r="BN41" s="1291"/>
      <c r="BO41" s="1291"/>
      <c r="BP41" s="1291"/>
      <c r="BQ41" s="1291"/>
      <c r="BR41" s="1291"/>
      <c r="BS41" s="1291"/>
      <c r="BT41" s="1291"/>
      <c r="BU41" s="1291"/>
      <c r="BV41" s="1291"/>
      <c r="BW41" s="1291"/>
      <c r="BX41" s="1291"/>
      <c r="BY41" s="1291"/>
      <c r="BZ41" s="1291"/>
      <c r="CA41" s="1291"/>
      <c r="CB41" s="1291"/>
      <c r="CC41" s="1291"/>
      <c r="CD41" s="1291"/>
      <c r="CE41" s="1291"/>
      <c r="CF41" s="1291"/>
      <c r="CG41" s="1291"/>
      <c r="CH41" s="1291"/>
      <c r="CI41" s="1291"/>
      <c r="CJ41" s="1291"/>
      <c r="CK41" s="1291"/>
      <c r="CL41" s="1291"/>
      <c r="CM41" s="1291"/>
      <c r="CN41" s="1291"/>
      <c r="CO41" s="1291"/>
      <c r="CP41" s="1291"/>
      <c r="CQ41" s="1291"/>
      <c r="CR41" s="1291"/>
      <c r="CS41" s="1291"/>
      <c r="CT41" s="1291"/>
      <c r="CU41" s="1291"/>
      <c r="CV41" s="1291"/>
      <c r="CW41" s="1291"/>
      <c r="CX41" s="1291"/>
      <c r="CY41" s="1291"/>
      <c r="CZ41" s="1291"/>
      <c r="DA41" s="1291"/>
      <c r="DB41" s="1291"/>
      <c r="DC41" s="1291"/>
      <c r="DD41" s="1290"/>
    </row>
    <row r="42" spans="2:109" ht="13.5">
      <c r="B42" s="1241"/>
      <c r="G42" s="1277"/>
      <c r="I42" s="1276"/>
      <c r="J42" s="1276"/>
      <c r="K42" s="1276"/>
      <c r="AM42" s="1277"/>
      <c r="AN42" s="1277" t="s">
        <v>603</v>
      </c>
      <c r="AP42" s="1276"/>
      <c r="AQ42" s="1276"/>
      <c r="AR42" s="1276"/>
      <c r="AY42" s="1277"/>
      <c r="BA42" s="1276"/>
      <c r="BB42" s="1276"/>
      <c r="BC42" s="1276"/>
      <c r="BK42" s="1277"/>
      <c r="BM42" s="1276"/>
      <c r="BN42" s="1276"/>
      <c r="BO42" s="1276"/>
      <c r="BW42" s="1277"/>
      <c r="BY42" s="1276"/>
      <c r="BZ42" s="1276"/>
      <c r="CA42" s="1276"/>
      <c r="CI42" s="1277"/>
      <c r="CK42" s="1276"/>
      <c r="CL42" s="1276"/>
      <c r="CM42" s="1276"/>
      <c r="CU42" s="1277"/>
      <c r="CW42" s="1276"/>
      <c r="CX42" s="1276"/>
      <c r="CY42" s="1276"/>
    </row>
    <row r="43" spans="2:109" ht="13.5" customHeight="1">
      <c r="B43" s="1241"/>
      <c r="AN43" s="1275" t="s">
        <v>606</v>
      </c>
      <c r="AO43" s="1274"/>
      <c r="AP43" s="1274"/>
      <c r="AQ43" s="1274"/>
      <c r="AR43" s="1274"/>
      <c r="AS43" s="1274"/>
      <c r="AT43" s="1274"/>
      <c r="AU43" s="1274"/>
      <c r="AV43" s="1274"/>
      <c r="AW43" s="1274"/>
      <c r="AX43" s="1274"/>
      <c r="AY43" s="1274"/>
      <c r="AZ43" s="1274"/>
      <c r="BA43" s="1274"/>
      <c r="BB43" s="1274"/>
      <c r="BC43" s="1274"/>
      <c r="BD43" s="1274"/>
      <c r="BE43" s="1274"/>
      <c r="BF43" s="1274"/>
      <c r="BG43" s="1274"/>
      <c r="BH43" s="1274"/>
      <c r="BI43" s="1274"/>
      <c r="BJ43" s="1274"/>
      <c r="BK43" s="1274"/>
      <c r="BL43" s="1274"/>
      <c r="BM43" s="1274"/>
      <c r="BN43" s="1274"/>
      <c r="BO43" s="1274"/>
      <c r="BP43" s="1274"/>
      <c r="BQ43" s="1274"/>
      <c r="BR43" s="1274"/>
      <c r="BS43" s="1274"/>
      <c r="BT43" s="1274"/>
      <c r="BU43" s="1274"/>
      <c r="BV43" s="1274"/>
      <c r="BW43" s="1274"/>
      <c r="BX43" s="1274"/>
      <c r="BY43" s="1274"/>
      <c r="BZ43" s="1274"/>
      <c r="CA43" s="1274"/>
      <c r="CB43" s="1274"/>
      <c r="CC43" s="1274"/>
      <c r="CD43" s="1274"/>
      <c r="CE43" s="1274"/>
      <c r="CF43" s="1274"/>
      <c r="CG43" s="1274"/>
      <c r="CH43" s="1274"/>
      <c r="CI43" s="1274"/>
      <c r="CJ43" s="1274"/>
      <c r="CK43" s="1274"/>
      <c r="CL43" s="1274"/>
      <c r="CM43" s="1274"/>
      <c r="CN43" s="1274"/>
      <c r="CO43" s="1274"/>
      <c r="CP43" s="1274"/>
      <c r="CQ43" s="1274"/>
      <c r="CR43" s="1274"/>
      <c r="CS43" s="1274"/>
      <c r="CT43" s="1274"/>
      <c r="CU43" s="1274"/>
      <c r="CV43" s="1274"/>
      <c r="CW43" s="1274"/>
      <c r="CX43" s="1274"/>
      <c r="CY43" s="1274"/>
      <c r="CZ43" s="1274"/>
      <c r="DA43" s="1274"/>
      <c r="DB43" s="1274"/>
      <c r="DC43" s="1273"/>
    </row>
    <row r="44" spans="2:109" ht="13.5">
      <c r="B44" s="1241"/>
      <c r="AN44" s="1272"/>
      <c r="AO44" s="1271"/>
      <c r="AP44" s="1271"/>
      <c r="AQ44" s="1271"/>
      <c r="AR44" s="1271"/>
      <c r="AS44" s="1271"/>
      <c r="AT44" s="1271"/>
      <c r="AU44" s="1271"/>
      <c r="AV44" s="1271"/>
      <c r="AW44" s="1271"/>
      <c r="AX44" s="1271"/>
      <c r="AY44" s="1271"/>
      <c r="AZ44" s="1271"/>
      <c r="BA44" s="1271"/>
      <c r="BB44" s="1271"/>
      <c r="BC44" s="1271"/>
      <c r="BD44" s="1271"/>
      <c r="BE44" s="1271"/>
      <c r="BF44" s="1271"/>
      <c r="BG44" s="1271"/>
      <c r="BH44" s="1271"/>
      <c r="BI44" s="1271"/>
      <c r="BJ44" s="1271"/>
      <c r="BK44" s="1271"/>
      <c r="BL44" s="1271"/>
      <c r="BM44" s="1271"/>
      <c r="BN44" s="1271"/>
      <c r="BO44" s="1271"/>
      <c r="BP44" s="1271"/>
      <c r="BQ44" s="1271"/>
      <c r="BR44" s="1271"/>
      <c r="BS44" s="1271"/>
      <c r="BT44" s="1271"/>
      <c r="BU44" s="1271"/>
      <c r="BV44" s="1271"/>
      <c r="BW44" s="1271"/>
      <c r="BX44" s="1271"/>
      <c r="BY44" s="1271"/>
      <c r="BZ44" s="1271"/>
      <c r="CA44" s="1271"/>
      <c r="CB44" s="1271"/>
      <c r="CC44" s="1271"/>
      <c r="CD44" s="1271"/>
      <c r="CE44" s="1271"/>
      <c r="CF44" s="1271"/>
      <c r="CG44" s="1271"/>
      <c r="CH44" s="1271"/>
      <c r="CI44" s="1271"/>
      <c r="CJ44" s="1271"/>
      <c r="CK44" s="1271"/>
      <c r="CL44" s="1271"/>
      <c r="CM44" s="1271"/>
      <c r="CN44" s="1271"/>
      <c r="CO44" s="1271"/>
      <c r="CP44" s="1271"/>
      <c r="CQ44" s="1271"/>
      <c r="CR44" s="1271"/>
      <c r="CS44" s="1271"/>
      <c r="CT44" s="1271"/>
      <c r="CU44" s="1271"/>
      <c r="CV44" s="1271"/>
      <c r="CW44" s="1271"/>
      <c r="CX44" s="1271"/>
      <c r="CY44" s="1271"/>
      <c r="CZ44" s="1271"/>
      <c r="DA44" s="1271"/>
      <c r="DB44" s="1271"/>
      <c r="DC44" s="1270"/>
    </row>
    <row r="45" spans="2:109" ht="13.5">
      <c r="B45" s="1241"/>
      <c r="AN45" s="1272"/>
      <c r="AO45" s="1271"/>
      <c r="AP45" s="1271"/>
      <c r="AQ45" s="1271"/>
      <c r="AR45" s="1271"/>
      <c r="AS45" s="1271"/>
      <c r="AT45" s="1271"/>
      <c r="AU45" s="1271"/>
      <c r="AV45" s="1271"/>
      <c r="AW45" s="1271"/>
      <c r="AX45" s="1271"/>
      <c r="AY45" s="1271"/>
      <c r="AZ45" s="1271"/>
      <c r="BA45" s="1271"/>
      <c r="BB45" s="1271"/>
      <c r="BC45" s="1271"/>
      <c r="BD45" s="1271"/>
      <c r="BE45" s="1271"/>
      <c r="BF45" s="1271"/>
      <c r="BG45" s="1271"/>
      <c r="BH45" s="1271"/>
      <c r="BI45" s="1271"/>
      <c r="BJ45" s="1271"/>
      <c r="BK45" s="1271"/>
      <c r="BL45" s="1271"/>
      <c r="BM45" s="1271"/>
      <c r="BN45" s="1271"/>
      <c r="BO45" s="1271"/>
      <c r="BP45" s="1271"/>
      <c r="BQ45" s="1271"/>
      <c r="BR45" s="1271"/>
      <c r="BS45" s="1271"/>
      <c r="BT45" s="1271"/>
      <c r="BU45" s="1271"/>
      <c r="BV45" s="1271"/>
      <c r="BW45" s="1271"/>
      <c r="BX45" s="1271"/>
      <c r="BY45" s="1271"/>
      <c r="BZ45" s="1271"/>
      <c r="CA45" s="1271"/>
      <c r="CB45" s="1271"/>
      <c r="CC45" s="1271"/>
      <c r="CD45" s="1271"/>
      <c r="CE45" s="1271"/>
      <c r="CF45" s="1271"/>
      <c r="CG45" s="1271"/>
      <c r="CH45" s="1271"/>
      <c r="CI45" s="1271"/>
      <c r="CJ45" s="1271"/>
      <c r="CK45" s="1271"/>
      <c r="CL45" s="1271"/>
      <c r="CM45" s="1271"/>
      <c r="CN45" s="1271"/>
      <c r="CO45" s="1271"/>
      <c r="CP45" s="1271"/>
      <c r="CQ45" s="1271"/>
      <c r="CR45" s="1271"/>
      <c r="CS45" s="1271"/>
      <c r="CT45" s="1271"/>
      <c r="CU45" s="1271"/>
      <c r="CV45" s="1271"/>
      <c r="CW45" s="1271"/>
      <c r="CX45" s="1271"/>
      <c r="CY45" s="1271"/>
      <c r="CZ45" s="1271"/>
      <c r="DA45" s="1271"/>
      <c r="DB45" s="1271"/>
      <c r="DC45" s="1270"/>
    </row>
    <row r="46" spans="2:109" ht="13.5">
      <c r="B46" s="1241"/>
      <c r="AN46" s="1272"/>
      <c r="AO46" s="1271"/>
      <c r="AP46" s="1271"/>
      <c r="AQ46" s="1271"/>
      <c r="AR46" s="1271"/>
      <c r="AS46" s="1271"/>
      <c r="AT46" s="1271"/>
      <c r="AU46" s="1271"/>
      <c r="AV46" s="1271"/>
      <c r="AW46" s="1271"/>
      <c r="AX46" s="1271"/>
      <c r="AY46" s="1271"/>
      <c r="AZ46" s="1271"/>
      <c r="BA46" s="1271"/>
      <c r="BB46" s="1271"/>
      <c r="BC46" s="1271"/>
      <c r="BD46" s="1271"/>
      <c r="BE46" s="1271"/>
      <c r="BF46" s="1271"/>
      <c r="BG46" s="1271"/>
      <c r="BH46" s="1271"/>
      <c r="BI46" s="1271"/>
      <c r="BJ46" s="1271"/>
      <c r="BK46" s="1271"/>
      <c r="BL46" s="1271"/>
      <c r="BM46" s="1271"/>
      <c r="BN46" s="1271"/>
      <c r="BO46" s="1271"/>
      <c r="BP46" s="1271"/>
      <c r="BQ46" s="1271"/>
      <c r="BR46" s="1271"/>
      <c r="BS46" s="1271"/>
      <c r="BT46" s="1271"/>
      <c r="BU46" s="1271"/>
      <c r="BV46" s="1271"/>
      <c r="BW46" s="1271"/>
      <c r="BX46" s="1271"/>
      <c r="BY46" s="1271"/>
      <c r="BZ46" s="1271"/>
      <c r="CA46" s="1271"/>
      <c r="CB46" s="1271"/>
      <c r="CC46" s="1271"/>
      <c r="CD46" s="1271"/>
      <c r="CE46" s="1271"/>
      <c r="CF46" s="1271"/>
      <c r="CG46" s="1271"/>
      <c r="CH46" s="1271"/>
      <c r="CI46" s="1271"/>
      <c r="CJ46" s="1271"/>
      <c r="CK46" s="1271"/>
      <c r="CL46" s="1271"/>
      <c r="CM46" s="1271"/>
      <c r="CN46" s="1271"/>
      <c r="CO46" s="1271"/>
      <c r="CP46" s="1271"/>
      <c r="CQ46" s="1271"/>
      <c r="CR46" s="1271"/>
      <c r="CS46" s="1271"/>
      <c r="CT46" s="1271"/>
      <c r="CU46" s="1271"/>
      <c r="CV46" s="1271"/>
      <c r="CW46" s="1271"/>
      <c r="CX46" s="1271"/>
      <c r="CY46" s="1271"/>
      <c r="CZ46" s="1271"/>
      <c r="DA46" s="1271"/>
      <c r="DB46" s="1271"/>
      <c r="DC46" s="1270"/>
    </row>
    <row r="47" spans="2:109" ht="13.5">
      <c r="B47" s="1241"/>
      <c r="AN47" s="1269"/>
      <c r="AO47" s="1268"/>
      <c r="AP47" s="1268"/>
      <c r="AQ47" s="1268"/>
      <c r="AR47" s="1268"/>
      <c r="AS47" s="1268"/>
      <c r="AT47" s="1268"/>
      <c r="AU47" s="1268"/>
      <c r="AV47" s="1268"/>
      <c r="AW47" s="1268"/>
      <c r="AX47" s="1268"/>
      <c r="AY47" s="1268"/>
      <c r="AZ47" s="1268"/>
      <c r="BA47" s="1268"/>
      <c r="BB47" s="1268"/>
      <c r="BC47" s="1268"/>
      <c r="BD47" s="1268"/>
      <c r="BE47" s="1268"/>
      <c r="BF47" s="1268"/>
      <c r="BG47" s="1268"/>
      <c r="BH47" s="1268"/>
      <c r="BI47" s="1268"/>
      <c r="BJ47" s="1268"/>
      <c r="BK47" s="1268"/>
      <c r="BL47" s="1268"/>
      <c r="BM47" s="1268"/>
      <c r="BN47" s="1268"/>
      <c r="BO47" s="1268"/>
      <c r="BP47" s="1268"/>
      <c r="BQ47" s="1268"/>
      <c r="BR47" s="1268"/>
      <c r="BS47" s="1268"/>
      <c r="BT47" s="1268"/>
      <c r="BU47" s="1268"/>
      <c r="BV47" s="1268"/>
      <c r="BW47" s="1268"/>
      <c r="BX47" s="1268"/>
      <c r="BY47" s="1268"/>
      <c r="BZ47" s="1268"/>
      <c r="CA47" s="1268"/>
      <c r="CB47" s="1268"/>
      <c r="CC47" s="1268"/>
      <c r="CD47" s="1268"/>
      <c r="CE47" s="1268"/>
      <c r="CF47" s="1268"/>
      <c r="CG47" s="1268"/>
      <c r="CH47" s="1268"/>
      <c r="CI47" s="1268"/>
      <c r="CJ47" s="1268"/>
      <c r="CK47" s="1268"/>
      <c r="CL47" s="1268"/>
      <c r="CM47" s="1268"/>
      <c r="CN47" s="1268"/>
      <c r="CO47" s="1268"/>
      <c r="CP47" s="1268"/>
      <c r="CQ47" s="1268"/>
      <c r="CR47" s="1268"/>
      <c r="CS47" s="1268"/>
      <c r="CT47" s="1268"/>
      <c r="CU47" s="1268"/>
      <c r="CV47" s="1268"/>
      <c r="CW47" s="1268"/>
      <c r="CX47" s="1268"/>
      <c r="CY47" s="1268"/>
      <c r="CZ47" s="1268"/>
      <c r="DA47" s="1268"/>
      <c r="DB47" s="1268"/>
      <c r="DC47" s="1267"/>
    </row>
    <row r="48" spans="2:109" ht="13.5">
      <c r="B48" s="1241"/>
      <c r="H48" s="1254"/>
      <c r="I48" s="1254"/>
      <c r="J48" s="1254"/>
      <c r="AN48" s="1254"/>
      <c r="AO48" s="1254"/>
      <c r="AP48" s="1254"/>
      <c r="AZ48" s="1254"/>
      <c r="BA48" s="1254"/>
      <c r="BB48" s="1254"/>
      <c r="BL48" s="1254"/>
      <c r="BM48" s="1254"/>
      <c r="BN48" s="1254"/>
      <c r="BX48" s="1254"/>
      <c r="BY48" s="1254"/>
      <c r="BZ48" s="1254"/>
      <c r="CJ48" s="1254"/>
      <c r="CK48" s="1254"/>
      <c r="CL48" s="1254"/>
      <c r="CV48" s="1254"/>
      <c r="CW48" s="1254"/>
      <c r="CX48" s="1254"/>
    </row>
    <row r="49" spans="1:109" ht="13.5">
      <c r="B49" s="1241"/>
      <c r="AN49" s="1240" t="s">
        <v>601</v>
      </c>
    </row>
    <row r="50" spans="1:109" ht="13.5">
      <c r="B50" s="1241"/>
      <c r="G50" s="1252"/>
      <c r="H50" s="1252"/>
      <c r="I50" s="1252"/>
      <c r="J50" s="1252"/>
      <c r="K50" s="1261"/>
      <c r="L50" s="1261"/>
      <c r="M50" s="1260"/>
      <c r="N50" s="1260"/>
      <c r="AN50" s="1259"/>
      <c r="AO50" s="1258"/>
      <c r="AP50" s="1258"/>
      <c r="AQ50" s="1258"/>
      <c r="AR50" s="1258"/>
      <c r="AS50" s="1258"/>
      <c r="AT50" s="1258"/>
      <c r="AU50" s="1258"/>
      <c r="AV50" s="1258"/>
      <c r="AW50" s="1258"/>
      <c r="AX50" s="1258"/>
      <c r="AY50" s="1258"/>
      <c r="AZ50" s="1258"/>
      <c r="BA50" s="1258"/>
      <c r="BB50" s="1258"/>
      <c r="BC50" s="1258"/>
      <c r="BD50" s="1258"/>
      <c r="BE50" s="1258"/>
      <c r="BF50" s="1258"/>
      <c r="BG50" s="1258"/>
      <c r="BH50" s="1258"/>
      <c r="BI50" s="1258"/>
      <c r="BJ50" s="1258"/>
      <c r="BK50" s="1258"/>
      <c r="BL50" s="1258"/>
      <c r="BM50" s="1258"/>
      <c r="BN50" s="1258"/>
      <c r="BO50" s="1257"/>
      <c r="BP50" s="1249" t="s">
        <v>557</v>
      </c>
      <c r="BQ50" s="1249"/>
      <c r="BR50" s="1249"/>
      <c r="BS50" s="1249"/>
      <c r="BT50" s="1249"/>
      <c r="BU50" s="1249"/>
      <c r="BV50" s="1249"/>
      <c r="BW50" s="1249"/>
      <c r="BX50" s="1249" t="s">
        <v>558</v>
      </c>
      <c r="BY50" s="1249"/>
      <c r="BZ50" s="1249"/>
      <c r="CA50" s="1249"/>
      <c r="CB50" s="1249"/>
      <c r="CC50" s="1249"/>
      <c r="CD50" s="1249"/>
      <c r="CE50" s="1249"/>
      <c r="CF50" s="1249" t="s">
        <v>559</v>
      </c>
      <c r="CG50" s="1249"/>
      <c r="CH50" s="1249"/>
      <c r="CI50" s="1249"/>
      <c r="CJ50" s="1249"/>
      <c r="CK50" s="1249"/>
      <c r="CL50" s="1249"/>
      <c r="CM50" s="1249"/>
      <c r="CN50" s="1249" t="s">
        <v>560</v>
      </c>
      <c r="CO50" s="1249"/>
      <c r="CP50" s="1249"/>
      <c r="CQ50" s="1249"/>
      <c r="CR50" s="1249"/>
      <c r="CS50" s="1249"/>
      <c r="CT50" s="1249"/>
      <c r="CU50" s="1249"/>
      <c r="CV50" s="1249" t="s">
        <v>561</v>
      </c>
      <c r="CW50" s="1249"/>
      <c r="CX50" s="1249"/>
      <c r="CY50" s="1249"/>
      <c r="CZ50" s="1249"/>
      <c r="DA50" s="1249"/>
      <c r="DB50" s="1249"/>
      <c r="DC50" s="1249"/>
    </row>
    <row r="51" spans="1:109" ht="13.5" customHeight="1">
      <c r="B51" s="1241"/>
      <c r="G51" s="1256"/>
      <c r="H51" s="1256"/>
      <c r="I51" s="1289"/>
      <c r="J51" s="1289"/>
      <c r="K51" s="1255"/>
      <c r="L51" s="1255"/>
      <c r="M51" s="1255"/>
      <c r="N51" s="1255"/>
      <c r="AM51" s="1254"/>
      <c r="AN51" s="1248" t="s">
        <v>600</v>
      </c>
      <c r="AO51" s="1248"/>
      <c r="AP51" s="1248"/>
      <c r="AQ51" s="1248"/>
      <c r="AR51" s="1248"/>
      <c r="AS51" s="1248"/>
      <c r="AT51" s="1248"/>
      <c r="AU51" s="1248"/>
      <c r="AV51" s="1248"/>
      <c r="AW51" s="1248"/>
      <c r="AX51" s="1248"/>
      <c r="AY51" s="1248"/>
      <c r="AZ51" s="1248"/>
      <c r="BA51" s="1248"/>
      <c r="BB51" s="1248" t="s">
        <v>598</v>
      </c>
      <c r="BC51" s="1248"/>
      <c r="BD51" s="1248"/>
      <c r="BE51" s="1248"/>
      <c r="BF51" s="1248"/>
      <c r="BG51" s="1248"/>
      <c r="BH51" s="1248"/>
      <c r="BI51" s="1248"/>
      <c r="BJ51" s="1248"/>
      <c r="BK51" s="1248"/>
      <c r="BL51" s="1248"/>
      <c r="BM51" s="1248"/>
      <c r="BN51" s="1248"/>
      <c r="BO51" s="1248"/>
      <c r="BP51" s="1247">
        <v>30.9</v>
      </c>
      <c r="BQ51" s="1247"/>
      <c r="BR51" s="1247"/>
      <c r="BS51" s="1247"/>
      <c r="BT51" s="1247"/>
      <c r="BU51" s="1247"/>
      <c r="BV51" s="1247"/>
      <c r="BW51" s="1247"/>
      <c r="BX51" s="1247">
        <v>18.7</v>
      </c>
      <c r="BY51" s="1247"/>
      <c r="BZ51" s="1247"/>
      <c r="CA51" s="1247"/>
      <c r="CB51" s="1247"/>
      <c r="CC51" s="1247"/>
      <c r="CD51" s="1247"/>
      <c r="CE51" s="1247"/>
      <c r="CF51" s="1247">
        <v>20.3</v>
      </c>
      <c r="CG51" s="1247"/>
      <c r="CH51" s="1247"/>
      <c r="CI51" s="1247"/>
      <c r="CJ51" s="1247"/>
      <c r="CK51" s="1247"/>
      <c r="CL51" s="1247"/>
      <c r="CM51" s="1247"/>
      <c r="CN51" s="1247">
        <v>32</v>
      </c>
      <c r="CO51" s="1247"/>
      <c r="CP51" s="1247"/>
      <c r="CQ51" s="1247"/>
      <c r="CR51" s="1247"/>
      <c r="CS51" s="1247"/>
      <c r="CT51" s="1247"/>
      <c r="CU51" s="1247"/>
      <c r="CV51" s="1247">
        <v>26.2</v>
      </c>
      <c r="CW51" s="1247"/>
      <c r="CX51" s="1247"/>
      <c r="CY51" s="1247"/>
      <c r="CZ51" s="1247"/>
      <c r="DA51" s="1247"/>
      <c r="DB51" s="1247"/>
      <c r="DC51" s="1247"/>
    </row>
    <row r="52" spans="1:109" ht="13.5">
      <c r="B52" s="1241"/>
      <c r="G52" s="1256"/>
      <c r="H52" s="1256"/>
      <c r="I52" s="1289"/>
      <c r="J52" s="1289"/>
      <c r="K52" s="1255"/>
      <c r="L52" s="1255"/>
      <c r="M52" s="1255"/>
      <c r="N52" s="1255"/>
      <c r="AM52" s="1254"/>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7"/>
      <c r="BQ52" s="1247"/>
      <c r="BR52" s="1247"/>
      <c r="BS52" s="1247"/>
      <c r="BT52" s="1247"/>
      <c r="BU52" s="1247"/>
      <c r="BV52" s="1247"/>
      <c r="BW52" s="1247"/>
      <c r="BX52" s="1247"/>
      <c r="BY52" s="1247"/>
      <c r="BZ52" s="1247"/>
      <c r="CA52" s="1247"/>
      <c r="CB52" s="1247"/>
      <c r="CC52" s="1247"/>
      <c r="CD52" s="1247"/>
      <c r="CE52" s="1247"/>
      <c r="CF52" s="1247"/>
      <c r="CG52" s="1247"/>
      <c r="CH52" s="1247"/>
      <c r="CI52" s="1247"/>
      <c r="CJ52" s="1247"/>
      <c r="CK52" s="1247"/>
      <c r="CL52" s="1247"/>
      <c r="CM52" s="1247"/>
      <c r="CN52" s="1247"/>
      <c r="CO52" s="1247"/>
      <c r="CP52" s="1247"/>
      <c r="CQ52" s="1247"/>
      <c r="CR52" s="1247"/>
      <c r="CS52" s="1247"/>
      <c r="CT52" s="1247"/>
      <c r="CU52" s="1247"/>
      <c r="CV52" s="1247"/>
      <c r="CW52" s="1247"/>
      <c r="CX52" s="1247"/>
      <c r="CY52" s="1247"/>
      <c r="CZ52" s="1247"/>
      <c r="DA52" s="1247"/>
      <c r="DB52" s="1247"/>
      <c r="DC52" s="1247"/>
    </row>
    <row r="53" spans="1:109" ht="13.5">
      <c r="A53" s="1276"/>
      <c r="B53" s="1241"/>
      <c r="G53" s="1256"/>
      <c r="H53" s="1256"/>
      <c r="I53" s="1252"/>
      <c r="J53" s="1252"/>
      <c r="K53" s="1255"/>
      <c r="L53" s="1255"/>
      <c r="M53" s="1255"/>
      <c r="N53" s="1255"/>
      <c r="AM53" s="1254"/>
      <c r="AN53" s="1248"/>
      <c r="AO53" s="1248"/>
      <c r="AP53" s="1248"/>
      <c r="AQ53" s="1248"/>
      <c r="AR53" s="1248"/>
      <c r="AS53" s="1248"/>
      <c r="AT53" s="1248"/>
      <c r="AU53" s="1248"/>
      <c r="AV53" s="1248"/>
      <c r="AW53" s="1248"/>
      <c r="AX53" s="1248"/>
      <c r="AY53" s="1248"/>
      <c r="AZ53" s="1248"/>
      <c r="BA53" s="1248"/>
      <c r="BB53" s="1248" t="s">
        <v>605</v>
      </c>
      <c r="BC53" s="1248"/>
      <c r="BD53" s="1248"/>
      <c r="BE53" s="1248"/>
      <c r="BF53" s="1248"/>
      <c r="BG53" s="1248"/>
      <c r="BH53" s="1248"/>
      <c r="BI53" s="1248"/>
      <c r="BJ53" s="1248"/>
      <c r="BK53" s="1248"/>
      <c r="BL53" s="1248"/>
      <c r="BM53" s="1248"/>
      <c r="BN53" s="1248"/>
      <c r="BO53" s="1248"/>
      <c r="BP53" s="1247">
        <v>64.3</v>
      </c>
      <c r="BQ53" s="1247"/>
      <c r="BR53" s="1247"/>
      <c r="BS53" s="1247"/>
      <c r="BT53" s="1247"/>
      <c r="BU53" s="1247"/>
      <c r="BV53" s="1247"/>
      <c r="BW53" s="1247"/>
      <c r="BX53" s="1247">
        <v>65.2</v>
      </c>
      <c r="BY53" s="1247"/>
      <c r="BZ53" s="1247"/>
      <c r="CA53" s="1247"/>
      <c r="CB53" s="1247"/>
      <c r="CC53" s="1247"/>
      <c r="CD53" s="1247"/>
      <c r="CE53" s="1247"/>
      <c r="CF53" s="1247">
        <v>65.5</v>
      </c>
      <c r="CG53" s="1247"/>
      <c r="CH53" s="1247"/>
      <c r="CI53" s="1247"/>
      <c r="CJ53" s="1247"/>
      <c r="CK53" s="1247"/>
      <c r="CL53" s="1247"/>
      <c r="CM53" s="1247"/>
      <c r="CN53" s="1247">
        <v>63.8</v>
      </c>
      <c r="CO53" s="1247"/>
      <c r="CP53" s="1247"/>
      <c r="CQ53" s="1247"/>
      <c r="CR53" s="1247"/>
      <c r="CS53" s="1247"/>
      <c r="CT53" s="1247"/>
      <c r="CU53" s="1247"/>
      <c r="CV53" s="1247">
        <v>64.7</v>
      </c>
      <c r="CW53" s="1247"/>
      <c r="CX53" s="1247"/>
      <c r="CY53" s="1247"/>
      <c r="CZ53" s="1247"/>
      <c r="DA53" s="1247"/>
      <c r="DB53" s="1247"/>
      <c r="DC53" s="1247"/>
    </row>
    <row r="54" spans="1:109" ht="13.5">
      <c r="A54" s="1276"/>
      <c r="B54" s="1241"/>
      <c r="G54" s="1256"/>
      <c r="H54" s="1256"/>
      <c r="I54" s="1252"/>
      <c r="J54" s="1252"/>
      <c r="K54" s="1255"/>
      <c r="L54" s="1255"/>
      <c r="M54" s="1255"/>
      <c r="N54" s="1255"/>
      <c r="AM54" s="1254"/>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7"/>
      <c r="BQ54" s="1247"/>
      <c r="BR54" s="1247"/>
      <c r="BS54" s="1247"/>
      <c r="BT54" s="1247"/>
      <c r="BU54" s="1247"/>
      <c r="BV54" s="1247"/>
      <c r="BW54" s="1247"/>
      <c r="BX54" s="1247"/>
      <c r="BY54" s="1247"/>
      <c r="BZ54" s="1247"/>
      <c r="CA54" s="1247"/>
      <c r="CB54" s="1247"/>
      <c r="CC54" s="1247"/>
      <c r="CD54" s="1247"/>
      <c r="CE54" s="1247"/>
      <c r="CF54" s="1247"/>
      <c r="CG54" s="1247"/>
      <c r="CH54" s="1247"/>
      <c r="CI54" s="1247"/>
      <c r="CJ54" s="1247"/>
      <c r="CK54" s="1247"/>
      <c r="CL54" s="1247"/>
      <c r="CM54" s="1247"/>
      <c r="CN54" s="1247"/>
      <c r="CO54" s="1247"/>
      <c r="CP54" s="1247"/>
      <c r="CQ54" s="1247"/>
      <c r="CR54" s="1247"/>
      <c r="CS54" s="1247"/>
      <c r="CT54" s="1247"/>
      <c r="CU54" s="1247"/>
      <c r="CV54" s="1247"/>
      <c r="CW54" s="1247"/>
      <c r="CX54" s="1247"/>
      <c r="CY54" s="1247"/>
      <c r="CZ54" s="1247"/>
      <c r="DA54" s="1247"/>
      <c r="DB54" s="1247"/>
      <c r="DC54" s="1247"/>
    </row>
    <row r="55" spans="1:109" ht="13.5">
      <c r="A55" s="1276"/>
      <c r="B55" s="1241"/>
      <c r="G55" s="1252"/>
      <c r="H55" s="1252"/>
      <c r="I55" s="1252"/>
      <c r="J55" s="1252"/>
      <c r="K55" s="1255"/>
      <c r="L55" s="1255"/>
      <c r="M55" s="1255"/>
      <c r="N55" s="1255"/>
      <c r="AN55" s="1249" t="s">
        <v>599</v>
      </c>
      <c r="AO55" s="1249"/>
      <c r="AP55" s="1249"/>
      <c r="AQ55" s="1249"/>
      <c r="AR55" s="1249"/>
      <c r="AS55" s="1249"/>
      <c r="AT55" s="1249"/>
      <c r="AU55" s="1249"/>
      <c r="AV55" s="1249"/>
      <c r="AW55" s="1249"/>
      <c r="AX55" s="1249"/>
      <c r="AY55" s="1249"/>
      <c r="AZ55" s="1249"/>
      <c r="BA55" s="1249"/>
      <c r="BB55" s="1248" t="s">
        <v>598</v>
      </c>
      <c r="BC55" s="1248"/>
      <c r="BD55" s="1248"/>
      <c r="BE55" s="1248"/>
      <c r="BF55" s="1248"/>
      <c r="BG55" s="1248"/>
      <c r="BH55" s="1248"/>
      <c r="BI55" s="1248"/>
      <c r="BJ55" s="1248"/>
      <c r="BK55" s="1248"/>
      <c r="BL55" s="1248"/>
      <c r="BM55" s="1248"/>
      <c r="BN55" s="1248"/>
      <c r="BO55" s="1248"/>
      <c r="BP55" s="1247">
        <v>12.2</v>
      </c>
      <c r="BQ55" s="1247"/>
      <c r="BR55" s="1247"/>
      <c r="BS55" s="1247"/>
      <c r="BT55" s="1247"/>
      <c r="BU55" s="1247"/>
      <c r="BV55" s="1247"/>
      <c r="BW55" s="1247"/>
      <c r="BX55" s="1247">
        <v>5</v>
      </c>
      <c r="BY55" s="1247"/>
      <c r="BZ55" s="1247"/>
      <c r="CA55" s="1247"/>
      <c r="CB55" s="1247"/>
      <c r="CC55" s="1247"/>
      <c r="CD55" s="1247"/>
      <c r="CE55" s="1247"/>
      <c r="CF55" s="1247">
        <v>5.4</v>
      </c>
      <c r="CG55" s="1247"/>
      <c r="CH55" s="1247"/>
      <c r="CI55" s="1247"/>
      <c r="CJ55" s="1247"/>
      <c r="CK55" s="1247"/>
      <c r="CL55" s="1247"/>
      <c r="CM55" s="1247"/>
      <c r="CN55" s="1247">
        <v>3.9</v>
      </c>
      <c r="CO55" s="1247"/>
      <c r="CP55" s="1247"/>
      <c r="CQ55" s="1247"/>
      <c r="CR55" s="1247"/>
      <c r="CS55" s="1247"/>
      <c r="CT55" s="1247"/>
      <c r="CU55" s="1247"/>
      <c r="CV55" s="1247">
        <v>0</v>
      </c>
      <c r="CW55" s="1247"/>
      <c r="CX55" s="1247"/>
      <c r="CY55" s="1247"/>
      <c r="CZ55" s="1247"/>
      <c r="DA55" s="1247"/>
      <c r="DB55" s="1247"/>
      <c r="DC55" s="1247"/>
    </row>
    <row r="56" spans="1:109" ht="13.5">
      <c r="A56" s="1276"/>
      <c r="B56" s="1241"/>
      <c r="G56" s="1252"/>
      <c r="H56" s="1252"/>
      <c r="I56" s="1252"/>
      <c r="J56" s="1252"/>
      <c r="K56" s="1255"/>
      <c r="L56" s="1255"/>
      <c r="M56" s="1255"/>
      <c r="N56" s="1255"/>
      <c r="AN56" s="1249"/>
      <c r="AO56" s="1249"/>
      <c r="AP56" s="1249"/>
      <c r="AQ56" s="1249"/>
      <c r="AR56" s="1249"/>
      <c r="AS56" s="1249"/>
      <c r="AT56" s="1249"/>
      <c r="AU56" s="1249"/>
      <c r="AV56" s="1249"/>
      <c r="AW56" s="1249"/>
      <c r="AX56" s="1249"/>
      <c r="AY56" s="1249"/>
      <c r="AZ56" s="1249"/>
      <c r="BA56" s="1249"/>
      <c r="BB56" s="1248"/>
      <c r="BC56" s="1248"/>
      <c r="BD56" s="1248"/>
      <c r="BE56" s="1248"/>
      <c r="BF56" s="1248"/>
      <c r="BG56" s="1248"/>
      <c r="BH56" s="1248"/>
      <c r="BI56" s="1248"/>
      <c r="BJ56" s="1248"/>
      <c r="BK56" s="1248"/>
      <c r="BL56" s="1248"/>
      <c r="BM56" s="1248"/>
      <c r="BN56" s="1248"/>
      <c r="BO56" s="1248"/>
      <c r="BP56" s="1247"/>
      <c r="BQ56" s="1247"/>
      <c r="BR56" s="1247"/>
      <c r="BS56" s="1247"/>
      <c r="BT56" s="1247"/>
      <c r="BU56" s="1247"/>
      <c r="BV56" s="1247"/>
      <c r="BW56" s="1247"/>
      <c r="BX56" s="1247"/>
      <c r="BY56" s="1247"/>
      <c r="BZ56" s="1247"/>
      <c r="CA56" s="1247"/>
      <c r="CB56" s="1247"/>
      <c r="CC56" s="1247"/>
      <c r="CD56" s="1247"/>
      <c r="CE56" s="1247"/>
      <c r="CF56" s="1247"/>
      <c r="CG56" s="1247"/>
      <c r="CH56" s="1247"/>
      <c r="CI56" s="1247"/>
      <c r="CJ56" s="1247"/>
      <c r="CK56" s="1247"/>
      <c r="CL56" s="1247"/>
      <c r="CM56" s="1247"/>
      <c r="CN56" s="1247"/>
      <c r="CO56" s="1247"/>
      <c r="CP56" s="1247"/>
      <c r="CQ56" s="1247"/>
      <c r="CR56" s="1247"/>
      <c r="CS56" s="1247"/>
      <c r="CT56" s="1247"/>
      <c r="CU56" s="1247"/>
      <c r="CV56" s="1247"/>
      <c r="CW56" s="1247"/>
      <c r="CX56" s="1247"/>
      <c r="CY56" s="1247"/>
      <c r="CZ56" s="1247"/>
      <c r="DA56" s="1247"/>
      <c r="DB56" s="1247"/>
      <c r="DC56" s="1247"/>
    </row>
    <row r="57" spans="1:109" s="1276" customFormat="1" ht="13.5">
      <c r="B57" s="1282"/>
      <c r="G57" s="1252"/>
      <c r="H57" s="1252"/>
      <c r="I57" s="1251"/>
      <c r="J57" s="1251"/>
      <c r="K57" s="1255"/>
      <c r="L57" s="1255"/>
      <c r="M57" s="1255"/>
      <c r="N57" s="1255"/>
      <c r="AM57" s="1240"/>
      <c r="AN57" s="1249"/>
      <c r="AO57" s="1249"/>
      <c r="AP57" s="1249"/>
      <c r="AQ57" s="1249"/>
      <c r="AR57" s="1249"/>
      <c r="AS57" s="1249"/>
      <c r="AT57" s="1249"/>
      <c r="AU57" s="1249"/>
      <c r="AV57" s="1249"/>
      <c r="AW57" s="1249"/>
      <c r="AX57" s="1249"/>
      <c r="AY57" s="1249"/>
      <c r="AZ57" s="1249"/>
      <c r="BA57" s="1249"/>
      <c r="BB57" s="1248" t="s">
        <v>605</v>
      </c>
      <c r="BC57" s="1248"/>
      <c r="BD57" s="1248"/>
      <c r="BE57" s="1248"/>
      <c r="BF57" s="1248"/>
      <c r="BG57" s="1248"/>
      <c r="BH57" s="1248"/>
      <c r="BI57" s="1248"/>
      <c r="BJ57" s="1248"/>
      <c r="BK57" s="1248"/>
      <c r="BL57" s="1248"/>
      <c r="BM57" s="1248"/>
      <c r="BN57" s="1248"/>
      <c r="BO57" s="1248"/>
      <c r="BP57" s="1247">
        <v>61.2</v>
      </c>
      <c r="BQ57" s="1247"/>
      <c r="BR57" s="1247"/>
      <c r="BS57" s="1247"/>
      <c r="BT57" s="1247"/>
      <c r="BU57" s="1247"/>
      <c r="BV57" s="1247"/>
      <c r="BW57" s="1247"/>
      <c r="BX57" s="1247">
        <v>61.6</v>
      </c>
      <c r="BY57" s="1247"/>
      <c r="BZ57" s="1247"/>
      <c r="CA57" s="1247"/>
      <c r="CB57" s="1247"/>
      <c r="CC57" s="1247"/>
      <c r="CD57" s="1247"/>
      <c r="CE57" s="1247"/>
      <c r="CF57" s="1247">
        <v>62.5</v>
      </c>
      <c r="CG57" s="1247"/>
      <c r="CH57" s="1247"/>
      <c r="CI57" s="1247"/>
      <c r="CJ57" s="1247"/>
      <c r="CK57" s="1247"/>
      <c r="CL57" s="1247"/>
      <c r="CM57" s="1247"/>
      <c r="CN57" s="1247">
        <v>63.1</v>
      </c>
      <c r="CO57" s="1247"/>
      <c r="CP57" s="1247"/>
      <c r="CQ57" s="1247"/>
      <c r="CR57" s="1247"/>
      <c r="CS57" s="1247"/>
      <c r="CT57" s="1247"/>
      <c r="CU57" s="1247"/>
      <c r="CV57" s="1247">
        <v>63</v>
      </c>
      <c r="CW57" s="1247"/>
      <c r="CX57" s="1247"/>
      <c r="CY57" s="1247"/>
      <c r="CZ57" s="1247"/>
      <c r="DA57" s="1247"/>
      <c r="DB57" s="1247"/>
      <c r="DC57" s="1247"/>
      <c r="DD57" s="1287"/>
      <c r="DE57" s="1282"/>
    </row>
    <row r="58" spans="1:109" s="1276" customFormat="1" ht="13.5">
      <c r="A58" s="1240"/>
      <c r="B58" s="1282"/>
      <c r="G58" s="1252"/>
      <c r="H58" s="1252"/>
      <c r="I58" s="1251"/>
      <c r="J58" s="1251"/>
      <c r="K58" s="1255"/>
      <c r="L58" s="1255"/>
      <c r="M58" s="1255"/>
      <c r="N58" s="1255"/>
      <c r="AM58" s="1240"/>
      <c r="AN58" s="1249"/>
      <c r="AO58" s="1249"/>
      <c r="AP58" s="1249"/>
      <c r="AQ58" s="1249"/>
      <c r="AR58" s="1249"/>
      <c r="AS58" s="1249"/>
      <c r="AT58" s="1249"/>
      <c r="AU58" s="1249"/>
      <c r="AV58" s="1249"/>
      <c r="AW58" s="1249"/>
      <c r="AX58" s="1249"/>
      <c r="AY58" s="1249"/>
      <c r="AZ58" s="1249"/>
      <c r="BA58" s="1249"/>
      <c r="BB58" s="1248"/>
      <c r="BC58" s="1248"/>
      <c r="BD58" s="1248"/>
      <c r="BE58" s="1248"/>
      <c r="BF58" s="1248"/>
      <c r="BG58" s="1248"/>
      <c r="BH58" s="1248"/>
      <c r="BI58" s="1248"/>
      <c r="BJ58" s="1248"/>
      <c r="BK58" s="1248"/>
      <c r="BL58" s="1248"/>
      <c r="BM58" s="1248"/>
      <c r="BN58" s="1248"/>
      <c r="BO58" s="1248"/>
      <c r="BP58" s="1247"/>
      <c r="BQ58" s="1247"/>
      <c r="BR58" s="1247"/>
      <c r="BS58" s="1247"/>
      <c r="BT58" s="1247"/>
      <c r="BU58" s="1247"/>
      <c r="BV58" s="1247"/>
      <c r="BW58" s="1247"/>
      <c r="BX58" s="1247"/>
      <c r="BY58" s="1247"/>
      <c r="BZ58" s="1247"/>
      <c r="CA58" s="1247"/>
      <c r="CB58" s="1247"/>
      <c r="CC58" s="1247"/>
      <c r="CD58" s="1247"/>
      <c r="CE58" s="1247"/>
      <c r="CF58" s="1247"/>
      <c r="CG58" s="1247"/>
      <c r="CH58" s="1247"/>
      <c r="CI58" s="1247"/>
      <c r="CJ58" s="1247"/>
      <c r="CK58" s="1247"/>
      <c r="CL58" s="1247"/>
      <c r="CM58" s="1247"/>
      <c r="CN58" s="1247"/>
      <c r="CO58" s="1247"/>
      <c r="CP58" s="1247"/>
      <c r="CQ58" s="1247"/>
      <c r="CR58" s="1247"/>
      <c r="CS58" s="1247"/>
      <c r="CT58" s="1247"/>
      <c r="CU58" s="1247"/>
      <c r="CV58" s="1247"/>
      <c r="CW58" s="1247"/>
      <c r="CX58" s="1247"/>
      <c r="CY58" s="1247"/>
      <c r="CZ58" s="1247"/>
      <c r="DA58" s="1247"/>
      <c r="DB58" s="1247"/>
      <c r="DC58" s="1247"/>
      <c r="DD58" s="1287"/>
      <c r="DE58" s="1282"/>
    </row>
    <row r="59" spans="1:109" s="1276" customFormat="1" ht="13.5">
      <c r="A59" s="1240"/>
      <c r="B59" s="1282"/>
      <c r="K59" s="1288"/>
      <c r="L59" s="1288"/>
      <c r="M59" s="1288"/>
      <c r="N59" s="1288"/>
      <c r="AQ59" s="1288"/>
      <c r="AR59" s="1288"/>
      <c r="AS59" s="1288"/>
      <c r="AT59" s="1288"/>
      <c r="BC59" s="1288"/>
      <c r="BD59" s="1288"/>
      <c r="BE59" s="1288"/>
      <c r="BF59" s="1288"/>
      <c r="BO59" s="1288"/>
      <c r="BP59" s="1288"/>
      <c r="BQ59" s="1288"/>
      <c r="BR59" s="1288"/>
      <c r="CA59" s="1288"/>
      <c r="CB59" s="1288"/>
      <c r="CC59" s="1288"/>
      <c r="CD59" s="1288"/>
      <c r="CM59" s="1288"/>
      <c r="CN59" s="1288"/>
      <c r="CO59" s="1288"/>
      <c r="CP59" s="1288"/>
      <c r="CY59" s="1288"/>
      <c r="CZ59" s="1288"/>
      <c r="DA59" s="1288"/>
      <c r="DB59" s="1288"/>
      <c r="DC59" s="1288"/>
      <c r="DD59" s="1287"/>
      <c r="DE59" s="1282"/>
    </row>
    <row r="60" spans="1:109" s="1276" customFormat="1" ht="13.5">
      <c r="A60" s="1240"/>
      <c r="B60" s="1282"/>
      <c r="K60" s="1288"/>
      <c r="L60" s="1288"/>
      <c r="M60" s="1288"/>
      <c r="N60" s="1288"/>
      <c r="AQ60" s="1288"/>
      <c r="AR60" s="1288"/>
      <c r="AS60" s="1288"/>
      <c r="AT60" s="1288"/>
      <c r="BC60" s="1288"/>
      <c r="BD60" s="1288"/>
      <c r="BE60" s="1288"/>
      <c r="BF60" s="1288"/>
      <c r="BO60" s="1288"/>
      <c r="BP60" s="1288"/>
      <c r="BQ60" s="1288"/>
      <c r="BR60" s="1288"/>
      <c r="CA60" s="1288"/>
      <c r="CB60" s="1288"/>
      <c r="CC60" s="1288"/>
      <c r="CD60" s="1288"/>
      <c r="CM60" s="1288"/>
      <c r="CN60" s="1288"/>
      <c r="CO60" s="1288"/>
      <c r="CP60" s="1288"/>
      <c r="CY60" s="1288"/>
      <c r="CZ60" s="1288"/>
      <c r="DA60" s="1288"/>
      <c r="DB60" s="1288"/>
      <c r="DC60" s="1288"/>
      <c r="DD60" s="1287"/>
      <c r="DE60" s="1282"/>
    </row>
    <row r="61" spans="1:109" s="1276" customFormat="1" ht="13.5">
      <c r="A61" s="1240"/>
      <c r="B61" s="1286"/>
      <c r="C61" s="1285"/>
      <c r="D61" s="1285"/>
      <c r="E61" s="1285"/>
      <c r="F61" s="1285"/>
      <c r="G61" s="1285"/>
      <c r="H61" s="1285"/>
      <c r="I61" s="1285"/>
      <c r="J61" s="1285"/>
      <c r="K61" s="1285"/>
      <c r="L61" s="1285"/>
      <c r="M61" s="1284"/>
      <c r="N61" s="1284"/>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4"/>
      <c r="AT61" s="1284"/>
      <c r="AU61" s="1285"/>
      <c r="AV61" s="1285"/>
      <c r="AW61" s="1285"/>
      <c r="AX61" s="1285"/>
      <c r="AY61" s="1285"/>
      <c r="AZ61" s="1285"/>
      <c r="BA61" s="1285"/>
      <c r="BB61" s="1285"/>
      <c r="BC61" s="1285"/>
      <c r="BD61" s="1285"/>
      <c r="BE61" s="1284"/>
      <c r="BF61" s="1284"/>
      <c r="BG61" s="1285"/>
      <c r="BH61" s="1285"/>
      <c r="BI61" s="1285"/>
      <c r="BJ61" s="1285"/>
      <c r="BK61" s="1285"/>
      <c r="BL61" s="1285"/>
      <c r="BM61" s="1285"/>
      <c r="BN61" s="1285"/>
      <c r="BO61" s="1285"/>
      <c r="BP61" s="1285"/>
      <c r="BQ61" s="1284"/>
      <c r="BR61" s="1284"/>
      <c r="BS61" s="1285"/>
      <c r="BT61" s="1285"/>
      <c r="BU61" s="1285"/>
      <c r="BV61" s="1285"/>
      <c r="BW61" s="1285"/>
      <c r="BX61" s="1285"/>
      <c r="BY61" s="1285"/>
      <c r="BZ61" s="1285"/>
      <c r="CA61" s="1285"/>
      <c r="CB61" s="1285"/>
      <c r="CC61" s="1284"/>
      <c r="CD61" s="1284"/>
      <c r="CE61" s="1285"/>
      <c r="CF61" s="1285"/>
      <c r="CG61" s="1285"/>
      <c r="CH61" s="1285"/>
      <c r="CI61" s="1285"/>
      <c r="CJ61" s="1285"/>
      <c r="CK61" s="1285"/>
      <c r="CL61" s="1285"/>
      <c r="CM61" s="1285"/>
      <c r="CN61" s="1285"/>
      <c r="CO61" s="1284"/>
      <c r="CP61" s="1284"/>
      <c r="CQ61" s="1285"/>
      <c r="CR61" s="1285"/>
      <c r="CS61" s="1285"/>
      <c r="CT61" s="1285"/>
      <c r="CU61" s="1285"/>
      <c r="CV61" s="1285"/>
      <c r="CW61" s="1285"/>
      <c r="CX61" s="1285"/>
      <c r="CY61" s="1285"/>
      <c r="CZ61" s="1285"/>
      <c r="DA61" s="1284"/>
      <c r="DB61" s="1284"/>
      <c r="DC61" s="1284"/>
      <c r="DD61" s="1283"/>
      <c r="DE61" s="1282"/>
    </row>
    <row r="62" spans="1:109" ht="13.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40"/>
    </row>
    <row r="63" spans="1:109" ht="17.25">
      <c r="B63" s="1280" t="s">
        <v>604</v>
      </c>
    </row>
    <row r="64" spans="1:109" ht="13.5">
      <c r="B64" s="1241"/>
      <c r="G64" s="1277"/>
      <c r="I64" s="1279"/>
      <c r="J64" s="1279"/>
      <c r="K64" s="1279"/>
      <c r="L64" s="1279"/>
      <c r="M64" s="1279"/>
      <c r="N64" s="1278"/>
      <c r="AM64" s="1277"/>
      <c r="AN64" s="1277" t="s">
        <v>603</v>
      </c>
      <c r="AP64" s="1276"/>
      <c r="AQ64" s="1276"/>
      <c r="AR64" s="1276"/>
      <c r="AY64" s="1277"/>
      <c r="BA64" s="1276"/>
      <c r="BB64" s="1276"/>
      <c r="BC64" s="1276"/>
      <c r="BK64" s="1277"/>
      <c r="BM64" s="1276"/>
      <c r="BN64" s="1276"/>
      <c r="BO64" s="1276"/>
      <c r="BW64" s="1277"/>
      <c r="BY64" s="1276"/>
      <c r="BZ64" s="1276"/>
      <c r="CA64" s="1276"/>
      <c r="CI64" s="1277"/>
      <c r="CK64" s="1276"/>
      <c r="CL64" s="1276"/>
      <c r="CM64" s="1276"/>
      <c r="CU64" s="1277"/>
      <c r="CW64" s="1276"/>
      <c r="CX64" s="1276"/>
      <c r="CY64" s="1276"/>
    </row>
    <row r="65" spans="2:107" ht="13.5">
      <c r="B65" s="1241"/>
      <c r="AN65" s="1275" t="s">
        <v>602</v>
      </c>
      <c r="AO65" s="1274"/>
      <c r="AP65" s="1274"/>
      <c r="AQ65" s="1274"/>
      <c r="AR65" s="1274"/>
      <c r="AS65" s="1274"/>
      <c r="AT65" s="1274"/>
      <c r="AU65" s="1274"/>
      <c r="AV65" s="1274"/>
      <c r="AW65" s="1274"/>
      <c r="AX65" s="1274"/>
      <c r="AY65" s="1274"/>
      <c r="AZ65" s="1274"/>
      <c r="BA65" s="1274"/>
      <c r="BB65" s="1274"/>
      <c r="BC65" s="1274"/>
      <c r="BD65" s="1274"/>
      <c r="BE65" s="1274"/>
      <c r="BF65" s="1274"/>
      <c r="BG65" s="1274"/>
      <c r="BH65" s="1274"/>
      <c r="BI65" s="1274"/>
      <c r="BJ65" s="1274"/>
      <c r="BK65" s="1274"/>
      <c r="BL65" s="1274"/>
      <c r="BM65" s="1274"/>
      <c r="BN65" s="1274"/>
      <c r="BO65" s="1274"/>
      <c r="BP65" s="1274"/>
      <c r="BQ65" s="1274"/>
      <c r="BR65" s="1274"/>
      <c r="BS65" s="1274"/>
      <c r="BT65" s="1274"/>
      <c r="BU65" s="1274"/>
      <c r="BV65" s="1274"/>
      <c r="BW65" s="1274"/>
      <c r="BX65" s="1274"/>
      <c r="BY65" s="1274"/>
      <c r="BZ65" s="1274"/>
      <c r="CA65" s="1274"/>
      <c r="CB65" s="1274"/>
      <c r="CC65" s="1274"/>
      <c r="CD65" s="1274"/>
      <c r="CE65" s="1274"/>
      <c r="CF65" s="1274"/>
      <c r="CG65" s="1274"/>
      <c r="CH65" s="1274"/>
      <c r="CI65" s="1274"/>
      <c r="CJ65" s="1274"/>
      <c r="CK65" s="1274"/>
      <c r="CL65" s="1274"/>
      <c r="CM65" s="1274"/>
      <c r="CN65" s="1274"/>
      <c r="CO65" s="1274"/>
      <c r="CP65" s="1274"/>
      <c r="CQ65" s="1274"/>
      <c r="CR65" s="1274"/>
      <c r="CS65" s="1274"/>
      <c r="CT65" s="1274"/>
      <c r="CU65" s="1274"/>
      <c r="CV65" s="1274"/>
      <c r="CW65" s="1274"/>
      <c r="CX65" s="1274"/>
      <c r="CY65" s="1274"/>
      <c r="CZ65" s="1274"/>
      <c r="DA65" s="1274"/>
      <c r="DB65" s="1274"/>
      <c r="DC65" s="1273"/>
    </row>
    <row r="66" spans="2:107" ht="13.5">
      <c r="B66" s="1241"/>
      <c r="AN66" s="1272"/>
      <c r="AO66" s="1271"/>
      <c r="AP66" s="1271"/>
      <c r="AQ66" s="1271"/>
      <c r="AR66" s="1271"/>
      <c r="AS66" s="1271"/>
      <c r="AT66" s="1271"/>
      <c r="AU66" s="1271"/>
      <c r="AV66" s="1271"/>
      <c r="AW66" s="1271"/>
      <c r="AX66" s="1271"/>
      <c r="AY66" s="1271"/>
      <c r="AZ66" s="1271"/>
      <c r="BA66" s="1271"/>
      <c r="BB66" s="1271"/>
      <c r="BC66" s="1271"/>
      <c r="BD66" s="1271"/>
      <c r="BE66" s="1271"/>
      <c r="BF66" s="1271"/>
      <c r="BG66" s="1271"/>
      <c r="BH66" s="1271"/>
      <c r="BI66" s="1271"/>
      <c r="BJ66" s="1271"/>
      <c r="BK66" s="1271"/>
      <c r="BL66" s="1271"/>
      <c r="BM66" s="1271"/>
      <c r="BN66" s="1271"/>
      <c r="BO66" s="1271"/>
      <c r="BP66" s="1271"/>
      <c r="BQ66" s="1271"/>
      <c r="BR66" s="1271"/>
      <c r="BS66" s="1271"/>
      <c r="BT66" s="1271"/>
      <c r="BU66" s="1271"/>
      <c r="BV66" s="1271"/>
      <c r="BW66" s="1271"/>
      <c r="BX66" s="1271"/>
      <c r="BY66" s="1271"/>
      <c r="BZ66" s="1271"/>
      <c r="CA66" s="1271"/>
      <c r="CB66" s="1271"/>
      <c r="CC66" s="1271"/>
      <c r="CD66" s="1271"/>
      <c r="CE66" s="1271"/>
      <c r="CF66" s="1271"/>
      <c r="CG66" s="1271"/>
      <c r="CH66" s="1271"/>
      <c r="CI66" s="1271"/>
      <c r="CJ66" s="1271"/>
      <c r="CK66" s="1271"/>
      <c r="CL66" s="1271"/>
      <c r="CM66" s="1271"/>
      <c r="CN66" s="1271"/>
      <c r="CO66" s="1271"/>
      <c r="CP66" s="1271"/>
      <c r="CQ66" s="1271"/>
      <c r="CR66" s="1271"/>
      <c r="CS66" s="1271"/>
      <c r="CT66" s="1271"/>
      <c r="CU66" s="1271"/>
      <c r="CV66" s="1271"/>
      <c r="CW66" s="1271"/>
      <c r="CX66" s="1271"/>
      <c r="CY66" s="1271"/>
      <c r="CZ66" s="1271"/>
      <c r="DA66" s="1271"/>
      <c r="DB66" s="1271"/>
      <c r="DC66" s="1270"/>
    </row>
    <row r="67" spans="2:107" ht="13.5">
      <c r="B67" s="1241"/>
      <c r="AN67" s="1272"/>
      <c r="AO67" s="1271"/>
      <c r="AP67" s="1271"/>
      <c r="AQ67" s="1271"/>
      <c r="AR67" s="1271"/>
      <c r="AS67" s="1271"/>
      <c r="AT67" s="1271"/>
      <c r="AU67" s="1271"/>
      <c r="AV67" s="1271"/>
      <c r="AW67" s="1271"/>
      <c r="AX67" s="1271"/>
      <c r="AY67" s="1271"/>
      <c r="AZ67" s="1271"/>
      <c r="BA67" s="1271"/>
      <c r="BB67" s="1271"/>
      <c r="BC67" s="1271"/>
      <c r="BD67" s="1271"/>
      <c r="BE67" s="1271"/>
      <c r="BF67" s="1271"/>
      <c r="BG67" s="1271"/>
      <c r="BH67" s="1271"/>
      <c r="BI67" s="1271"/>
      <c r="BJ67" s="1271"/>
      <c r="BK67" s="1271"/>
      <c r="BL67" s="1271"/>
      <c r="BM67" s="1271"/>
      <c r="BN67" s="1271"/>
      <c r="BO67" s="1271"/>
      <c r="BP67" s="1271"/>
      <c r="BQ67" s="1271"/>
      <c r="BR67" s="1271"/>
      <c r="BS67" s="1271"/>
      <c r="BT67" s="1271"/>
      <c r="BU67" s="1271"/>
      <c r="BV67" s="1271"/>
      <c r="BW67" s="1271"/>
      <c r="BX67" s="1271"/>
      <c r="BY67" s="1271"/>
      <c r="BZ67" s="1271"/>
      <c r="CA67" s="1271"/>
      <c r="CB67" s="1271"/>
      <c r="CC67" s="1271"/>
      <c r="CD67" s="1271"/>
      <c r="CE67" s="1271"/>
      <c r="CF67" s="1271"/>
      <c r="CG67" s="1271"/>
      <c r="CH67" s="1271"/>
      <c r="CI67" s="1271"/>
      <c r="CJ67" s="1271"/>
      <c r="CK67" s="1271"/>
      <c r="CL67" s="1271"/>
      <c r="CM67" s="1271"/>
      <c r="CN67" s="1271"/>
      <c r="CO67" s="1271"/>
      <c r="CP67" s="1271"/>
      <c r="CQ67" s="1271"/>
      <c r="CR67" s="1271"/>
      <c r="CS67" s="1271"/>
      <c r="CT67" s="1271"/>
      <c r="CU67" s="1271"/>
      <c r="CV67" s="1271"/>
      <c r="CW67" s="1271"/>
      <c r="CX67" s="1271"/>
      <c r="CY67" s="1271"/>
      <c r="CZ67" s="1271"/>
      <c r="DA67" s="1271"/>
      <c r="DB67" s="1271"/>
      <c r="DC67" s="1270"/>
    </row>
    <row r="68" spans="2:107" ht="13.5">
      <c r="B68" s="1241"/>
      <c r="AN68" s="1272"/>
      <c r="AO68" s="1271"/>
      <c r="AP68" s="1271"/>
      <c r="AQ68" s="1271"/>
      <c r="AR68" s="1271"/>
      <c r="AS68" s="1271"/>
      <c r="AT68" s="1271"/>
      <c r="AU68" s="1271"/>
      <c r="AV68" s="1271"/>
      <c r="AW68" s="1271"/>
      <c r="AX68" s="1271"/>
      <c r="AY68" s="1271"/>
      <c r="AZ68" s="1271"/>
      <c r="BA68" s="1271"/>
      <c r="BB68" s="1271"/>
      <c r="BC68" s="1271"/>
      <c r="BD68" s="1271"/>
      <c r="BE68" s="1271"/>
      <c r="BF68" s="1271"/>
      <c r="BG68" s="1271"/>
      <c r="BH68" s="1271"/>
      <c r="BI68" s="1271"/>
      <c r="BJ68" s="1271"/>
      <c r="BK68" s="1271"/>
      <c r="BL68" s="1271"/>
      <c r="BM68" s="1271"/>
      <c r="BN68" s="1271"/>
      <c r="BO68" s="1271"/>
      <c r="BP68" s="1271"/>
      <c r="BQ68" s="1271"/>
      <c r="BR68" s="1271"/>
      <c r="BS68" s="1271"/>
      <c r="BT68" s="1271"/>
      <c r="BU68" s="1271"/>
      <c r="BV68" s="1271"/>
      <c r="BW68" s="1271"/>
      <c r="BX68" s="1271"/>
      <c r="BY68" s="1271"/>
      <c r="BZ68" s="1271"/>
      <c r="CA68" s="1271"/>
      <c r="CB68" s="1271"/>
      <c r="CC68" s="1271"/>
      <c r="CD68" s="1271"/>
      <c r="CE68" s="1271"/>
      <c r="CF68" s="1271"/>
      <c r="CG68" s="1271"/>
      <c r="CH68" s="1271"/>
      <c r="CI68" s="1271"/>
      <c r="CJ68" s="1271"/>
      <c r="CK68" s="1271"/>
      <c r="CL68" s="1271"/>
      <c r="CM68" s="1271"/>
      <c r="CN68" s="1271"/>
      <c r="CO68" s="1271"/>
      <c r="CP68" s="1271"/>
      <c r="CQ68" s="1271"/>
      <c r="CR68" s="1271"/>
      <c r="CS68" s="1271"/>
      <c r="CT68" s="1271"/>
      <c r="CU68" s="1271"/>
      <c r="CV68" s="1271"/>
      <c r="CW68" s="1271"/>
      <c r="CX68" s="1271"/>
      <c r="CY68" s="1271"/>
      <c r="CZ68" s="1271"/>
      <c r="DA68" s="1271"/>
      <c r="DB68" s="1271"/>
      <c r="DC68" s="1270"/>
    </row>
    <row r="69" spans="2:107" ht="13.5">
      <c r="B69" s="1241"/>
      <c r="AN69" s="1269"/>
      <c r="AO69" s="1268"/>
      <c r="AP69" s="1268"/>
      <c r="AQ69" s="1268"/>
      <c r="AR69" s="1268"/>
      <c r="AS69" s="1268"/>
      <c r="AT69" s="1268"/>
      <c r="AU69" s="1268"/>
      <c r="AV69" s="1268"/>
      <c r="AW69" s="1268"/>
      <c r="AX69" s="1268"/>
      <c r="AY69" s="1268"/>
      <c r="AZ69" s="1268"/>
      <c r="BA69" s="1268"/>
      <c r="BB69" s="1268"/>
      <c r="BC69" s="1268"/>
      <c r="BD69" s="1268"/>
      <c r="BE69" s="1268"/>
      <c r="BF69" s="1268"/>
      <c r="BG69" s="1268"/>
      <c r="BH69" s="1268"/>
      <c r="BI69" s="1268"/>
      <c r="BJ69" s="1268"/>
      <c r="BK69" s="1268"/>
      <c r="BL69" s="1268"/>
      <c r="BM69" s="1268"/>
      <c r="BN69" s="1268"/>
      <c r="BO69" s="1268"/>
      <c r="BP69" s="1268"/>
      <c r="BQ69" s="1268"/>
      <c r="BR69" s="1268"/>
      <c r="BS69" s="1268"/>
      <c r="BT69" s="1268"/>
      <c r="BU69" s="1268"/>
      <c r="BV69" s="1268"/>
      <c r="BW69" s="1268"/>
      <c r="BX69" s="1268"/>
      <c r="BY69" s="1268"/>
      <c r="BZ69" s="1268"/>
      <c r="CA69" s="1268"/>
      <c r="CB69" s="1268"/>
      <c r="CC69" s="1268"/>
      <c r="CD69" s="1268"/>
      <c r="CE69" s="1268"/>
      <c r="CF69" s="1268"/>
      <c r="CG69" s="1268"/>
      <c r="CH69" s="1268"/>
      <c r="CI69" s="1268"/>
      <c r="CJ69" s="1268"/>
      <c r="CK69" s="1268"/>
      <c r="CL69" s="1268"/>
      <c r="CM69" s="1268"/>
      <c r="CN69" s="1268"/>
      <c r="CO69" s="1268"/>
      <c r="CP69" s="1268"/>
      <c r="CQ69" s="1268"/>
      <c r="CR69" s="1268"/>
      <c r="CS69" s="1268"/>
      <c r="CT69" s="1268"/>
      <c r="CU69" s="1268"/>
      <c r="CV69" s="1268"/>
      <c r="CW69" s="1268"/>
      <c r="CX69" s="1268"/>
      <c r="CY69" s="1268"/>
      <c r="CZ69" s="1268"/>
      <c r="DA69" s="1268"/>
      <c r="DB69" s="1268"/>
      <c r="DC69" s="1267"/>
    </row>
    <row r="70" spans="2:107" ht="13.5">
      <c r="B70" s="1241"/>
      <c r="H70" s="1266"/>
      <c r="I70" s="1266"/>
      <c r="J70" s="1264"/>
      <c r="K70" s="1264"/>
      <c r="L70" s="1263"/>
      <c r="M70" s="1264"/>
      <c r="N70" s="1263"/>
      <c r="AN70" s="1254"/>
      <c r="AO70" s="1254"/>
      <c r="AP70" s="1254"/>
      <c r="AZ70" s="1254"/>
      <c r="BA70" s="1254"/>
      <c r="BB70" s="1254"/>
      <c r="BL70" s="1254"/>
      <c r="BM70" s="1254"/>
      <c r="BN70" s="1254"/>
      <c r="BX70" s="1254"/>
      <c r="BY70" s="1254"/>
      <c r="BZ70" s="1254"/>
      <c r="CJ70" s="1254"/>
      <c r="CK70" s="1254"/>
      <c r="CL70" s="1254"/>
      <c r="CV70" s="1254"/>
      <c r="CW70" s="1254"/>
      <c r="CX70" s="1254"/>
    </row>
    <row r="71" spans="2:107" ht="13.5">
      <c r="B71" s="1241"/>
      <c r="G71" s="1262"/>
      <c r="I71" s="1265"/>
      <c r="J71" s="1264"/>
      <c r="K71" s="1264"/>
      <c r="L71" s="1263"/>
      <c r="M71" s="1264"/>
      <c r="N71" s="1263"/>
      <c r="AM71" s="1262"/>
      <c r="AN71" s="1240" t="s">
        <v>601</v>
      </c>
    </row>
    <row r="72" spans="2:107" ht="13.5">
      <c r="B72" s="1241"/>
      <c r="G72" s="1252"/>
      <c r="H72" s="1252"/>
      <c r="I72" s="1252"/>
      <c r="J72" s="1252"/>
      <c r="K72" s="1261"/>
      <c r="L72" s="1261"/>
      <c r="M72" s="1260"/>
      <c r="N72" s="1260"/>
      <c r="AN72" s="1259"/>
      <c r="AO72" s="1258"/>
      <c r="AP72" s="1258"/>
      <c r="AQ72" s="1258"/>
      <c r="AR72" s="1258"/>
      <c r="AS72" s="1258"/>
      <c r="AT72" s="1258"/>
      <c r="AU72" s="1258"/>
      <c r="AV72" s="1258"/>
      <c r="AW72" s="1258"/>
      <c r="AX72" s="1258"/>
      <c r="AY72" s="1258"/>
      <c r="AZ72" s="1258"/>
      <c r="BA72" s="1258"/>
      <c r="BB72" s="1258"/>
      <c r="BC72" s="1258"/>
      <c r="BD72" s="1258"/>
      <c r="BE72" s="1258"/>
      <c r="BF72" s="1258"/>
      <c r="BG72" s="1258"/>
      <c r="BH72" s="1258"/>
      <c r="BI72" s="1258"/>
      <c r="BJ72" s="1258"/>
      <c r="BK72" s="1258"/>
      <c r="BL72" s="1258"/>
      <c r="BM72" s="1258"/>
      <c r="BN72" s="1258"/>
      <c r="BO72" s="1257"/>
      <c r="BP72" s="1249" t="s">
        <v>557</v>
      </c>
      <c r="BQ72" s="1249"/>
      <c r="BR72" s="1249"/>
      <c r="BS72" s="1249"/>
      <c r="BT72" s="1249"/>
      <c r="BU72" s="1249"/>
      <c r="BV72" s="1249"/>
      <c r="BW72" s="1249"/>
      <c r="BX72" s="1249" t="s">
        <v>558</v>
      </c>
      <c r="BY72" s="1249"/>
      <c r="BZ72" s="1249"/>
      <c r="CA72" s="1249"/>
      <c r="CB72" s="1249"/>
      <c r="CC72" s="1249"/>
      <c r="CD72" s="1249"/>
      <c r="CE72" s="1249"/>
      <c r="CF72" s="1249" t="s">
        <v>559</v>
      </c>
      <c r="CG72" s="1249"/>
      <c r="CH72" s="1249"/>
      <c r="CI72" s="1249"/>
      <c r="CJ72" s="1249"/>
      <c r="CK72" s="1249"/>
      <c r="CL72" s="1249"/>
      <c r="CM72" s="1249"/>
      <c r="CN72" s="1249" t="s">
        <v>560</v>
      </c>
      <c r="CO72" s="1249"/>
      <c r="CP72" s="1249"/>
      <c r="CQ72" s="1249"/>
      <c r="CR72" s="1249"/>
      <c r="CS72" s="1249"/>
      <c r="CT72" s="1249"/>
      <c r="CU72" s="1249"/>
      <c r="CV72" s="1249" t="s">
        <v>561</v>
      </c>
      <c r="CW72" s="1249"/>
      <c r="CX72" s="1249"/>
      <c r="CY72" s="1249"/>
      <c r="CZ72" s="1249"/>
      <c r="DA72" s="1249"/>
      <c r="DB72" s="1249"/>
      <c r="DC72" s="1249"/>
    </row>
    <row r="73" spans="2:107" ht="13.5">
      <c r="B73" s="1241"/>
      <c r="G73" s="1256"/>
      <c r="H73" s="1256"/>
      <c r="I73" s="1256"/>
      <c r="J73" s="1256"/>
      <c r="K73" s="1253"/>
      <c r="L73" s="1253"/>
      <c r="M73" s="1253"/>
      <c r="N73" s="1253"/>
      <c r="AM73" s="1254"/>
      <c r="AN73" s="1248" t="s">
        <v>600</v>
      </c>
      <c r="AO73" s="1248"/>
      <c r="AP73" s="1248"/>
      <c r="AQ73" s="1248"/>
      <c r="AR73" s="1248"/>
      <c r="AS73" s="1248"/>
      <c r="AT73" s="1248"/>
      <c r="AU73" s="1248"/>
      <c r="AV73" s="1248"/>
      <c r="AW73" s="1248"/>
      <c r="AX73" s="1248"/>
      <c r="AY73" s="1248"/>
      <c r="AZ73" s="1248"/>
      <c r="BA73" s="1248"/>
      <c r="BB73" s="1248" t="s">
        <v>598</v>
      </c>
      <c r="BC73" s="1248"/>
      <c r="BD73" s="1248"/>
      <c r="BE73" s="1248"/>
      <c r="BF73" s="1248"/>
      <c r="BG73" s="1248"/>
      <c r="BH73" s="1248"/>
      <c r="BI73" s="1248"/>
      <c r="BJ73" s="1248"/>
      <c r="BK73" s="1248"/>
      <c r="BL73" s="1248"/>
      <c r="BM73" s="1248"/>
      <c r="BN73" s="1248"/>
      <c r="BO73" s="1248"/>
      <c r="BP73" s="1247">
        <v>30.9</v>
      </c>
      <c r="BQ73" s="1247"/>
      <c r="BR73" s="1247"/>
      <c r="BS73" s="1247"/>
      <c r="BT73" s="1247"/>
      <c r="BU73" s="1247"/>
      <c r="BV73" s="1247"/>
      <c r="BW73" s="1247"/>
      <c r="BX73" s="1247">
        <v>18.7</v>
      </c>
      <c r="BY73" s="1247"/>
      <c r="BZ73" s="1247"/>
      <c r="CA73" s="1247"/>
      <c r="CB73" s="1247"/>
      <c r="CC73" s="1247"/>
      <c r="CD73" s="1247"/>
      <c r="CE73" s="1247"/>
      <c r="CF73" s="1247">
        <v>20.3</v>
      </c>
      <c r="CG73" s="1247"/>
      <c r="CH73" s="1247"/>
      <c r="CI73" s="1247"/>
      <c r="CJ73" s="1247"/>
      <c r="CK73" s="1247"/>
      <c r="CL73" s="1247"/>
      <c r="CM73" s="1247"/>
      <c r="CN73" s="1247">
        <v>32</v>
      </c>
      <c r="CO73" s="1247"/>
      <c r="CP73" s="1247"/>
      <c r="CQ73" s="1247"/>
      <c r="CR73" s="1247"/>
      <c r="CS73" s="1247"/>
      <c r="CT73" s="1247"/>
      <c r="CU73" s="1247"/>
      <c r="CV73" s="1247">
        <v>26.2</v>
      </c>
      <c r="CW73" s="1247"/>
      <c r="CX73" s="1247"/>
      <c r="CY73" s="1247"/>
      <c r="CZ73" s="1247"/>
      <c r="DA73" s="1247"/>
      <c r="DB73" s="1247"/>
      <c r="DC73" s="1247"/>
    </row>
    <row r="74" spans="2:107" ht="13.5">
      <c r="B74" s="1241"/>
      <c r="G74" s="1256"/>
      <c r="H74" s="1256"/>
      <c r="I74" s="1256"/>
      <c r="J74" s="1256"/>
      <c r="K74" s="1253"/>
      <c r="L74" s="1253"/>
      <c r="M74" s="1253"/>
      <c r="N74" s="1253"/>
      <c r="AM74" s="1254"/>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7"/>
      <c r="BQ74" s="1247"/>
      <c r="BR74" s="1247"/>
      <c r="BS74" s="1247"/>
      <c r="BT74" s="1247"/>
      <c r="BU74" s="1247"/>
      <c r="BV74" s="1247"/>
      <c r="BW74" s="1247"/>
      <c r="BX74" s="1247"/>
      <c r="BY74" s="1247"/>
      <c r="BZ74" s="1247"/>
      <c r="CA74" s="1247"/>
      <c r="CB74" s="1247"/>
      <c r="CC74" s="1247"/>
      <c r="CD74" s="1247"/>
      <c r="CE74" s="1247"/>
      <c r="CF74" s="1247"/>
      <c r="CG74" s="1247"/>
      <c r="CH74" s="1247"/>
      <c r="CI74" s="1247"/>
      <c r="CJ74" s="1247"/>
      <c r="CK74" s="1247"/>
      <c r="CL74" s="1247"/>
      <c r="CM74" s="1247"/>
      <c r="CN74" s="1247"/>
      <c r="CO74" s="1247"/>
      <c r="CP74" s="1247"/>
      <c r="CQ74" s="1247"/>
      <c r="CR74" s="1247"/>
      <c r="CS74" s="1247"/>
      <c r="CT74" s="1247"/>
      <c r="CU74" s="1247"/>
      <c r="CV74" s="1247"/>
      <c r="CW74" s="1247"/>
      <c r="CX74" s="1247"/>
      <c r="CY74" s="1247"/>
      <c r="CZ74" s="1247"/>
      <c r="DA74" s="1247"/>
      <c r="DB74" s="1247"/>
      <c r="DC74" s="1247"/>
    </row>
    <row r="75" spans="2:107" ht="13.5">
      <c r="B75" s="1241"/>
      <c r="G75" s="1256"/>
      <c r="H75" s="1256"/>
      <c r="I75" s="1252"/>
      <c r="J75" s="1252"/>
      <c r="K75" s="1255"/>
      <c r="L75" s="1255"/>
      <c r="M75" s="1255"/>
      <c r="N75" s="1255"/>
      <c r="AM75" s="1254"/>
      <c r="AN75" s="1248"/>
      <c r="AO75" s="1248"/>
      <c r="AP75" s="1248"/>
      <c r="AQ75" s="1248"/>
      <c r="AR75" s="1248"/>
      <c r="AS75" s="1248"/>
      <c r="AT75" s="1248"/>
      <c r="AU75" s="1248"/>
      <c r="AV75" s="1248"/>
      <c r="AW75" s="1248"/>
      <c r="AX75" s="1248"/>
      <c r="AY75" s="1248"/>
      <c r="AZ75" s="1248"/>
      <c r="BA75" s="1248"/>
      <c r="BB75" s="1248" t="s">
        <v>597</v>
      </c>
      <c r="BC75" s="1248"/>
      <c r="BD75" s="1248"/>
      <c r="BE75" s="1248"/>
      <c r="BF75" s="1248"/>
      <c r="BG75" s="1248"/>
      <c r="BH75" s="1248"/>
      <c r="BI75" s="1248"/>
      <c r="BJ75" s="1248"/>
      <c r="BK75" s="1248"/>
      <c r="BL75" s="1248"/>
      <c r="BM75" s="1248"/>
      <c r="BN75" s="1248"/>
      <c r="BO75" s="1248"/>
      <c r="BP75" s="1247">
        <v>4.3</v>
      </c>
      <c r="BQ75" s="1247"/>
      <c r="BR75" s="1247"/>
      <c r="BS75" s="1247"/>
      <c r="BT75" s="1247"/>
      <c r="BU75" s="1247"/>
      <c r="BV75" s="1247"/>
      <c r="BW75" s="1247"/>
      <c r="BX75" s="1247">
        <v>5</v>
      </c>
      <c r="BY75" s="1247"/>
      <c r="BZ75" s="1247"/>
      <c r="CA75" s="1247"/>
      <c r="CB75" s="1247"/>
      <c r="CC75" s="1247"/>
      <c r="CD75" s="1247"/>
      <c r="CE75" s="1247"/>
      <c r="CF75" s="1247">
        <v>6.1</v>
      </c>
      <c r="CG75" s="1247"/>
      <c r="CH75" s="1247"/>
      <c r="CI75" s="1247"/>
      <c r="CJ75" s="1247"/>
      <c r="CK75" s="1247"/>
      <c r="CL75" s="1247"/>
      <c r="CM75" s="1247"/>
      <c r="CN75" s="1247">
        <v>7.1</v>
      </c>
      <c r="CO75" s="1247"/>
      <c r="CP75" s="1247"/>
      <c r="CQ75" s="1247"/>
      <c r="CR75" s="1247"/>
      <c r="CS75" s="1247"/>
      <c r="CT75" s="1247"/>
      <c r="CU75" s="1247"/>
      <c r="CV75" s="1247">
        <v>8.1</v>
      </c>
      <c r="CW75" s="1247"/>
      <c r="CX75" s="1247"/>
      <c r="CY75" s="1247"/>
      <c r="CZ75" s="1247"/>
      <c r="DA75" s="1247"/>
      <c r="DB75" s="1247"/>
      <c r="DC75" s="1247"/>
    </row>
    <row r="76" spans="2:107" ht="13.5">
      <c r="B76" s="1241"/>
      <c r="G76" s="1256"/>
      <c r="H76" s="1256"/>
      <c r="I76" s="1252"/>
      <c r="J76" s="1252"/>
      <c r="K76" s="1255"/>
      <c r="L76" s="1255"/>
      <c r="M76" s="1255"/>
      <c r="N76" s="1255"/>
      <c r="AM76" s="1254"/>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7"/>
      <c r="BQ76" s="1247"/>
      <c r="BR76" s="1247"/>
      <c r="BS76" s="1247"/>
      <c r="BT76" s="1247"/>
      <c r="BU76" s="1247"/>
      <c r="BV76" s="1247"/>
      <c r="BW76" s="1247"/>
      <c r="BX76" s="1247"/>
      <c r="BY76" s="1247"/>
      <c r="BZ76" s="1247"/>
      <c r="CA76" s="1247"/>
      <c r="CB76" s="1247"/>
      <c r="CC76" s="1247"/>
      <c r="CD76" s="1247"/>
      <c r="CE76" s="1247"/>
      <c r="CF76" s="1247"/>
      <c r="CG76" s="1247"/>
      <c r="CH76" s="1247"/>
      <c r="CI76" s="1247"/>
      <c r="CJ76" s="1247"/>
      <c r="CK76" s="1247"/>
      <c r="CL76" s="1247"/>
      <c r="CM76" s="1247"/>
      <c r="CN76" s="1247"/>
      <c r="CO76" s="1247"/>
      <c r="CP76" s="1247"/>
      <c r="CQ76" s="1247"/>
      <c r="CR76" s="1247"/>
      <c r="CS76" s="1247"/>
      <c r="CT76" s="1247"/>
      <c r="CU76" s="1247"/>
      <c r="CV76" s="1247"/>
      <c r="CW76" s="1247"/>
      <c r="CX76" s="1247"/>
      <c r="CY76" s="1247"/>
      <c r="CZ76" s="1247"/>
      <c r="DA76" s="1247"/>
      <c r="DB76" s="1247"/>
      <c r="DC76" s="1247"/>
    </row>
    <row r="77" spans="2:107" ht="13.5">
      <c r="B77" s="1241"/>
      <c r="G77" s="1252"/>
      <c r="H77" s="1252"/>
      <c r="I77" s="1252"/>
      <c r="J77" s="1252"/>
      <c r="K77" s="1253"/>
      <c r="L77" s="1253"/>
      <c r="M77" s="1253"/>
      <c r="N77" s="1253"/>
      <c r="AN77" s="1249" t="s">
        <v>599</v>
      </c>
      <c r="AO77" s="1249"/>
      <c r="AP77" s="1249"/>
      <c r="AQ77" s="1249"/>
      <c r="AR77" s="1249"/>
      <c r="AS77" s="1249"/>
      <c r="AT77" s="1249"/>
      <c r="AU77" s="1249"/>
      <c r="AV77" s="1249"/>
      <c r="AW77" s="1249"/>
      <c r="AX77" s="1249"/>
      <c r="AY77" s="1249"/>
      <c r="AZ77" s="1249"/>
      <c r="BA77" s="1249"/>
      <c r="BB77" s="1248" t="s">
        <v>598</v>
      </c>
      <c r="BC77" s="1248"/>
      <c r="BD77" s="1248"/>
      <c r="BE77" s="1248"/>
      <c r="BF77" s="1248"/>
      <c r="BG77" s="1248"/>
      <c r="BH77" s="1248"/>
      <c r="BI77" s="1248"/>
      <c r="BJ77" s="1248"/>
      <c r="BK77" s="1248"/>
      <c r="BL77" s="1248"/>
      <c r="BM77" s="1248"/>
      <c r="BN77" s="1248"/>
      <c r="BO77" s="1248"/>
      <c r="BP77" s="1247">
        <v>12.2</v>
      </c>
      <c r="BQ77" s="1247"/>
      <c r="BR77" s="1247"/>
      <c r="BS77" s="1247"/>
      <c r="BT77" s="1247"/>
      <c r="BU77" s="1247"/>
      <c r="BV77" s="1247"/>
      <c r="BW77" s="1247"/>
      <c r="BX77" s="1247">
        <v>5</v>
      </c>
      <c r="BY77" s="1247"/>
      <c r="BZ77" s="1247"/>
      <c r="CA77" s="1247"/>
      <c r="CB77" s="1247"/>
      <c r="CC77" s="1247"/>
      <c r="CD77" s="1247"/>
      <c r="CE77" s="1247"/>
      <c r="CF77" s="1247">
        <v>5.4</v>
      </c>
      <c r="CG77" s="1247"/>
      <c r="CH77" s="1247"/>
      <c r="CI77" s="1247"/>
      <c r="CJ77" s="1247"/>
      <c r="CK77" s="1247"/>
      <c r="CL77" s="1247"/>
      <c r="CM77" s="1247"/>
      <c r="CN77" s="1247">
        <v>3.9</v>
      </c>
      <c r="CO77" s="1247"/>
      <c r="CP77" s="1247"/>
      <c r="CQ77" s="1247"/>
      <c r="CR77" s="1247"/>
      <c r="CS77" s="1247"/>
      <c r="CT77" s="1247"/>
      <c r="CU77" s="1247"/>
      <c r="CV77" s="1247">
        <v>0</v>
      </c>
      <c r="CW77" s="1247"/>
      <c r="CX77" s="1247"/>
      <c r="CY77" s="1247"/>
      <c r="CZ77" s="1247"/>
      <c r="DA77" s="1247"/>
      <c r="DB77" s="1247"/>
      <c r="DC77" s="1247"/>
    </row>
    <row r="78" spans="2:107" ht="13.5">
      <c r="B78" s="1241"/>
      <c r="G78" s="1252"/>
      <c r="H78" s="1252"/>
      <c r="I78" s="1252"/>
      <c r="J78" s="1252"/>
      <c r="K78" s="1253"/>
      <c r="L78" s="1253"/>
      <c r="M78" s="1253"/>
      <c r="N78" s="1253"/>
      <c r="AN78" s="1249"/>
      <c r="AO78" s="1249"/>
      <c r="AP78" s="1249"/>
      <c r="AQ78" s="1249"/>
      <c r="AR78" s="1249"/>
      <c r="AS78" s="1249"/>
      <c r="AT78" s="1249"/>
      <c r="AU78" s="1249"/>
      <c r="AV78" s="1249"/>
      <c r="AW78" s="1249"/>
      <c r="AX78" s="1249"/>
      <c r="AY78" s="1249"/>
      <c r="AZ78" s="1249"/>
      <c r="BA78" s="1249"/>
      <c r="BB78" s="1248"/>
      <c r="BC78" s="1248"/>
      <c r="BD78" s="1248"/>
      <c r="BE78" s="1248"/>
      <c r="BF78" s="1248"/>
      <c r="BG78" s="1248"/>
      <c r="BH78" s="1248"/>
      <c r="BI78" s="1248"/>
      <c r="BJ78" s="1248"/>
      <c r="BK78" s="1248"/>
      <c r="BL78" s="1248"/>
      <c r="BM78" s="1248"/>
      <c r="BN78" s="1248"/>
      <c r="BO78" s="1248"/>
      <c r="BP78" s="1247"/>
      <c r="BQ78" s="1247"/>
      <c r="BR78" s="1247"/>
      <c r="BS78" s="1247"/>
      <c r="BT78" s="1247"/>
      <c r="BU78" s="1247"/>
      <c r="BV78" s="1247"/>
      <c r="BW78" s="1247"/>
      <c r="BX78" s="1247"/>
      <c r="BY78" s="1247"/>
      <c r="BZ78" s="1247"/>
      <c r="CA78" s="1247"/>
      <c r="CB78" s="1247"/>
      <c r="CC78" s="1247"/>
      <c r="CD78" s="1247"/>
      <c r="CE78" s="1247"/>
      <c r="CF78" s="1247"/>
      <c r="CG78" s="1247"/>
      <c r="CH78" s="1247"/>
      <c r="CI78" s="1247"/>
      <c r="CJ78" s="1247"/>
      <c r="CK78" s="1247"/>
      <c r="CL78" s="1247"/>
      <c r="CM78" s="1247"/>
      <c r="CN78" s="1247"/>
      <c r="CO78" s="1247"/>
      <c r="CP78" s="1247"/>
      <c r="CQ78" s="1247"/>
      <c r="CR78" s="1247"/>
      <c r="CS78" s="1247"/>
      <c r="CT78" s="1247"/>
      <c r="CU78" s="1247"/>
      <c r="CV78" s="1247"/>
      <c r="CW78" s="1247"/>
      <c r="CX78" s="1247"/>
      <c r="CY78" s="1247"/>
      <c r="CZ78" s="1247"/>
      <c r="DA78" s="1247"/>
      <c r="DB78" s="1247"/>
      <c r="DC78" s="1247"/>
    </row>
    <row r="79" spans="2:107" ht="13.5">
      <c r="B79" s="1241"/>
      <c r="G79" s="1252"/>
      <c r="H79" s="1252"/>
      <c r="I79" s="1251"/>
      <c r="J79" s="1251"/>
      <c r="K79" s="1250"/>
      <c r="L79" s="1250"/>
      <c r="M79" s="1250"/>
      <c r="N79" s="1250"/>
      <c r="AN79" s="1249"/>
      <c r="AO79" s="1249"/>
      <c r="AP79" s="1249"/>
      <c r="AQ79" s="1249"/>
      <c r="AR79" s="1249"/>
      <c r="AS79" s="1249"/>
      <c r="AT79" s="1249"/>
      <c r="AU79" s="1249"/>
      <c r="AV79" s="1249"/>
      <c r="AW79" s="1249"/>
      <c r="AX79" s="1249"/>
      <c r="AY79" s="1249"/>
      <c r="AZ79" s="1249"/>
      <c r="BA79" s="1249"/>
      <c r="BB79" s="1248" t="s">
        <v>597</v>
      </c>
      <c r="BC79" s="1248"/>
      <c r="BD79" s="1248"/>
      <c r="BE79" s="1248"/>
      <c r="BF79" s="1248"/>
      <c r="BG79" s="1248"/>
      <c r="BH79" s="1248"/>
      <c r="BI79" s="1248"/>
      <c r="BJ79" s="1248"/>
      <c r="BK79" s="1248"/>
      <c r="BL79" s="1248"/>
      <c r="BM79" s="1248"/>
      <c r="BN79" s="1248"/>
      <c r="BO79" s="1248"/>
      <c r="BP79" s="1247">
        <v>4.8</v>
      </c>
      <c r="BQ79" s="1247"/>
      <c r="BR79" s="1247"/>
      <c r="BS79" s="1247"/>
      <c r="BT79" s="1247"/>
      <c r="BU79" s="1247"/>
      <c r="BV79" s="1247"/>
      <c r="BW79" s="1247"/>
      <c r="BX79" s="1247">
        <v>4.5</v>
      </c>
      <c r="BY79" s="1247"/>
      <c r="BZ79" s="1247"/>
      <c r="CA79" s="1247"/>
      <c r="CB79" s="1247"/>
      <c r="CC79" s="1247"/>
      <c r="CD79" s="1247"/>
      <c r="CE79" s="1247"/>
      <c r="CF79" s="1247">
        <v>4.2</v>
      </c>
      <c r="CG79" s="1247"/>
      <c r="CH79" s="1247"/>
      <c r="CI79" s="1247"/>
      <c r="CJ79" s="1247"/>
      <c r="CK79" s="1247"/>
      <c r="CL79" s="1247"/>
      <c r="CM79" s="1247"/>
      <c r="CN79" s="1247">
        <v>4.2</v>
      </c>
      <c r="CO79" s="1247"/>
      <c r="CP79" s="1247"/>
      <c r="CQ79" s="1247"/>
      <c r="CR79" s="1247"/>
      <c r="CS79" s="1247"/>
      <c r="CT79" s="1247"/>
      <c r="CU79" s="1247"/>
      <c r="CV79" s="1247">
        <v>4.5</v>
      </c>
      <c r="CW79" s="1247"/>
      <c r="CX79" s="1247"/>
      <c r="CY79" s="1247"/>
      <c r="CZ79" s="1247"/>
      <c r="DA79" s="1247"/>
      <c r="DB79" s="1247"/>
      <c r="DC79" s="1247"/>
    </row>
    <row r="80" spans="2:107" ht="13.5">
      <c r="B80" s="1241"/>
      <c r="G80" s="1252"/>
      <c r="H80" s="1252"/>
      <c r="I80" s="1251"/>
      <c r="J80" s="1251"/>
      <c r="K80" s="1250"/>
      <c r="L80" s="1250"/>
      <c r="M80" s="1250"/>
      <c r="N80" s="1250"/>
      <c r="AN80" s="1249"/>
      <c r="AO80" s="1249"/>
      <c r="AP80" s="1249"/>
      <c r="AQ80" s="1249"/>
      <c r="AR80" s="1249"/>
      <c r="AS80" s="1249"/>
      <c r="AT80" s="1249"/>
      <c r="AU80" s="1249"/>
      <c r="AV80" s="1249"/>
      <c r="AW80" s="1249"/>
      <c r="AX80" s="1249"/>
      <c r="AY80" s="1249"/>
      <c r="AZ80" s="1249"/>
      <c r="BA80" s="1249"/>
      <c r="BB80" s="1248"/>
      <c r="BC80" s="1248"/>
      <c r="BD80" s="1248"/>
      <c r="BE80" s="1248"/>
      <c r="BF80" s="1248"/>
      <c r="BG80" s="1248"/>
      <c r="BH80" s="1248"/>
      <c r="BI80" s="1248"/>
      <c r="BJ80" s="1248"/>
      <c r="BK80" s="1248"/>
      <c r="BL80" s="1248"/>
      <c r="BM80" s="1248"/>
      <c r="BN80" s="1248"/>
      <c r="BO80" s="1248"/>
      <c r="BP80" s="1247"/>
      <c r="BQ80" s="1247"/>
      <c r="BR80" s="1247"/>
      <c r="BS80" s="1247"/>
      <c r="BT80" s="1247"/>
      <c r="BU80" s="1247"/>
      <c r="BV80" s="1247"/>
      <c r="BW80" s="1247"/>
      <c r="BX80" s="1247"/>
      <c r="BY80" s="1247"/>
      <c r="BZ80" s="1247"/>
      <c r="CA80" s="1247"/>
      <c r="CB80" s="1247"/>
      <c r="CC80" s="1247"/>
      <c r="CD80" s="1247"/>
      <c r="CE80" s="1247"/>
      <c r="CF80" s="1247"/>
      <c r="CG80" s="1247"/>
      <c r="CH80" s="1247"/>
      <c r="CI80" s="1247"/>
      <c r="CJ80" s="1247"/>
      <c r="CK80" s="1247"/>
      <c r="CL80" s="1247"/>
      <c r="CM80" s="1247"/>
      <c r="CN80" s="1247"/>
      <c r="CO80" s="1247"/>
      <c r="CP80" s="1247"/>
      <c r="CQ80" s="1247"/>
      <c r="CR80" s="1247"/>
      <c r="CS80" s="1247"/>
      <c r="CT80" s="1247"/>
      <c r="CU80" s="1247"/>
      <c r="CV80" s="1247"/>
      <c r="CW80" s="1247"/>
      <c r="CX80" s="1247"/>
      <c r="CY80" s="1247"/>
      <c r="CZ80" s="1247"/>
      <c r="DA80" s="1247"/>
      <c r="DB80" s="1247"/>
      <c r="DC80" s="1247"/>
    </row>
    <row r="81" spans="2:109" ht="13.5">
      <c r="B81" s="1241"/>
    </row>
    <row r="82" spans="2:109" ht="17.25">
      <c r="B82" s="1241"/>
      <c r="K82" s="1246"/>
      <c r="L82" s="1246"/>
      <c r="M82" s="1246"/>
      <c r="N82" s="1246"/>
      <c r="AQ82" s="1246"/>
      <c r="AR82" s="1246"/>
      <c r="AS82" s="1246"/>
      <c r="AT82" s="1246"/>
      <c r="BC82" s="1246"/>
      <c r="BD82" s="1246"/>
      <c r="BE82" s="1246"/>
      <c r="BF82" s="1246"/>
      <c r="BO82" s="1246"/>
      <c r="BP82" s="1246"/>
      <c r="BQ82" s="1246"/>
      <c r="BR82" s="1246"/>
      <c r="CA82" s="1246"/>
      <c r="CB82" s="1246"/>
      <c r="CC82" s="1246"/>
      <c r="CD82" s="1246"/>
      <c r="CM82" s="1246"/>
      <c r="CN82" s="1246"/>
      <c r="CO82" s="1246"/>
      <c r="CP82" s="1246"/>
      <c r="CY82" s="1246"/>
      <c r="CZ82" s="1246"/>
      <c r="DA82" s="1246"/>
      <c r="DB82" s="1246"/>
      <c r="DC82" s="1246"/>
    </row>
    <row r="83" spans="2:109" ht="13.5">
      <c r="B83" s="1245"/>
      <c r="C83" s="1244"/>
      <c r="D83" s="1244"/>
      <c r="E83" s="1244"/>
      <c r="F83" s="1244"/>
      <c r="G83" s="1244"/>
      <c r="H83" s="1244"/>
      <c r="I83" s="1244"/>
      <c r="J83" s="1244"/>
      <c r="K83" s="1244"/>
      <c r="L83" s="1244"/>
      <c r="M83" s="1244"/>
      <c r="N83" s="1244"/>
      <c r="O83" s="1244"/>
      <c r="P83" s="1244"/>
      <c r="Q83" s="1244"/>
      <c r="R83" s="1244"/>
      <c r="S83" s="1244"/>
      <c r="T83" s="1244"/>
      <c r="U83" s="1244"/>
      <c r="V83" s="1244"/>
      <c r="W83" s="1244"/>
      <c r="X83" s="1244"/>
      <c r="Y83" s="1244"/>
      <c r="Z83" s="1244"/>
      <c r="AA83" s="1244"/>
      <c r="AB83" s="1244"/>
      <c r="AC83" s="1244"/>
      <c r="AD83" s="1244"/>
      <c r="AE83" s="1244"/>
      <c r="AF83" s="1244"/>
      <c r="AG83" s="1244"/>
      <c r="AH83" s="1244"/>
      <c r="AI83" s="1244"/>
      <c r="AJ83" s="1244"/>
      <c r="AK83" s="1244"/>
      <c r="AL83" s="1244"/>
      <c r="AM83" s="1244"/>
      <c r="AN83" s="1244"/>
      <c r="AO83" s="1244"/>
      <c r="AP83" s="1244"/>
      <c r="AQ83" s="1244"/>
      <c r="AR83" s="1244"/>
      <c r="AS83" s="1244"/>
      <c r="AT83" s="1244"/>
      <c r="AU83" s="1244"/>
      <c r="AV83" s="1244"/>
      <c r="AW83" s="1244"/>
      <c r="AX83" s="1244"/>
      <c r="AY83" s="1244"/>
      <c r="AZ83" s="1244"/>
      <c r="BA83" s="1244"/>
      <c r="BB83" s="1244"/>
      <c r="BC83" s="1244"/>
      <c r="BD83" s="1244"/>
      <c r="BE83" s="1244"/>
      <c r="BF83" s="1244"/>
      <c r="BG83" s="1244"/>
      <c r="BH83" s="1244"/>
      <c r="BI83" s="1244"/>
      <c r="BJ83" s="1244"/>
      <c r="BK83" s="1244"/>
      <c r="BL83" s="1244"/>
      <c r="BM83" s="1244"/>
      <c r="BN83" s="1244"/>
      <c r="BO83" s="1244"/>
      <c r="BP83" s="1244"/>
      <c r="BQ83" s="1244"/>
      <c r="BR83" s="1244"/>
      <c r="BS83" s="1244"/>
      <c r="BT83" s="1244"/>
      <c r="BU83" s="1244"/>
      <c r="BV83" s="1244"/>
      <c r="BW83" s="1244"/>
      <c r="BX83" s="1244"/>
      <c r="BY83" s="1244"/>
      <c r="BZ83" s="1244"/>
      <c r="CA83" s="1244"/>
      <c r="CB83" s="1244"/>
      <c r="CC83" s="1244"/>
      <c r="CD83" s="1244"/>
      <c r="CE83" s="1244"/>
      <c r="CF83" s="1244"/>
      <c r="CG83" s="1244"/>
      <c r="CH83" s="1244"/>
      <c r="CI83" s="1244"/>
      <c r="CJ83" s="1244"/>
      <c r="CK83" s="1244"/>
      <c r="CL83" s="1244"/>
      <c r="CM83" s="1244"/>
      <c r="CN83" s="1244"/>
      <c r="CO83" s="1244"/>
      <c r="CP83" s="1244"/>
      <c r="CQ83" s="1244"/>
      <c r="CR83" s="1244"/>
      <c r="CS83" s="1244"/>
      <c r="CT83" s="1244"/>
      <c r="CU83" s="1244"/>
      <c r="CV83" s="1244"/>
      <c r="CW83" s="1244"/>
      <c r="CX83" s="1244"/>
      <c r="CY83" s="1244"/>
      <c r="CZ83" s="1244"/>
      <c r="DA83" s="1244"/>
      <c r="DB83" s="1244"/>
      <c r="DC83" s="1244"/>
      <c r="DD83" s="1243"/>
    </row>
    <row r="84" spans="2:109" ht="13.5">
      <c r="DD84" s="1240"/>
      <c r="DE84" s="1240"/>
    </row>
    <row r="85" spans="2:109" ht="13.5">
      <c r="DD85" s="1240"/>
      <c r="DE85" s="1240"/>
    </row>
  </sheetData>
  <sheetProtection algorithmName="SHA-512" hashValue="hr2UhSzYoozRR3PsSRhUkxL6btSASpUXC46FH5hQsGKgQT1D+qq/Roc9OYx4QIcGOLx+tdU78XE3qSUkOmUrlw==" saltValue="6CDqrkc0AsgR/NPSVDQQ2Q=="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AR125" sqref="AR125"/>
    </sheetView>
  </sheetViews>
  <sheetFormatPr defaultColWidth="0" defaultRowHeight="13.5" customHeight="1" zeroHeight="1"/>
  <cols>
    <col min="1" max="34" width="2.5" style="263" customWidth="1"/>
    <col min="35" max="122" width="2.5" style="262" customWidth="1"/>
    <col min="123" max="16384" width="2.5" style="262" hidden="1"/>
  </cols>
  <sheetData>
    <row r="1" spans="1:34"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c r="S2" s="262"/>
      <c r="AH2" s="262"/>
    </row>
    <row r="3" spans="1:34">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row r="5" spans="1:34"/>
    <row r="6" spans="1:34"/>
    <row r="7" spans="1:34"/>
    <row r="8" spans="1:34"/>
    <row r="9" spans="1:34">
      <c r="AH9" s="262"/>
    </row>
    <row r="10" spans="1:34"/>
    <row r="11" spans="1:34"/>
    <row r="12" spans="1:34"/>
    <row r="13" spans="1:34"/>
    <row r="14" spans="1:34"/>
    <row r="15" spans="1:34"/>
    <row r="16" spans="1:34"/>
    <row r="17" spans="12:34">
      <c r="AH17" s="262"/>
    </row>
    <row r="18" spans="12:34"/>
    <row r="19" spans="12:34"/>
    <row r="20" spans="12:34">
      <c r="AH20" s="262"/>
    </row>
    <row r="21" spans="12:34">
      <c r="AH21" s="262"/>
    </row>
    <row r="22" spans="12:34"/>
    <row r="23" spans="12:34"/>
    <row r="24" spans="12:34">
      <c r="Q24" s="262"/>
    </row>
    <row r="25" spans="12:34"/>
    <row r="26" spans="12:34"/>
    <row r="27" spans="12:34"/>
    <row r="28" spans="12:34">
      <c r="O28" s="262"/>
      <c r="T28" s="262"/>
      <c r="AH28" s="262"/>
    </row>
    <row r="29" spans="12:34"/>
    <row r="30" spans="12:34"/>
    <row r="31" spans="12:34">
      <c r="Q31" s="262"/>
    </row>
    <row r="32" spans="12:34">
      <c r="L32" s="262"/>
    </row>
    <row r="33" spans="2:34">
      <c r="C33" s="262"/>
      <c r="E33" s="262"/>
      <c r="G33" s="262"/>
      <c r="I33" s="262"/>
      <c r="X33" s="262"/>
    </row>
    <row r="34" spans="2:34">
      <c r="B34" s="262"/>
      <c r="P34" s="262"/>
      <c r="R34" s="262"/>
      <c r="T34" s="262"/>
    </row>
    <row r="35" spans="2:34">
      <c r="D35" s="262"/>
      <c r="W35" s="262"/>
      <c r="AC35" s="262"/>
      <c r="AD35" s="262"/>
      <c r="AE35" s="262"/>
      <c r="AF35" s="262"/>
      <c r="AG35" s="262"/>
      <c r="AH35" s="262"/>
    </row>
    <row r="36" spans="2:34">
      <c r="H36" s="262"/>
      <c r="J36" s="262"/>
      <c r="K36" s="262"/>
      <c r="M36" s="262"/>
      <c r="Y36" s="262"/>
      <c r="Z36" s="262"/>
      <c r="AA36" s="262"/>
      <c r="AB36" s="262"/>
      <c r="AC36" s="262"/>
      <c r="AD36" s="262"/>
      <c r="AE36" s="262"/>
      <c r="AF36" s="262"/>
      <c r="AG36" s="262"/>
      <c r="AH36" s="262"/>
    </row>
    <row r="37" spans="2:34">
      <c r="AH37" s="262"/>
    </row>
    <row r="38" spans="2:34">
      <c r="AG38" s="262"/>
      <c r="AH38" s="262"/>
    </row>
    <row r="39" spans="2:34"/>
    <row r="40" spans="2:34">
      <c r="X40" s="262"/>
    </row>
    <row r="41" spans="2:34">
      <c r="R41" s="262"/>
    </row>
    <row r="42" spans="2:34">
      <c r="W42" s="262"/>
    </row>
    <row r="43" spans="2:34">
      <c r="Y43" s="262"/>
      <c r="Z43" s="262"/>
      <c r="AA43" s="262"/>
      <c r="AB43" s="262"/>
      <c r="AC43" s="262"/>
      <c r="AD43" s="262"/>
      <c r="AE43" s="262"/>
      <c r="AF43" s="262"/>
      <c r="AG43" s="262"/>
      <c r="AH43" s="262"/>
    </row>
    <row r="44" spans="2:34">
      <c r="AH44" s="262"/>
    </row>
    <row r="45" spans="2:34">
      <c r="X45" s="262"/>
    </row>
    <row r="46" spans="2:34"/>
    <row r="47" spans="2:34"/>
    <row r="48" spans="2:34">
      <c r="W48" s="262"/>
      <c r="Y48" s="262"/>
      <c r="Z48" s="262"/>
      <c r="AA48" s="262"/>
      <c r="AB48" s="262"/>
      <c r="AC48" s="262"/>
      <c r="AD48" s="262"/>
      <c r="AE48" s="262"/>
      <c r="AF48" s="262"/>
      <c r="AG48" s="262"/>
      <c r="AH48" s="262"/>
    </row>
    <row r="49" spans="28:34"/>
    <row r="50" spans="28:34">
      <c r="AE50" s="262"/>
      <c r="AF50" s="262"/>
      <c r="AG50" s="262"/>
      <c r="AH50" s="262"/>
    </row>
    <row r="51" spans="28:34">
      <c r="AC51" s="262"/>
      <c r="AD51" s="262"/>
      <c r="AE51" s="262"/>
      <c r="AF51" s="262"/>
      <c r="AG51" s="262"/>
      <c r="AH51" s="262"/>
    </row>
    <row r="52" spans="28:34"/>
    <row r="53" spans="28:34">
      <c r="AF53" s="262"/>
      <c r="AG53" s="262"/>
      <c r="AH53" s="262"/>
    </row>
    <row r="54" spans="28:34">
      <c r="AH54" s="262"/>
    </row>
    <row r="55" spans="28:34"/>
    <row r="56" spans="28:34">
      <c r="AB56" s="262"/>
      <c r="AC56" s="262"/>
      <c r="AD56" s="262"/>
      <c r="AE56" s="262"/>
      <c r="AF56" s="262"/>
      <c r="AG56" s="262"/>
      <c r="AH56" s="262"/>
    </row>
    <row r="57" spans="28:34">
      <c r="AH57" s="262"/>
    </row>
    <row r="58" spans="28:34">
      <c r="AH58" s="262"/>
    </row>
    <row r="59" spans="28:34"/>
    <row r="60" spans="28:34"/>
    <row r="61" spans="28:34"/>
    <row r="62" spans="28:34"/>
    <row r="63" spans="28:34">
      <c r="AH63" s="262"/>
    </row>
    <row r="64" spans="28:34">
      <c r="AG64" s="262"/>
      <c r="AH64" s="262"/>
    </row>
    <row r="65" spans="28:34"/>
    <row r="66" spans="28:34"/>
    <row r="67" spans="28:34"/>
    <row r="68" spans="28:34">
      <c r="AB68" s="262"/>
      <c r="AC68" s="262"/>
      <c r="AD68" s="262"/>
      <c r="AE68" s="262"/>
      <c r="AF68" s="262"/>
      <c r="AG68" s="262"/>
      <c r="AH68" s="262"/>
    </row>
    <row r="69" spans="28:34">
      <c r="AF69" s="262"/>
      <c r="AG69" s="262"/>
      <c r="AH69" s="262"/>
    </row>
    <row r="70" spans="28:34"/>
    <row r="71" spans="28:34"/>
    <row r="72" spans="28:34"/>
    <row r="73" spans="28:34"/>
    <row r="74" spans="28:34"/>
    <row r="75" spans="28:34">
      <c r="AH75" s="262"/>
    </row>
    <row r="76" spans="28:34">
      <c r="AF76" s="262"/>
      <c r="AG76" s="262"/>
      <c r="AH76" s="262"/>
    </row>
    <row r="77" spans="28:34">
      <c r="AG77" s="262"/>
      <c r="AH77" s="262"/>
    </row>
    <row r="78" spans="28:34"/>
    <row r="79" spans="28:34"/>
    <row r="80" spans="28:34"/>
    <row r="81" spans="25:34"/>
    <row r="82" spans="25:34">
      <c r="Y82" s="262"/>
    </row>
    <row r="83" spans="25:34">
      <c r="Y83" s="262"/>
      <c r="Z83" s="262"/>
      <c r="AA83" s="262"/>
      <c r="AB83" s="262"/>
      <c r="AC83" s="262"/>
      <c r="AD83" s="262"/>
      <c r="AE83" s="262"/>
      <c r="AF83" s="262"/>
      <c r="AG83" s="262"/>
      <c r="AH83" s="262"/>
    </row>
    <row r="84" spans="25:34"/>
    <row r="85" spans="25:34"/>
    <row r="86" spans="25:34"/>
    <row r="87" spans="25:34"/>
    <row r="88" spans="25:34">
      <c r="AH88" s="262"/>
    </row>
    <row r="89" spans="25:34"/>
    <row r="90" spans="25:34"/>
    <row r="91" spans="25:34"/>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504</v>
      </c>
    </row>
  </sheetData>
  <sheetProtection algorithmName="SHA-512" hashValue="ESTPd4brfrjdEcRkHcCdOfoCGB9cZbxWzezaegtHoRj5dYAmJtQoSExBbUVXKmHxCmkef+EgOJYt02IjClc95Q==" saltValue="EgP12HGW2Jk1B3lcxLy9d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F100" zoomScaleNormal="100" zoomScaleSheetLayoutView="55" workbookViewId="0"/>
  </sheetViews>
  <sheetFormatPr defaultColWidth="0" defaultRowHeight="13.5" customHeight="1" zeroHeight="1"/>
  <cols>
    <col min="1" max="34" width="2.5" style="263" customWidth="1"/>
    <col min="35" max="122" width="2.5" style="262" customWidth="1"/>
    <col min="123" max="16384" width="2.5" style="262" hidden="1"/>
  </cols>
  <sheetData>
    <row r="1" spans="2:34"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c r="S2" s="262"/>
      <c r="AH2" s="262"/>
    </row>
    <row r="3" spans="2:34">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row r="5" spans="2:34"/>
    <row r="6" spans="2:34"/>
    <row r="7" spans="2:34"/>
    <row r="8" spans="2:34"/>
    <row r="9" spans="2:34">
      <c r="AH9" s="262"/>
    </row>
    <row r="10" spans="2:34"/>
    <row r="11" spans="2:34"/>
    <row r="12" spans="2:34"/>
    <row r="13" spans="2:34"/>
    <row r="14" spans="2:34"/>
    <row r="15" spans="2:34"/>
    <row r="16" spans="2:34"/>
    <row r="17" spans="12:34">
      <c r="AH17" s="262"/>
    </row>
    <row r="18" spans="12:34"/>
    <row r="19" spans="12:34"/>
    <row r="20" spans="12:34">
      <c r="AH20" s="262"/>
    </row>
    <row r="21" spans="12:34">
      <c r="AH21" s="262"/>
    </row>
    <row r="22" spans="12:34"/>
    <row r="23" spans="12:34"/>
    <row r="24" spans="12:34">
      <c r="Q24" s="262"/>
    </row>
    <row r="25" spans="12:34"/>
    <row r="26" spans="12:34"/>
    <row r="27" spans="12:34"/>
    <row r="28" spans="12:34">
      <c r="O28" s="262"/>
      <c r="T28" s="262"/>
      <c r="AH28" s="262"/>
    </row>
    <row r="29" spans="12:34"/>
    <row r="30" spans="12:34"/>
    <row r="31" spans="12:34">
      <c r="Q31" s="262"/>
    </row>
    <row r="32" spans="12:34">
      <c r="L32" s="262"/>
    </row>
    <row r="33" spans="2:34">
      <c r="C33" s="262"/>
      <c r="E33" s="262"/>
      <c r="G33" s="262"/>
      <c r="I33" s="262"/>
      <c r="X33" s="262"/>
    </row>
    <row r="34" spans="2:34">
      <c r="B34" s="262"/>
      <c r="P34" s="262"/>
      <c r="R34" s="262"/>
      <c r="T34" s="262"/>
    </row>
    <row r="35" spans="2:34">
      <c r="D35" s="262"/>
      <c r="W35" s="262"/>
      <c r="AC35" s="262"/>
      <c r="AD35" s="262"/>
      <c r="AE35" s="262"/>
      <c r="AF35" s="262"/>
      <c r="AG35" s="262"/>
      <c r="AH35" s="262"/>
    </row>
    <row r="36" spans="2:34">
      <c r="H36" s="262"/>
      <c r="J36" s="262"/>
      <c r="K36" s="262"/>
      <c r="M36" s="262"/>
      <c r="Y36" s="262"/>
      <c r="Z36" s="262"/>
      <c r="AA36" s="262"/>
      <c r="AB36" s="262"/>
      <c r="AC36" s="262"/>
      <c r="AD36" s="262"/>
      <c r="AE36" s="262"/>
      <c r="AF36" s="262"/>
      <c r="AG36" s="262"/>
      <c r="AH36" s="262"/>
    </row>
    <row r="37" spans="2:34">
      <c r="AH37" s="262"/>
    </row>
    <row r="38" spans="2:34">
      <c r="AG38" s="262"/>
      <c r="AH38" s="262"/>
    </row>
    <row r="39" spans="2:34"/>
    <row r="40" spans="2:34">
      <c r="X40" s="262"/>
    </row>
    <row r="41" spans="2:34">
      <c r="R41" s="262"/>
    </row>
    <row r="42" spans="2:34">
      <c r="W42" s="262"/>
    </row>
    <row r="43" spans="2:34">
      <c r="Y43" s="262"/>
      <c r="Z43" s="262"/>
      <c r="AA43" s="262"/>
      <c r="AB43" s="262"/>
      <c r="AC43" s="262"/>
      <c r="AD43" s="262"/>
      <c r="AE43" s="262"/>
      <c r="AF43" s="262"/>
      <c r="AG43" s="262"/>
      <c r="AH43" s="262"/>
    </row>
    <row r="44" spans="2:34">
      <c r="AH44" s="262"/>
    </row>
    <row r="45" spans="2:34">
      <c r="X45" s="262"/>
    </row>
    <row r="46" spans="2:34"/>
    <row r="47" spans="2:34"/>
    <row r="48" spans="2:34">
      <c r="W48" s="262"/>
      <c r="Y48" s="262"/>
      <c r="Z48" s="262"/>
      <c r="AA48" s="262"/>
      <c r="AB48" s="262"/>
      <c r="AC48" s="262"/>
      <c r="AD48" s="262"/>
      <c r="AE48" s="262"/>
      <c r="AF48" s="262"/>
      <c r="AG48" s="262"/>
      <c r="AH48" s="262"/>
    </row>
    <row r="49" spans="28:34"/>
    <row r="50" spans="28:34">
      <c r="AE50" s="262"/>
      <c r="AF50" s="262"/>
      <c r="AG50" s="262"/>
      <c r="AH50" s="262"/>
    </row>
    <row r="51" spans="28:34">
      <c r="AC51" s="262"/>
      <c r="AD51" s="262"/>
      <c r="AE51" s="262"/>
      <c r="AF51" s="262"/>
      <c r="AG51" s="262"/>
      <c r="AH51" s="262"/>
    </row>
    <row r="52" spans="28:34"/>
    <row r="53" spans="28:34">
      <c r="AF53" s="262"/>
      <c r="AG53" s="262"/>
      <c r="AH53" s="262"/>
    </row>
    <row r="54" spans="28:34">
      <c r="AH54" s="262"/>
    </row>
    <row r="55" spans="28:34"/>
    <row r="56" spans="28:34">
      <c r="AB56" s="262"/>
      <c r="AC56" s="262"/>
      <c r="AD56" s="262"/>
      <c r="AE56" s="262"/>
      <c r="AF56" s="262"/>
      <c r="AG56" s="262"/>
      <c r="AH56" s="262"/>
    </row>
    <row r="57" spans="28:34">
      <c r="AH57" s="262"/>
    </row>
    <row r="58" spans="28:34">
      <c r="AH58" s="262"/>
    </row>
    <row r="59" spans="28:34">
      <c r="AG59" s="262"/>
      <c r="AH59" s="262"/>
    </row>
    <row r="60" spans="28:34"/>
    <row r="61" spans="28:34"/>
    <row r="62" spans="28:34"/>
    <row r="63" spans="28:34">
      <c r="AH63" s="262"/>
    </row>
    <row r="64" spans="28:34">
      <c r="AG64" s="262"/>
      <c r="AH64" s="262"/>
    </row>
    <row r="65" spans="28:34"/>
    <row r="66" spans="28:34"/>
    <row r="67" spans="28:34"/>
    <row r="68" spans="28:34">
      <c r="AB68" s="262"/>
      <c r="AC68" s="262"/>
      <c r="AD68" s="262"/>
      <c r="AE68" s="262"/>
      <c r="AF68" s="262"/>
      <c r="AG68" s="262"/>
      <c r="AH68" s="262"/>
    </row>
    <row r="69" spans="28:34">
      <c r="AF69" s="262"/>
      <c r="AG69" s="262"/>
      <c r="AH69" s="262"/>
    </row>
    <row r="70" spans="28:34"/>
    <row r="71" spans="28:34"/>
    <row r="72" spans="28:34"/>
    <row r="73" spans="28:34"/>
    <row r="74" spans="28:34"/>
    <row r="75" spans="28:34">
      <c r="AH75" s="262"/>
    </row>
    <row r="76" spans="28:34">
      <c r="AF76" s="262"/>
      <c r="AG76" s="262"/>
      <c r="AH76" s="262"/>
    </row>
    <row r="77" spans="28:34">
      <c r="AG77" s="262"/>
      <c r="AH77" s="262"/>
    </row>
    <row r="78" spans="28:34"/>
    <row r="79" spans="28:34"/>
    <row r="80" spans="28:34"/>
    <row r="81" spans="25:34"/>
    <row r="82" spans="25:34">
      <c r="Y82" s="262"/>
    </row>
    <row r="83" spans="25:34">
      <c r="Y83" s="262"/>
      <c r="Z83" s="262"/>
      <c r="AA83" s="262"/>
      <c r="AB83" s="262"/>
      <c r="AC83" s="262"/>
      <c r="AD83" s="262"/>
      <c r="AE83" s="262"/>
      <c r="AF83" s="262"/>
      <c r="AG83" s="262"/>
      <c r="AH83" s="262"/>
    </row>
    <row r="84" spans="25:34"/>
    <row r="85" spans="25:34"/>
    <row r="86" spans="25:34"/>
    <row r="87" spans="25:34"/>
    <row r="88" spans="25:34">
      <c r="AH88" s="262"/>
    </row>
    <row r="89" spans="25:34"/>
    <row r="90" spans="25:34"/>
    <row r="91" spans="25:34"/>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504</v>
      </c>
    </row>
  </sheetData>
  <sheetProtection algorithmName="SHA-512" hashValue="/AwPvBLeOp+mNPYJvVbdCJZIhUVVl9E/hePJvSs9a/CLHsew9lkC/KNyss7AexFre5qheUoQrIGSEXWAzKAyHA==" saltValue="UGGTs8j29uBO8pQC95jUH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51</v>
      </c>
      <c r="E2" s="146"/>
      <c r="F2" s="147" t="s">
        <v>554</v>
      </c>
      <c r="G2" s="148"/>
      <c r="H2" s="149"/>
    </row>
    <row r="3" spans="1:8">
      <c r="A3" s="145" t="s">
        <v>547</v>
      </c>
      <c r="B3" s="150"/>
      <c r="C3" s="151"/>
      <c r="D3" s="152">
        <v>35489</v>
      </c>
      <c r="E3" s="153"/>
      <c r="F3" s="154">
        <v>42651</v>
      </c>
      <c r="G3" s="155"/>
      <c r="H3" s="156"/>
    </row>
    <row r="4" spans="1:8">
      <c r="A4" s="157"/>
      <c r="B4" s="158"/>
      <c r="C4" s="159"/>
      <c r="D4" s="160">
        <v>26284</v>
      </c>
      <c r="E4" s="161"/>
      <c r="F4" s="162">
        <v>22675</v>
      </c>
      <c r="G4" s="163"/>
      <c r="H4" s="164"/>
    </row>
    <row r="5" spans="1:8">
      <c r="A5" s="145" t="s">
        <v>549</v>
      </c>
      <c r="B5" s="150"/>
      <c r="C5" s="151"/>
      <c r="D5" s="152">
        <v>26106</v>
      </c>
      <c r="E5" s="153"/>
      <c r="F5" s="154">
        <v>43226</v>
      </c>
      <c r="G5" s="155"/>
      <c r="H5" s="156"/>
    </row>
    <row r="6" spans="1:8">
      <c r="A6" s="157"/>
      <c r="B6" s="158"/>
      <c r="C6" s="159"/>
      <c r="D6" s="160">
        <v>12665</v>
      </c>
      <c r="E6" s="161"/>
      <c r="F6" s="162">
        <v>22622</v>
      </c>
      <c r="G6" s="163"/>
      <c r="H6" s="164"/>
    </row>
    <row r="7" spans="1:8">
      <c r="A7" s="145" t="s">
        <v>550</v>
      </c>
      <c r="B7" s="150"/>
      <c r="C7" s="151"/>
      <c r="D7" s="152">
        <v>52484</v>
      </c>
      <c r="E7" s="153"/>
      <c r="F7" s="154">
        <v>42836</v>
      </c>
      <c r="G7" s="155"/>
      <c r="H7" s="156"/>
    </row>
    <row r="8" spans="1:8">
      <c r="A8" s="157"/>
      <c r="B8" s="158"/>
      <c r="C8" s="159"/>
      <c r="D8" s="160">
        <v>37031</v>
      </c>
      <c r="E8" s="161"/>
      <c r="F8" s="162">
        <v>22936</v>
      </c>
      <c r="G8" s="163"/>
      <c r="H8" s="164"/>
    </row>
    <row r="9" spans="1:8">
      <c r="A9" s="145" t="s">
        <v>551</v>
      </c>
      <c r="B9" s="150"/>
      <c r="C9" s="151"/>
      <c r="D9" s="152">
        <v>71383</v>
      </c>
      <c r="E9" s="153"/>
      <c r="F9" s="154">
        <v>44161</v>
      </c>
      <c r="G9" s="155"/>
      <c r="H9" s="156"/>
    </row>
    <row r="10" spans="1:8">
      <c r="A10" s="157"/>
      <c r="B10" s="158"/>
      <c r="C10" s="159"/>
      <c r="D10" s="160">
        <v>48482</v>
      </c>
      <c r="E10" s="161"/>
      <c r="F10" s="162">
        <v>23644</v>
      </c>
      <c r="G10" s="163"/>
      <c r="H10" s="164"/>
    </row>
    <row r="11" spans="1:8">
      <c r="A11" s="145" t="s">
        <v>552</v>
      </c>
      <c r="B11" s="150"/>
      <c r="C11" s="151"/>
      <c r="D11" s="152">
        <v>35545</v>
      </c>
      <c r="E11" s="153"/>
      <c r="F11" s="154">
        <v>43955</v>
      </c>
      <c r="G11" s="155"/>
      <c r="H11" s="156"/>
    </row>
    <row r="12" spans="1:8">
      <c r="A12" s="157"/>
      <c r="B12" s="158"/>
      <c r="C12" s="165"/>
      <c r="D12" s="160">
        <v>19995</v>
      </c>
      <c r="E12" s="161"/>
      <c r="F12" s="162">
        <v>21318</v>
      </c>
      <c r="G12" s="163"/>
      <c r="H12" s="164"/>
    </row>
    <row r="13" spans="1:8">
      <c r="A13" s="145"/>
      <c r="B13" s="150"/>
      <c r="C13" s="166"/>
      <c r="D13" s="167">
        <v>44201</v>
      </c>
      <c r="E13" s="168"/>
      <c r="F13" s="169">
        <v>43366</v>
      </c>
      <c r="G13" s="170"/>
      <c r="H13" s="156"/>
    </row>
    <row r="14" spans="1:8">
      <c r="A14" s="157"/>
      <c r="B14" s="158"/>
      <c r="C14" s="159"/>
      <c r="D14" s="160">
        <v>28891</v>
      </c>
      <c r="E14" s="161"/>
      <c r="F14" s="162">
        <v>22639</v>
      </c>
      <c r="G14" s="163"/>
      <c r="H14" s="164"/>
    </row>
    <row r="17" spans="1:11">
      <c r="A17" s="141" t="s">
        <v>52</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53</v>
      </c>
      <c r="B19" s="171">
        <f>ROUND(VALUE(SUBSTITUTE(実質収支比率等に係る経年分析!F$48,"▲","-")),2)</f>
        <v>10.34</v>
      </c>
      <c r="C19" s="171">
        <f>ROUND(VALUE(SUBSTITUTE(実質収支比率等に係る経年分析!G$48,"▲","-")),2)</f>
        <v>8.73</v>
      </c>
      <c r="D19" s="171">
        <f>ROUND(VALUE(SUBSTITUTE(実質収支比率等に係る経年分析!H$48,"▲","-")),2)</f>
        <v>12.51</v>
      </c>
      <c r="E19" s="171">
        <f>ROUND(VALUE(SUBSTITUTE(実質収支比率等に係る経年分析!I$48,"▲","-")),2)</f>
        <v>13.11</v>
      </c>
      <c r="F19" s="171">
        <f>ROUND(VALUE(SUBSTITUTE(実質収支比率等に係る経年分析!J$48,"▲","-")),2)</f>
        <v>14.56</v>
      </c>
    </row>
    <row r="20" spans="1:11">
      <c r="A20" s="171" t="s">
        <v>54</v>
      </c>
      <c r="B20" s="171">
        <f>ROUND(VALUE(SUBSTITUTE(実質収支比率等に係る経年分析!F$47,"▲","-")),2)</f>
        <v>16.989999999999998</v>
      </c>
      <c r="C20" s="171">
        <f>ROUND(VALUE(SUBSTITUTE(実質収支比率等に係る経年分析!G$47,"▲","-")),2)</f>
        <v>20.74</v>
      </c>
      <c r="D20" s="171">
        <f>ROUND(VALUE(SUBSTITUTE(実質収支比率等に係る経年分析!H$47,"▲","-")),2)</f>
        <v>20.77</v>
      </c>
      <c r="E20" s="171">
        <f>ROUND(VALUE(SUBSTITUTE(実質収支比率等に係る経年分析!I$47,"▲","-")),2)</f>
        <v>18.510000000000002</v>
      </c>
      <c r="F20" s="171">
        <f>ROUND(VALUE(SUBSTITUTE(実質収支比率等に係る経年分析!J$47,"▲","-")),2)</f>
        <v>21.3</v>
      </c>
    </row>
    <row r="21" spans="1:11">
      <c r="A21" s="171" t="s">
        <v>55</v>
      </c>
      <c r="B21" s="171">
        <f>IF(ISNUMBER(VALUE(SUBSTITUTE(実質収支比率等に係る経年分析!F$49,"▲","-"))),ROUND(VALUE(SUBSTITUTE(実質収支比率等に係る経年分析!F$49,"▲","-")),2),NA())</f>
        <v>2.2599999999999998</v>
      </c>
      <c r="C21" s="171">
        <f>IF(ISNUMBER(VALUE(SUBSTITUTE(実質収支比率等に係る経年分析!G$49,"▲","-"))),ROUND(VALUE(SUBSTITUTE(実質収支比率等に係る経年分析!G$49,"▲","-")),2),NA())</f>
        <v>3.25</v>
      </c>
      <c r="D21" s="171">
        <f>IF(ISNUMBER(VALUE(SUBSTITUTE(実質収支比率等に係る経年分析!H$49,"▲","-"))),ROUND(VALUE(SUBSTITUTE(実質収支比率等に係る経年分析!H$49,"▲","-")),2),NA())</f>
        <v>3.25</v>
      </c>
      <c r="E21" s="171">
        <f>IF(ISNUMBER(VALUE(SUBSTITUTE(実質収支比率等に係る経年分析!I$49,"▲","-"))),ROUND(VALUE(SUBSTITUTE(実質収支比率等に係る経年分析!I$49,"▲","-")),2),NA())</f>
        <v>0.02</v>
      </c>
      <c r="F21" s="171">
        <f>IF(ISNUMBER(VALUE(SUBSTITUTE(実質収支比率等に係る経年分析!J$49,"▲","-"))),ROUND(VALUE(SUBSTITUTE(実質収支比率等に係る経年分析!J$49,"▲","-")),2),NA())</f>
        <v>7.14</v>
      </c>
    </row>
    <row r="24" spans="1:11">
      <c r="A24" s="141" t="s">
        <v>56</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57</v>
      </c>
      <c r="C26" s="172" t="s">
        <v>58</v>
      </c>
      <c r="D26" s="172" t="s">
        <v>57</v>
      </c>
      <c r="E26" s="172" t="s">
        <v>58</v>
      </c>
      <c r="F26" s="172" t="s">
        <v>57</v>
      </c>
      <c r="G26" s="172" t="s">
        <v>58</v>
      </c>
      <c r="H26" s="172" t="s">
        <v>57</v>
      </c>
      <c r="I26" s="172" t="s">
        <v>58</v>
      </c>
      <c r="J26" s="172" t="s">
        <v>57</v>
      </c>
      <c r="K26" s="172" t="s">
        <v>58</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0.19</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0.16</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0.11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0.13</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新曽第一土地区画整理事業</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0.42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0.33</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0.36</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0.33</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0.28000000000000003</v>
      </c>
    </row>
    <row r="30" spans="1:11">
      <c r="A30" s="172" t="str">
        <f>IF(連結実質赤字比率に係る赤字・黒字の構成分析!C$40="",NA(),連結実質赤字比率に係る赤字・黒字の構成分析!C$40)</f>
        <v>新曽第二土地区画整理事業</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0.24</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0.38</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0.33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0.35</v>
      </c>
    </row>
    <row r="31" spans="1:11">
      <c r="A31" s="172" t="str">
        <f>IF(連結実質赤字比率に係る赤字・黒字の構成分析!C$39="",NA(),連結実質赤字比率に係る赤字・黒字の構成分析!C$39)</f>
        <v>市民医療センター</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0.28999999999999998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0.39</v>
      </c>
    </row>
    <row r="32" spans="1:11">
      <c r="A32" s="172" t="str">
        <f>IF(連結実質赤字比率に係る赤字・黒字の構成分析!C$38="",NA(),連結実質赤字比率に係る赤字・黒字の構成分析!C$38)</f>
        <v>国民健康保険</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3.15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0.56999999999999995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0.54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0.79</v>
      </c>
    </row>
    <row r="33" spans="1:16">
      <c r="A33" s="172" t="str">
        <f>IF(連結実質赤字比率に係る赤字・黒字の構成分析!C$37="",NA(),連結実質赤字比率に係る赤字・黒字の構成分析!C$37)</f>
        <v>介護保険</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0.57999999999999996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0.74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0.28999999999999998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1.64</v>
      </c>
    </row>
    <row r="34" spans="1:16">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1.26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1.83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2.0499999999999998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2.58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3.05</v>
      </c>
    </row>
    <row r="35" spans="1:16">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2.94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2.91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2.46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2.77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4.74</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9.48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8.0299999999999994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11.58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12.14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13.51</v>
      </c>
    </row>
    <row r="39" spans="1:16">
      <c r="A39" s="141" t="s">
        <v>59</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c r="A42" s="173" t="s">
        <v>62</v>
      </c>
      <c r="B42" s="173"/>
      <c r="C42" s="173"/>
      <c r="D42" s="173">
        <f>'実質公債費比率（分子）の構造'!K$52</f>
        <v>2127</v>
      </c>
      <c r="E42" s="173"/>
      <c r="F42" s="173"/>
      <c r="G42" s="173">
        <f>'実質公債費比率（分子）の構造'!L$52</f>
        <v>2025</v>
      </c>
      <c r="H42" s="173"/>
      <c r="I42" s="173"/>
      <c r="J42" s="173">
        <f>'実質公債費比率（分子）の構造'!M$52</f>
        <v>1874</v>
      </c>
      <c r="K42" s="173"/>
      <c r="L42" s="173"/>
      <c r="M42" s="173">
        <f>'実質公債費比率（分子）の構造'!N$52</f>
        <v>1766</v>
      </c>
      <c r="N42" s="173"/>
      <c r="O42" s="173"/>
      <c r="P42" s="173">
        <f>'実質公債費比率（分子）の構造'!O$52</f>
        <v>1775</v>
      </c>
    </row>
    <row r="43" spans="1:16">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64</v>
      </c>
      <c r="B44" s="173">
        <f>'実質公債費比率（分子）の構造'!K$50</f>
        <v>61</v>
      </c>
      <c r="C44" s="173"/>
      <c r="D44" s="173"/>
      <c r="E44" s="173">
        <f>'実質公債費比率（分子）の構造'!L$50</f>
        <v>26</v>
      </c>
      <c r="F44" s="173"/>
      <c r="G44" s="173"/>
      <c r="H44" s="173">
        <f>'実質公債費比率（分子）の構造'!M$50</f>
        <v>23</v>
      </c>
      <c r="I44" s="173"/>
      <c r="J44" s="173"/>
      <c r="K44" s="173">
        <f>'実質公債費比率（分子）の構造'!N$50</f>
        <v>117</v>
      </c>
      <c r="L44" s="173"/>
      <c r="M44" s="173"/>
      <c r="N44" s="173">
        <f>'実質公債費比率（分子）の構造'!O$50</f>
        <v>30</v>
      </c>
      <c r="O44" s="173"/>
      <c r="P44" s="173"/>
    </row>
    <row r="45" spans="1:16">
      <c r="A45" s="173" t="s">
        <v>65</v>
      </c>
      <c r="B45" s="173">
        <f>'実質公債費比率（分子）の構造'!K$49</f>
        <v>65</v>
      </c>
      <c r="C45" s="173"/>
      <c r="D45" s="173"/>
      <c r="E45" s="173">
        <f>'実質公債費比率（分子）の構造'!L$49</f>
        <v>52</v>
      </c>
      <c r="F45" s="173"/>
      <c r="G45" s="173"/>
      <c r="H45" s="173">
        <f>'実質公債費比率（分子）の構造'!M$49</f>
        <v>34</v>
      </c>
      <c r="I45" s="173"/>
      <c r="J45" s="173"/>
      <c r="K45" s="173">
        <f>'実質公債費比率（分子）の構造'!N$49</f>
        <v>23</v>
      </c>
      <c r="L45" s="173"/>
      <c r="M45" s="173"/>
      <c r="N45" s="173">
        <f>'実質公債費比率（分子）の構造'!O$49</f>
        <v>23</v>
      </c>
      <c r="O45" s="173"/>
      <c r="P45" s="173"/>
    </row>
    <row r="46" spans="1:16">
      <c r="A46" s="173" t="s">
        <v>66</v>
      </c>
      <c r="B46" s="173">
        <f>'実質公債費比率（分子）の構造'!K$48</f>
        <v>489</v>
      </c>
      <c r="C46" s="173"/>
      <c r="D46" s="173"/>
      <c r="E46" s="173">
        <f>'実質公債費比率（分子）の構造'!L$48</f>
        <v>435</v>
      </c>
      <c r="F46" s="173"/>
      <c r="G46" s="173"/>
      <c r="H46" s="173">
        <f>'実質公債費比率（分子）の構造'!M$48</f>
        <v>450</v>
      </c>
      <c r="I46" s="173"/>
      <c r="J46" s="173"/>
      <c r="K46" s="173">
        <f>'実質公債費比率（分子）の構造'!N$48</f>
        <v>429</v>
      </c>
      <c r="L46" s="173"/>
      <c r="M46" s="173"/>
      <c r="N46" s="173">
        <f>'実質公債費比率（分子）の構造'!O$48</f>
        <v>408</v>
      </c>
      <c r="O46" s="173"/>
      <c r="P46" s="173"/>
    </row>
    <row r="47" spans="1:16">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69</v>
      </c>
      <c r="B49" s="173">
        <f>'実質公債費比率（分子）の構造'!K$45</f>
        <v>2853</v>
      </c>
      <c r="C49" s="173"/>
      <c r="D49" s="173"/>
      <c r="E49" s="173">
        <f>'実質公債費比率（分子）の構造'!L$45</f>
        <v>3233</v>
      </c>
      <c r="F49" s="173"/>
      <c r="G49" s="173"/>
      <c r="H49" s="173">
        <f>'実質公債費比率（分子）の構造'!M$45</f>
        <v>3437</v>
      </c>
      <c r="I49" s="173"/>
      <c r="J49" s="173"/>
      <c r="K49" s="173">
        <f>'実質公債費比率（分子）の構造'!N$45</f>
        <v>3600</v>
      </c>
      <c r="L49" s="173"/>
      <c r="M49" s="173"/>
      <c r="N49" s="173">
        <f>'実質公債費比率（分子）の構造'!O$45</f>
        <v>3830</v>
      </c>
      <c r="O49" s="173"/>
      <c r="P49" s="173"/>
    </row>
    <row r="50" spans="1:16">
      <c r="A50" s="173" t="s">
        <v>70</v>
      </c>
      <c r="B50" s="173" t="e">
        <f>NA()</f>
        <v>#N/A</v>
      </c>
      <c r="C50" s="173">
        <f>IF(ISNUMBER('実質公債費比率（分子）の構造'!K$53),'実質公債費比率（分子）の構造'!K$53,NA())</f>
        <v>1341</v>
      </c>
      <c r="D50" s="173" t="e">
        <f>NA()</f>
        <v>#N/A</v>
      </c>
      <c r="E50" s="173" t="e">
        <f>NA()</f>
        <v>#N/A</v>
      </c>
      <c r="F50" s="173">
        <f>IF(ISNUMBER('実質公債費比率（分子）の構造'!L$53),'実質公債費比率（分子）の構造'!L$53,NA())</f>
        <v>1721</v>
      </c>
      <c r="G50" s="173" t="e">
        <f>NA()</f>
        <v>#N/A</v>
      </c>
      <c r="H50" s="173" t="e">
        <f>NA()</f>
        <v>#N/A</v>
      </c>
      <c r="I50" s="173">
        <f>IF(ISNUMBER('実質公債費比率（分子）の構造'!M$53),'実質公債費比率（分子）の構造'!M$53,NA())</f>
        <v>2070</v>
      </c>
      <c r="J50" s="173" t="e">
        <f>NA()</f>
        <v>#N/A</v>
      </c>
      <c r="K50" s="173" t="e">
        <f>NA()</f>
        <v>#N/A</v>
      </c>
      <c r="L50" s="173">
        <f>IF(ISNUMBER('実質公債費比率（分子）の構造'!N$53),'実質公債費比率（分子）の構造'!N$53,NA())</f>
        <v>2403</v>
      </c>
      <c r="M50" s="173" t="e">
        <f>NA()</f>
        <v>#N/A</v>
      </c>
      <c r="N50" s="173" t="e">
        <f>NA()</f>
        <v>#N/A</v>
      </c>
      <c r="O50" s="173">
        <f>IF(ISNUMBER('実質公債費比率（分子）の構造'!O$53),'実質公債費比率（分子）の構造'!O$53,NA())</f>
        <v>2516</v>
      </c>
      <c r="P50" s="173" t="e">
        <f>NA()</f>
        <v>#N/A</v>
      </c>
    </row>
    <row r="53" spans="1:16">
      <c r="A53" s="141" t="s">
        <v>71</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c r="A56" s="172" t="s">
        <v>42</v>
      </c>
      <c r="B56" s="172"/>
      <c r="C56" s="172"/>
      <c r="D56" s="172">
        <f>'将来負担比率（分子）の構造'!I$52</f>
        <v>13252</v>
      </c>
      <c r="E56" s="172"/>
      <c r="F56" s="172"/>
      <c r="G56" s="172">
        <f>'将来負担比率（分子）の構造'!J$52</f>
        <v>12300</v>
      </c>
      <c r="H56" s="172"/>
      <c r="I56" s="172"/>
      <c r="J56" s="172">
        <f>'将来負担比率（分子）の構造'!K$52</f>
        <v>11635</v>
      </c>
      <c r="K56" s="172"/>
      <c r="L56" s="172"/>
      <c r="M56" s="172">
        <f>'将来負担比率（分子）の構造'!L$52</f>
        <v>11767</v>
      </c>
      <c r="N56" s="172"/>
      <c r="O56" s="172"/>
      <c r="P56" s="172">
        <f>'将来負担比率（分子）の構造'!M$52</f>
        <v>11394</v>
      </c>
    </row>
    <row r="57" spans="1:16">
      <c r="A57" s="172" t="s">
        <v>41</v>
      </c>
      <c r="B57" s="172"/>
      <c r="C57" s="172"/>
      <c r="D57" s="172">
        <f>'将来負担比率（分子）の構造'!I$51</f>
        <v>10302</v>
      </c>
      <c r="E57" s="172"/>
      <c r="F57" s="172"/>
      <c r="G57" s="172">
        <f>'将来負担比率（分子）の構造'!J$51</f>
        <v>9918</v>
      </c>
      <c r="H57" s="172"/>
      <c r="I57" s="172"/>
      <c r="J57" s="172">
        <f>'将来負担比率（分子）の構造'!K$51</f>
        <v>9699</v>
      </c>
      <c r="K57" s="172"/>
      <c r="L57" s="172"/>
      <c r="M57" s="172">
        <f>'将来負担比率（分子）の構造'!L$51</f>
        <v>8921</v>
      </c>
      <c r="N57" s="172"/>
      <c r="O57" s="172"/>
      <c r="P57" s="172">
        <f>'将来負担比率（分子）の構造'!M$51</f>
        <v>9498</v>
      </c>
    </row>
    <row r="58" spans="1:16">
      <c r="A58" s="172" t="s">
        <v>40</v>
      </c>
      <c r="B58" s="172"/>
      <c r="C58" s="172"/>
      <c r="D58" s="172">
        <f>'将来負担比率（分子）の構造'!I$50</f>
        <v>11188</v>
      </c>
      <c r="E58" s="172"/>
      <c r="F58" s="172"/>
      <c r="G58" s="172">
        <f>'将来負担比率（分子）の構造'!J$50</f>
        <v>14920</v>
      </c>
      <c r="H58" s="172"/>
      <c r="I58" s="172"/>
      <c r="J58" s="172">
        <f>'将来負担比率（分子）の構造'!K$50</f>
        <v>15890</v>
      </c>
      <c r="K58" s="172"/>
      <c r="L58" s="172"/>
      <c r="M58" s="172">
        <f>'将来負担比率（分子）の構造'!L$50</f>
        <v>15288</v>
      </c>
      <c r="N58" s="172"/>
      <c r="O58" s="172"/>
      <c r="P58" s="172">
        <f>'将来負担比率（分子）の構造'!M$50</f>
        <v>15167</v>
      </c>
    </row>
    <row r="59" spans="1:16">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35</v>
      </c>
      <c r="B61" s="172" t="str">
        <f>'将来負担比率（分子）の構造'!I$46</f>
        <v>-</v>
      </c>
      <c r="C61" s="172"/>
      <c r="D61" s="172"/>
      <c r="E61" s="172" t="str">
        <f>'将来負担比率（分子）の構造'!J$46</f>
        <v>-</v>
      </c>
      <c r="F61" s="172"/>
      <c r="G61" s="172"/>
      <c r="H61" s="172">
        <f>'将来負担比率（分子）の構造'!K$46</f>
        <v>0</v>
      </c>
      <c r="I61" s="172"/>
      <c r="J61" s="172"/>
      <c r="K61" s="172" t="str">
        <f>'将来負担比率（分子）の構造'!L$46</f>
        <v>-</v>
      </c>
      <c r="L61" s="172"/>
      <c r="M61" s="172"/>
      <c r="N61" s="172" t="str">
        <f>'将来負担比率（分子）の構造'!M$46</f>
        <v>-</v>
      </c>
      <c r="O61" s="172"/>
      <c r="P61" s="172"/>
    </row>
    <row r="62" spans="1:16">
      <c r="A62" s="172" t="s">
        <v>34</v>
      </c>
      <c r="B62" s="172">
        <f>'将来負担比率（分子）の構造'!I$45</f>
        <v>6555</v>
      </c>
      <c r="C62" s="172"/>
      <c r="D62" s="172"/>
      <c r="E62" s="172">
        <f>'将来負担比率（分子）の構造'!J$45</f>
        <v>6373</v>
      </c>
      <c r="F62" s="172"/>
      <c r="G62" s="172"/>
      <c r="H62" s="172">
        <f>'将来負担比率（分子）の構造'!K$45</f>
        <v>6010</v>
      </c>
      <c r="I62" s="172"/>
      <c r="J62" s="172"/>
      <c r="K62" s="172">
        <f>'将来負担比率（分子）の構造'!L$45</f>
        <v>6003</v>
      </c>
      <c r="L62" s="172"/>
      <c r="M62" s="172"/>
      <c r="N62" s="172">
        <f>'将来負担比率（分子）の構造'!M$45</f>
        <v>6279</v>
      </c>
      <c r="O62" s="172"/>
      <c r="P62" s="172"/>
    </row>
    <row r="63" spans="1:16">
      <c r="A63" s="172" t="s">
        <v>33</v>
      </c>
      <c r="B63" s="172">
        <f>'将来負担比率（分子）の構造'!I$44</f>
        <v>151</v>
      </c>
      <c r="C63" s="172"/>
      <c r="D63" s="172"/>
      <c r="E63" s="172">
        <f>'将来負担比率（分子）の構造'!J$44</f>
        <v>82</v>
      </c>
      <c r="F63" s="172"/>
      <c r="G63" s="172"/>
      <c r="H63" s="172">
        <f>'将来負担比率（分子）の構造'!K$44</f>
        <v>356</v>
      </c>
      <c r="I63" s="172"/>
      <c r="J63" s="172"/>
      <c r="K63" s="172">
        <f>'将来負担比率（分子）の構造'!L$44</f>
        <v>912</v>
      </c>
      <c r="L63" s="172"/>
      <c r="M63" s="172"/>
      <c r="N63" s="172">
        <f>'将来負担比率（分子）の構造'!M$44</f>
        <v>1213</v>
      </c>
      <c r="O63" s="172"/>
      <c r="P63" s="172"/>
    </row>
    <row r="64" spans="1:16">
      <c r="A64" s="172" t="s">
        <v>32</v>
      </c>
      <c r="B64" s="172">
        <f>'将来負担比率（分子）の構造'!I$43</f>
        <v>5880</v>
      </c>
      <c r="C64" s="172"/>
      <c r="D64" s="172"/>
      <c r="E64" s="172">
        <f>'将来負担比率（分子）の構造'!J$43</f>
        <v>5003</v>
      </c>
      <c r="F64" s="172"/>
      <c r="G64" s="172"/>
      <c r="H64" s="172">
        <f>'将来負担比率（分子）の構造'!K$43</f>
        <v>5330</v>
      </c>
      <c r="I64" s="172"/>
      <c r="J64" s="172"/>
      <c r="K64" s="172">
        <f>'将来負担比率（分子）の構造'!L$43</f>
        <v>5701</v>
      </c>
      <c r="L64" s="172"/>
      <c r="M64" s="172"/>
      <c r="N64" s="172">
        <f>'将来負担比率（分子）の構造'!M$43</f>
        <v>6118</v>
      </c>
      <c r="O64" s="172"/>
      <c r="P64" s="172"/>
    </row>
    <row r="65" spans="1:16">
      <c r="A65" s="172" t="s">
        <v>31</v>
      </c>
      <c r="B65" s="172">
        <f>'将来負担比率（分子）の構造'!I$42</f>
        <v>4716</v>
      </c>
      <c r="C65" s="172"/>
      <c r="D65" s="172"/>
      <c r="E65" s="172">
        <f>'将来負担比率（分子）の構造'!J$42</f>
        <v>4792</v>
      </c>
      <c r="F65" s="172"/>
      <c r="G65" s="172"/>
      <c r="H65" s="172">
        <f>'将来負担比率（分子）の構造'!K$42</f>
        <v>4447</v>
      </c>
      <c r="I65" s="172"/>
      <c r="J65" s="172"/>
      <c r="K65" s="172">
        <f>'将来負担比率（分子）の構造'!L$42</f>
        <v>4314</v>
      </c>
      <c r="L65" s="172"/>
      <c r="M65" s="172"/>
      <c r="N65" s="172">
        <f>'将来負担比率（分子）の構造'!M$42</f>
        <v>4350</v>
      </c>
      <c r="O65" s="172"/>
      <c r="P65" s="172"/>
    </row>
    <row r="66" spans="1:16">
      <c r="A66" s="172" t="s">
        <v>30</v>
      </c>
      <c r="B66" s="172">
        <f>'将来負担比率（分子）の構造'!I$41</f>
        <v>25890</v>
      </c>
      <c r="C66" s="172"/>
      <c r="D66" s="172"/>
      <c r="E66" s="172">
        <f>'将来負担比率（分子）の構造'!J$41</f>
        <v>26231</v>
      </c>
      <c r="F66" s="172"/>
      <c r="G66" s="172"/>
      <c r="H66" s="172">
        <f>'将来負担比率（分子）の構造'!K$41</f>
        <v>26797</v>
      </c>
      <c r="I66" s="172"/>
      <c r="J66" s="172"/>
      <c r="K66" s="172">
        <f>'将来負担比率（分子）の構造'!L$41</f>
        <v>28596</v>
      </c>
      <c r="L66" s="172"/>
      <c r="M66" s="172"/>
      <c r="N66" s="172">
        <f>'将来負担比率（分子）の構造'!M$41</f>
        <v>25479</v>
      </c>
      <c r="O66" s="172"/>
      <c r="P66" s="172"/>
    </row>
    <row r="67" spans="1:16">
      <c r="A67" s="172" t="s">
        <v>74</v>
      </c>
      <c r="B67" s="172" t="e">
        <f>NA()</f>
        <v>#N/A</v>
      </c>
      <c r="C67" s="172">
        <f>IF(ISNUMBER('将来負担比率（分子）の構造'!I$53), IF('将来負担比率（分子）の構造'!I$53 &lt; 0, 0, '将来負担比率（分子）の構造'!I$53), NA())</f>
        <v>8450</v>
      </c>
      <c r="D67" s="172" t="e">
        <f>NA()</f>
        <v>#N/A</v>
      </c>
      <c r="E67" s="172" t="e">
        <f>NA()</f>
        <v>#N/A</v>
      </c>
      <c r="F67" s="172">
        <f>IF(ISNUMBER('将来負担比率（分子）の構造'!J$53), IF('将来負担比率（分子）の構造'!J$53 &lt; 0, 0, '将来負担比率（分子）の構造'!J$53), NA())</f>
        <v>5343</v>
      </c>
      <c r="G67" s="172" t="e">
        <f>NA()</f>
        <v>#N/A</v>
      </c>
      <c r="H67" s="172" t="e">
        <f>NA()</f>
        <v>#N/A</v>
      </c>
      <c r="I67" s="172">
        <f>IF(ISNUMBER('将来負担比率（分子）の構造'!K$53), IF('将来負担比率（分子）の構造'!K$53 &lt; 0, 0, '将来負担比率（分子）の構造'!K$53), NA())</f>
        <v>5716</v>
      </c>
      <c r="J67" s="172" t="e">
        <f>NA()</f>
        <v>#N/A</v>
      </c>
      <c r="K67" s="172" t="e">
        <f>NA()</f>
        <v>#N/A</v>
      </c>
      <c r="L67" s="172">
        <f>IF(ISNUMBER('将来負担比率（分子）の構造'!L$53), IF('将来負担比率（分子）の構造'!L$53 &lt; 0, 0, '将来負担比率（分子）の構造'!L$53), NA())</f>
        <v>9550</v>
      </c>
      <c r="M67" s="172" t="e">
        <f>NA()</f>
        <v>#N/A</v>
      </c>
      <c r="N67" s="172" t="e">
        <f>NA()</f>
        <v>#N/A</v>
      </c>
      <c r="O67" s="172">
        <f>IF(ISNUMBER('将来負担比率（分子）の構造'!M$53), IF('将来負担比率（分子）の構造'!M$53 &lt; 0, 0, '将来負担比率（分子）の構造'!M$53), NA())</f>
        <v>7379</v>
      </c>
      <c r="P67" s="172" t="e">
        <f>NA()</f>
        <v>#N/A</v>
      </c>
    </row>
    <row r="70" spans="1:16">
      <c r="A70" s="174" t="s">
        <v>75</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76</v>
      </c>
      <c r="B72" s="176">
        <f>基金残高に係る経年分析!F55</f>
        <v>6142</v>
      </c>
      <c r="C72" s="176">
        <f>基金残高に係る経年分析!G55</f>
        <v>5763</v>
      </c>
      <c r="D72" s="176">
        <f>基金残高に係る経年分析!H55</f>
        <v>6272</v>
      </c>
    </row>
    <row r="73" spans="1:16">
      <c r="A73" s="175" t="s">
        <v>77</v>
      </c>
      <c r="B73" s="176" t="str">
        <f>基金残高に係る経年分析!F56</f>
        <v>-</v>
      </c>
      <c r="C73" s="176" t="str">
        <f>基金残高に係る経年分析!G56</f>
        <v>-</v>
      </c>
      <c r="D73" s="176" t="str">
        <f>基金残高に係る経年分析!H56</f>
        <v>-</v>
      </c>
    </row>
    <row r="74" spans="1:16">
      <c r="A74" s="175" t="s">
        <v>78</v>
      </c>
      <c r="B74" s="176">
        <f>基金残高に係る経年分析!F57</f>
        <v>8975</v>
      </c>
      <c r="C74" s="176">
        <f>基金残高に係る経年分析!G57</f>
        <v>8559</v>
      </c>
      <c r="D74" s="176">
        <f>基金残高に係る経年分析!H57</f>
        <v>8106</v>
      </c>
    </row>
  </sheetData>
  <sheetProtection algorithmName="SHA-512" hashValue="L1aTjnGDm3jYlNcBTO0qia8eMZUf2MiHOd0nYGT2mLVqeE44kb7Z/hdu1033fQr2VoK6YBClUh4UwVjoDsf6Hw==" saltValue="x6EJHWxNLRfaKsTc6rMKV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212</v>
      </c>
      <c r="DI1" s="606"/>
      <c r="DJ1" s="606"/>
      <c r="DK1" s="606"/>
      <c r="DL1" s="606"/>
      <c r="DM1" s="606"/>
      <c r="DN1" s="607"/>
      <c r="DO1" s="212"/>
      <c r="DP1" s="605" t="s">
        <v>213</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08" t="s">
        <v>215</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216</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217</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c r="B4" s="608" t="s">
        <v>1</v>
      </c>
      <c r="C4" s="609"/>
      <c r="D4" s="609"/>
      <c r="E4" s="609"/>
      <c r="F4" s="609"/>
      <c r="G4" s="609"/>
      <c r="H4" s="609"/>
      <c r="I4" s="609"/>
      <c r="J4" s="609"/>
      <c r="K4" s="609"/>
      <c r="L4" s="609"/>
      <c r="M4" s="609"/>
      <c r="N4" s="609"/>
      <c r="O4" s="609"/>
      <c r="P4" s="609"/>
      <c r="Q4" s="610"/>
      <c r="R4" s="608" t="s">
        <v>218</v>
      </c>
      <c r="S4" s="609"/>
      <c r="T4" s="609"/>
      <c r="U4" s="609"/>
      <c r="V4" s="609"/>
      <c r="W4" s="609"/>
      <c r="X4" s="609"/>
      <c r="Y4" s="610"/>
      <c r="Z4" s="608" t="s">
        <v>219</v>
      </c>
      <c r="AA4" s="609"/>
      <c r="AB4" s="609"/>
      <c r="AC4" s="610"/>
      <c r="AD4" s="608" t="s">
        <v>220</v>
      </c>
      <c r="AE4" s="609"/>
      <c r="AF4" s="609"/>
      <c r="AG4" s="609"/>
      <c r="AH4" s="609"/>
      <c r="AI4" s="609"/>
      <c r="AJ4" s="609"/>
      <c r="AK4" s="610"/>
      <c r="AL4" s="608" t="s">
        <v>219</v>
      </c>
      <c r="AM4" s="609"/>
      <c r="AN4" s="609"/>
      <c r="AO4" s="610"/>
      <c r="AP4" s="614" t="s">
        <v>221</v>
      </c>
      <c r="AQ4" s="614"/>
      <c r="AR4" s="614"/>
      <c r="AS4" s="614"/>
      <c r="AT4" s="614"/>
      <c r="AU4" s="614"/>
      <c r="AV4" s="614"/>
      <c r="AW4" s="614"/>
      <c r="AX4" s="614"/>
      <c r="AY4" s="614"/>
      <c r="AZ4" s="614"/>
      <c r="BA4" s="614"/>
      <c r="BB4" s="614"/>
      <c r="BC4" s="614"/>
      <c r="BD4" s="614"/>
      <c r="BE4" s="614"/>
      <c r="BF4" s="614"/>
      <c r="BG4" s="614" t="s">
        <v>222</v>
      </c>
      <c r="BH4" s="614"/>
      <c r="BI4" s="614"/>
      <c r="BJ4" s="614"/>
      <c r="BK4" s="614"/>
      <c r="BL4" s="614"/>
      <c r="BM4" s="614"/>
      <c r="BN4" s="614"/>
      <c r="BO4" s="614" t="s">
        <v>219</v>
      </c>
      <c r="BP4" s="614"/>
      <c r="BQ4" s="614"/>
      <c r="BR4" s="614"/>
      <c r="BS4" s="614" t="s">
        <v>223</v>
      </c>
      <c r="BT4" s="614"/>
      <c r="BU4" s="614"/>
      <c r="BV4" s="614"/>
      <c r="BW4" s="614"/>
      <c r="BX4" s="614"/>
      <c r="BY4" s="614"/>
      <c r="BZ4" s="614"/>
      <c r="CA4" s="614"/>
      <c r="CB4" s="614"/>
      <c r="CD4" s="611" t="s">
        <v>224</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c r="B5" s="615" t="s">
        <v>225</v>
      </c>
      <c r="C5" s="616"/>
      <c r="D5" s="616"/>
      <c r="E5" s="616"/>
      <c r="F5" s="616"/>
      <c r="G5" s="616"/>
      <c r="H5" s="616"/>
      <c r="I5" s="616"/>
      <c r="J5" s="616"/>
      <c r="K5" s="616"/>
      <c r="L5" s="616"/>
      <c r="M5" s="616"/>
      <c r="N5" s="616"/>
      <c r="O5" s="616"/>
      <c r="P5" s="616"/>
      <c r="Q5" s="617"/>
      <c r="R5" s="618">
        <v>28931599</v>
      </c>
      <c r="S5" s="619"/>
      <c r="T5" s="619"/>
      <c r="U5" s="619"/>
      <c r="V5" s="619"/>
      <c r="W5" s="619"/>
      <c r="X5" s="619"/>
      <c r="Y5" s="620"/>
      <c r="Z5" s="621">
        <v>43.6</v>
      </c>
      <c r="AA5" s="621"/>
      <c r="AB5" s="621"/>
      <c r="AC5" s="621"/>
      <c r="AD5" s="622">
        <v>27110514</v>
      </c>
      <c r="AE5" s="622"/>
      <c r="AF5" s="622"/>
      <c r="AG5" s="622"/>
      <c r="AH5" s="622"/>
      <c r="AI5" s="622"/>
      <c r="AJ5" s="622"/>
      <c r="AK5" s="622"/>
      <c r="AL5" s="623">
        <v>84.9</v>
      </c>
      <c r="AM5" s="624"/>
      <c r="AN5" s="624"/>
      <c r="AO5" s="625"/>
      <c r="AP5" s="615" t="s">
        <v>226</v>
      </c>
      <c r="AQ5" s="616"/>
      <c r="AR5" s="616"/>
      <c r="AS5" s="616"/>
      <c r="AT5" s="616"/>
      <c r="AU5" s="616"/>
      <c r="AV5" s="616"/>
      <c r="AW5" s="616"/>
      <c r="AX5" s="616"/>
      <c r="AY5" s="616"/>
      <c r="AZ5" s="616"/>
      <c r="BA5" s="616"/>
      <c r="BB5" s="616"/>
      <c r="BC5" s="616"/>
      <c r="BD5" s="616"/>
      <c r="BE5" s="616"/>
      <c r="BF5" s="617"/>
      <c r="BG5" s="629">
        <v>27110514</v>
      </c>
      <c r="BH5" s="630"/>
      <c r="BI5" s="630"/>
      <c r="BJ5" s="630"/>
      <c r="BK5" s="630"/>
      <c r="BL5" s="630"/>
      <c r="BM5" s="630"/>
      <c r="BN5" s="631"/>
      <c r="BO5" s="632">
        <v>93.7</v>
      </c>
      <c r="BP5" s="632"/>
      <c r="BQ5" s="632"/>
      <c r="BR5" s="632"/>
      <c r="BS5" s="633">
        <v>427031</v>
      </c>
      <c r="BT5" s="633"/>
      <c r="BU5" s="633"/>
      <c r="BV5" s="633"/>
      <c r="BW5" s="633"/>
      <c r="BX5" s="633"/>
      <c r="BY5" s="633"/>
      <c r="BZ5" s="633"/>
      <c r="CA5" s="633"/>
      <c r="CB5" s="637"/>
      <c r="CD5" s="611" t="s">
        <v>221</v>
      </c>
      <c r="CE5" s="612"/>
      <c r="CF5" s="612"/>
      <c r="CG5" s="612"/>
      <c r="CH5" s="612"/>
      <c r="CI5" s="612"/>
      <c r="CJ5" s="612"/>
      <c r="CK5" s="612"/>
      <c r="CL5" s="612"/>
      <c r="CM5" s="612"/>
      <c r="CN5" s="612"/>
      <c r="CO5" s="612"/>
      <c r="CP5" s="612"/>
      <c r="CQ5" s="613"/>
      <c r="CR5" s="611" t="s">
        <v>227</v>
      </c>
      <c r="CS5" s="612"/>
      <c r="CT5" s="612"/>
      <c r="CU5" s="612"/>
      <c r="CV5" s="612"/>
      <c r="CW5" s="612"/>
      <c r="CX5" s="612"/>
      <c r="CY5" s="613"/>
      <c r="CZ5" s="611" t="s">
        <v>219</v>
      </c>
      <c r="DA5" s="612"/>
      <c r="DB5" s="612"/>
      <c r="DC5" s="613"/>
      <c r="DD5" s="611" t="s">
        <v>228</v>
      </c>
      <c r="DE5" s="612"/>
      <c r="DF5" s="612"/>
      <c r="DG5" s="612"/>
      <c r="DH5" s="612"/>
      <c r="DI5" s="612"/>
      <c r="DJ5" s="612"/>
      <c r="DK5" s="612"/>
      <c r="DL5" s="612"/>
      <c r="DM5" s="612"/>
      <c r="DN5" s="612"/>
      <c r="DO5" s="612"/>
      <c r="DP5" s="613"/>
      <c r="DQ5" s="611" t="s">
        <v>229</v>
      </c>
      <c r="DR5" s="612"/>
      <c r="DS5" s="612"/>
      <c r="DT5" s="612"/>
      <c r="DU5" s="612"/>
      <c r="DV5" s="612"/>
      <c r="DW5" s="612"/>
      <c r="DX5" s="612"/>
      <c r="DY5" s="612"/>
      <c r="DZ5" s="612"/>
      <c r="EA5" s="612"/>
      <c r="EB5" s="612"/>
      <c r="EC5" s="613"/>
    </row>
    <row r="6" spans="2:143" ht="11.25" customHeight="1">
      <c r="B6" s="626" t="s">
        <v>230</v>
      </c>
      <c r="C6" s="627"/>
      <c r="D6" s="627"/>
      <c r="E6" s="627"/>
      <c r="F6" s="627"/>
      <c r="G6" s="627"/>
      <c r="H6" s="627"/>
      <c r="I6" s="627"/>
      <c r="J6" s="627"/>
      <c r="K6" s="627"/>
      <c r="L6" s="627"/>
      <c r="M6" s="627"/>
      <c r="N6" s="627"/>
      <c r="O6" s="627"/>
      <c r="P6" s="627"/>
      <c r="Q6" s="628"/>
      <c r="R6" s="629">
        <v>232039</v>
      </c>
      <c r="S6" s="630"/>
      <c r="T6" s="630"/>
      <c r="U6" s="630"/>
      <c r="V6" s="630"/>
      <c r="W6" s="630"/>
      <c r="X6" s="630"/>
      <c r="Y6" s="631"/>
      <c r="Z6" s="632">
        <v>0.3</v>
      </c>
      <c r="AA6" s="632"/>
      <c r="AB6" s="632"/>
      <c r="AC6" s="632"/>
      <c r="AD6" s="633">
        <v>232039</v>
      </c>
      <c r="AE6" s="633"/>
      <c r="AF6" s="633"/>
      <c r="AG6" s="633"/>
      <c r="AH6" s="633"/>
      <c r="AI6" s="633"/>
      <c r="AJ6" s="633"/>
      <c r="AK6" s="633"/>
      <c r="AL6" s="634">
        <v>0.7</v>
      </c>
      <c r="AM6" s="635"/>
      <c r="AN6" s="635"/>
      <c r="AO6" s="636"/>
      <c r="AP6" s="626" t="s">
        <v>231</v>
      </c>
      <c r="AQ6" s="627"/>
      <c r="AR6" s="627"/>
      <c r="AS6" s="627"/>
      <c r="AT6" s="627"/>
      <c r="AU6" s="627"/>
      <c r="AV6" s="627"/>
      <c r="AW6" s="627"/>
      <c r="AX6" s="627"/>
      <c r="AY6" s="627"/>
      <c r="AZ6" s="627"/>
      <c r="BA6" s="627"/>
      <c r="BB6" s="627"/>
      <c r="BC6" s="627"/>
      <c r="BD6" s="627"/>
      <c r="BE6" s="627"/>
      <c r="BF6" s="628"/>
      <c r="BG6" s="629">
        <v>27110514</v>
      </c>
      <c r="BH6" s="630"/>
      <c r="BI6" s="630"/>
      <c r="BJ6" s="630"/>
      <c r="BK6" s="630"/>
      <c r="BL6" s="630"/>
      <c r="BM6" s="630"/>
      <c r="BN6" s="631"/>
      <c r="BO6" s="632">
        <v>93.7</v>
      </c>
      <c r="BP6" s="632"/>
      <c r="BQ6" s="632"/>
      <c r="BR6" s="632"/>
      <c r="BS6" s="633">
        <v>427031</v>
      </c>
      <c r="BT6" s="633"/>
      <c r="BU6" s="633"/>
      <c r="BV6" s="633"/>
      <c r="BW6" s="633"/>
      <c r="BX6" s="633"/>
      <c r="BY6" s="633"/>
      <c r="BZ6" s="633"/>
      <c r="CA6" s="633"/>
      <c r="CB6" s="637"/>
      <c r="CD6" s="640" t="s">
        <v>232</v>
      </c>
      <c r="CE6" s="641"/>
      <c r="CF6" s="641"/>
      <c r="CG6" s="641"/>
      <c r="CH6" s="641"/>
      <c r="CI6" s="641"/>
      <c r="CJ6" s="641"/>
      <c r="CK6" s="641"/>
      <c r="CL6" s="641"/>
      <c r="CM6" s="641"/>
      <c r="CN6" s="641"/>
      <c r="CO6" s="641"/>
      <c r="CP6" s="641"/>
      <c r="CQ6" s="642"/>
      <c r="CR6" s="629">
        <v>365032</v>
      </c>
      <c r="CS6" s="630"/>
      <c r="CT6" s="630"/>
      <c r="CU6" s="630"/>
      <c r="CV6" s="630"/>
      <c r="CW6" s="630"/>
      <c r="CX6" s="630"/>
      <c r="CY6" s="631"/>
      <c r="CZ6" s="623">
        <v>0.6</v>
      </c>
      <c r="DA6" s="624"/>
      <c r="DB6" s="624"/>
      <c r="DC6" s="643"/>
      <c r="DD6" s="638" t="s">
        <v>127</v>
      </c>
      <c r="DE6" s="630"/>
      <c r="DF6" s="630"/>
      <c r="DG6" s="630"/>
      <c r="DH6" s="630"/>
      <c r="DI6" s="630"/>
      <c r="DJ6" s="630"/>
      <c r="DK6" s="630"/>
      <c r="DL6" s="630"/>
      <c r="DM6" s="630"/>
      <c r="DN6" s="630"/>
      <c r="DO6" s="630"/>
      <c r="DP6" s="631"/>
      <c r="DQ6" s="638">
        <v>365032</v>
      </c>
      <c r="DR6" s="630"/>
      <c r="DS6" s="630"/>
      <c r="DT6" s="630"/>
      <c r="DU6" s="630"/>
      <c r="DV6" s="630"/>
      <c r="DW6" s="630"/>
      <c r="DX6" s="630"/>
      <c r="DY6" s="630"/>
      <c r="DZ6" s="630"/>
      <c r="EA6" s="630"/>
      <c r="EB6" s="630"/>
      <c r="EC6" s="639"/>
    </row>
    <row r="7" spans="2:143" ht="11.25" customHeight="1">
      <c r="B7" s="626" t="s">
        <v>233</v>
      </c>
      <c r="C7" s="627"/>
      <c r="D7" s="627"/>
      <c r="E7" s="627"/>
      <c r="F7" s="627"/>
      <c r="G7" s="627"/>
      <c r="H7" s="627"/>
      <c r="I7" s="627"/>
      <c r="J7" s="627"/>
      <c r="K7" s="627"/>
      <c r="L7" s="627"/>
      <c r="M7" s="627"/>
      <c r="N7" s="627"/>
      <c r="O7" s="627"/>
      <c r="P7" s="627"/>
      <c r="Q7" s="628"/>
      <c r="R7" s="629">
        <v>16117</v>
      </c>
      <c r="S7" s="630"/>
      <c r="T7" s="630"/>
      <c r="U7" s="630"/>
      <c r="V7" s="630"/>
      <c r="W7" s="630"/>
      <c r="X7" s="630"/>
      <c r="Y7" s="631"/>
      <c r="Z7" s="632">
        <v>0</v>
      </c>
      <c r="AA7" s="632"/>
      <c r="AB7" s="632"/>
      <c r="AC7" s="632"/>
      <c r="AD7" s="633">
        <v>16117</v>
      </c>
      <c r="AE7" s="633"/>
      <c r="AF7" s="633"/>
      <c r="AG7" s="633"/>
      <c r="AH7" s="633"/>
      <c r="AI7" s="633"/>
      <c r="AJ7" s="633"/>
      <c r="AK7" s="633"/>
      <c r="AL7" s="634">
        <v>0.1</v>
      </c>
      <c r="AM7" s="635"/>
      <c r="AN7" s="635"/>
      <c r="AO7" s="636"/>
      <c r="AP7" s="626" t="s">
        <v>234</v>
      </c>
      <c r="AQ7" s="627"/>
      <c r="AR7" s="627"/>
      <c r="AS7" s="627"/>
      <c r="AT7" s="627"/>
      <c r="AU7" s="627"/>
      <c r="AV7" s="627"/>
      <c r="AW7" s="627"/>
      <c r="AX7" s="627"/>
      <c r="AY7" s="627"/>
      <c r="AZ7" s="627"/>
      <c r="BA7" s="627"/>
      <c r="BB7" s="627"/>
      <c r="BC7" s="627"/>
      <c r="BD7" s="627"/>
      <c r="BE7" s="627"/>
      <c r="BF7" s="628"/>
      <c r="BG7" s="629">
        <v>12911727</v>
      </c>
      <c r="BH7" s="630"/>
      <c r="BI7" s="630"/>
      <c r="BJ7" s="630"/>
      <c r="BK7" s="630"/>
      <c r="BL7" s="630"/>
      <c r="BM7" s="630"/>
      <c r="BN7" s="631"/>
      <c r="BO7" s="632">
        <v>44.6</v>
      </c>
      <c r="BP7" s="632"/>
      <c r="BQ7" s="632"/>
      <c r="BR7" s="632"/>
      <c r="BS7" s="633">
        <v>427031</v>
      </c>
      <c r="BT7" s="633"/>
      <c r="BU7" s="633"/>
      <c r="BV7" s="633"/>
      <c r="BW7" s="633"/>
      <c r="BX7" s="633"/>
      <c r="BY7" s="633"/>
      <c r="BZ7" s="633"/>
      <c r="CA7" s="633"/>
      <c r="CB7" s="637"/>
      <c r="CD7" s="644" t="s">
        <v>235</v>
      </c>
      <c r="CE7" s="645"/>
      <c r="CF7" s="645"/>
      <c r="CG7" s="645"/>
      <c r="CH7" s="645"/>
      <c r="CI7" s="645"/>
      <c r="CJ7" s="645"/>
      <c r="CK7" s="645"/>
      <c r="CL7" s="645"/>
      <c r="CM7" s="645"/>
      <c r="CN7" s="645"/>
      <c r="CO7" s="645"/>
      <c r="CP7" s="645"/>
      <c r="CQ7" s="646"/>
      <c r="CR7" s="629">
        <v>8093878</v>
      </c>
      <c r="CS7" s="630"/>
      <c r="CT7" s="630"/>
      <c r="CU7" s="630"/>
      <c r="CV7" s="630"/>
      <c r="CW7" s="630"/>
      <c r="CX7" s="630"/>
      <c r="CY7" s="631"/>
      <c r="CZ7" s="632">
        <v>13.2</v>
      </c>
      <c r="DA7" s="632"/>
      <c r="DB7" s="632"/>
      <c r="DC7" s="632"/>
      <c r="DD7" s="638">
        <v>26211</v>
      </c>
      <c r="DE7" s="630"/>
      <c r="DF7" s="630"/>
      <c r="DG7" s="630"/>
      <c r="DH7" s="630"/>
      <c r="DI7" s="630"/>
      <c r="DJ7" s="630"/>
      <c r="DK7" s="630"/>
      <c r="DL7" s="630"/>
      <c r="DM7" s="630"/>
      <c r="DN7" s="630"/>
      <c r="DO7" s="630"/>
      <c r="DP7" s="631"/>
      <c r="DQ7" s="638">
        <v>7600211</v>
      </c>
      <c r="DR7" s="630"/>
      <c r="DS7" s="630"/>
      <c r="DT7" s="630"/>
      <c r="DU7" s="630"/>
      <c r="DV7" s="630"/>
      <c r="DW7" s="630"/>
      <c r="DX7" s="630"/>
      <c r="DY7" s="630"/>
      <c r="DZ7" s="630"/>
      <c r="EA7" s="630"/>
      <c r="EB7" s="630"/>
      <c r="EC7" s="639"/>
    </row>
    <row r="8" spans="2:143" ht="11.25" customHeight="1">
      <c r="B8" s="626" t="s">
        <v>236</v>
      </c>
      <c r="C8" s="627"/>
      <c r="D8" s="627"/>
      <c r="E8" s="627"/>
      <c r="F8" s="627"/>
      <c r="G8" s="627"/>
      <c r="H8" s="627"/>
      <c r="I8" s="627"/>
      <c r="J8" s="627"/>
      <c r="K8" s="627"/>
      <c r="L8" s="627"/>
      <c r="M8" s="627"/>
      <c r="N8" s="627"/>
      <c r="O8" s="627"/>
      <c r="P8" s="627"/>
      <c r="Q8" s="628"/>
      <c r="R8" s="629">
        <v>158763</v>
      </c>
      <c r="S8" s="630"/>
      <c r="T8" s="630"/>
      <c r="U8" s="630"/>
      <c r="V8" s="630"/>
      <c r="W8" s="630"/>
      <c r="X8" s="630"/>
      <c r="Y8" s="631"/>
      <c r="Z8" s="632">
        <v>0.2</v>
      </c>
      <c r="AA8" s="632"/>
      <c r="AB8" s="632"/>
      <c r="AC8" s="632"/>
      <c r="AD8" s="633">
        <v>158763</v>
      </c>
      <c r="AE8" s="633"/>
      <c r="AF8" s="633"/>
      <c r="AG8" s="633"/>
      <c r="AH8" s="633"/>
      <c r="AI8" s="633"/>
      <c r="AJ8" s="633"/>
      <c r="AK8" s="633"/>
      <c r="AL8" s="634">
        <v>0.5</v>
      </c>
      <c r="AM8" s="635"/>
      <c r="AN8" s="635"/>
      <c r="AO8" s="636"/>
      <c r="AP8" s="626" t="s">
        <v>237</v>
      </c>
      <c r="AQ8" s="627"/>
      <c r="AR8" s="627"/>
      <c r="AS8" s="627"/>
      <c r="AT8" s="627"/>
      <c r="AU8" s="627"/>
      <c r="AV8" s="627"/>
      <c r="AW8" s="627"/>
      <c r="AX8" s="627"/>
      <c r="AY8" s="627"/>
      <c r="AZ8" s="627"/>
      <c r="BA8" s="627"/>
      <c r="BB8" s="627"/>
      <c r="BC8" s="627"/>
      <c r="BD8" s="627"/>
      <c r="BE8" s="627"/>
      <c r="BF8" s="628"/>
      <c r="BG8" s="629">
        <v>269798</v>
      </c>
      <c r="BH8" s="630"/>
      <c r="BI8" s="630"/>
      <c r="BJ8" s="630"/>
      <c r="BK8" s="630"/>
      <c r="BL8" s="630"/>
      <c r="BM8" s="630"/>
      <c r="BN8" s="631"/>
      <c r="BO8" s="632">
        <v>0.9</v>
      </c>
      <c r="BP8" s="632"/>
      <c r="BQ8" s="632"/>
      <c r="BR8" s="632"/>
      <c r="BS8" s="633" t="s">
        <v>127</v>
      </c>
      <c r="BT8" s="633"/>
      <c r="BU8" s="633"/>
      <c r="BV8" s="633"/>
      <c r="BW8" s="633"/>
      <c r="BX8" s="633"/>
      <c r="BY8" s="633"/>
      <c r="BZ8" s="633"/>
      <c r="CA8" s="633"/>
      <c r="CB8" s="637"/>
      <c r="CD8" s="644" t="s">
        <v>238</v>
      </c>
      <c r="CE8" s="645"/>
      <c r="CF8" s="645"/>
      <c r="CG8" s="645"/>
      <c r="CH8" s="645"/>
      <c r="CI8" s="645"/>
      <c r="CJ8" s="645"/>
      <c r="CK8" s="645"/>
      <c r="CL8" s="645"/>
      <c r="CM8" s="645"/>
      <c r="CN8" s="645"/>
      <c r="CO8" s="645"/>
      <c r="CP8" s="645"/>
      <c r="CQ8" s="646"/>
      <c r="CR8" s="629">
        <v>28168716</v>
      </c>
      <c r="CS8" s="630"/>
      <c r="CT8" s="630"/>
      <c r="CU8" s="630"/>
      <c r="CV8" s="630"/>
      <c r="CW8" s="630"/>
      <c r="CX8" s="630"/>
      <c r="CY8" s="631"/>
      <c r="CZ8" s="632">
        <v>46</v>
      </c>
      <c r="DA8" s="632"/>
      <c r="DB8" s="632"/>
      <c r="DC8" s="632"/>
      <c r="DD8" s="638">
        <v>96987</v>
      </c>
      <c r="DE8" s="630"/>
      <c r="DF8" s="630"/>
      <c r="DG8" s="630"/>
      <c r="DH8" s="630"/>
      <c r="DI8" s="630"/>
      <c r="DJ8" s="630"/>
      <c r="DK8" s="630"/>
      <c r="DL8" s="630"/>
      <c r="DM8" s="630"/>
      <c r="DN8" s="630"/>
      <c r="DO8" s="630"/>
      <c r="DP8" s="631"/>
      <c r="DQ8" s="638">
        <v>11786289</v>
      </c>
      <c r="DR8" s="630"/>
      <c r="DS8" s="630"/>
      <c r="DT8" s="630"/>
      <c r="DU8" s="630"/>
      <c r="DV8" s="630"/>
      <c r="DW8" s="630"/>
      <c r="DX8" s="630"/>
      <c r="DY8" s="630"/>
      <c r="DZ8" s="630"/>
      <c r="EA8" s="630"/>
      <c r="EB8" s="630"/>
      <c r="EC8" s="639"/>
    </row>
    <row r="9" spans="2:143" ht="11.25" customHeight="1">
      <c r="B9" s="626" t="s">
        <v>239</v>
      </c>
      <c r="C9" s="627"/>
      <c r="D9" s="627"/>
      <c r="E9" s="627"/>
      <c r="F9" s="627"/>
      <c r="G9" s="627"/>
      <c r="H9" s="627"/>
      <c r="I9" s="627"/>
      <c r="J9" s="627"/>
      <c r="K9" s="627"/>
      <c r="L9" s="627"/>
      <c r="M9" s="627"/>
      <c r="N9" s="627"/>
      <c r="O9" s="627"/>
      <c r="P9" s="627"/>
      <c r="Q9" s="628"/>
      <c r="R9" s="629">
        <v>188725</v>
      </c>
      <c r="S9" s="630"/>
      <c r="T9" s="630"/>
      <c r="U9" s="630"/>
      <c r="V9" s="630"/>
      <c r="W9" s="630"/>
      <c r="X9" s="630"/>
      <c r="Y9" s="631"/>
      <c r="Z9" s="632">
        <v>0.3</v>
      </c>
      <c r="AA9" s="632"/>
      <c r="AB9" s="632"/>
      <c r="AC9" s="632"/>
      <c r="AD9" s="633">
        <v>188725</v>
      </c>
      <c r="AE9" s="633"/>
      <c r="AF9" s="633"/>
      <c r="AG9" s="633"/>
      <c r="AH9" s="633"/>
      <c r="AI9" s="633"/>
      <c r="AJ9" s="633"/>
      <c r="AK9" s="633"/>
      <c r="AL9" s="634">
        <v>0.6</v>
      </c>
      <c r="AM9" s="635"/>
      <c r="AN9" s="635"/>
      <c r="AO9" s="636"/>
      <c r="AP9" s="626" t="s">
        <v>240</v>
      </c>
      <c r="AQ9" s="627"/>
      <c r="AR9" s="627"/>
      <c r="AS9" s="627"/>
      <c r="AT9" s="627"/>
      <c r="AU9" s="627"/>
      <c r="AV9" s="627"/>
      <c r="AW9" s="627"/>
      <c r="AX9" s="627"/>
      <c r="AY9" s="627"/>
      <c r="AZ9" s="627"/>
      <c r="BA9" s="627"/>
      <c r="BB9" s="627"/>
      <c r="BC9" s="627"/>
      <c r="BD9" s="627"/>
      <c r="BE9" s="627"/>
      <c r="BF9" s="628"/>
      <c r="BG9" s="629">
        <v>10461467</v>
      </c>
      <c r="BH9" s="630"/>
      <c r="BI9" s="630"/>
      <c r="BJ9" s="630"/>
      <c r="BK9" s="630"/>
      <c r="BL9" s="630"/>
      <c r="BM9" s="630"/>
      <c r="BN9" s="631"/>
      <c r="BO9" s="632">
        <v>36.200000000000003</v>
      </c>
      <c r="BP9" s="632"/>
      <c r="BQ9" s="632"/>
      <c r="BR9" s="632"/>
      <c r="BS9" s="633" t="s">
        <v>241</v>
      </c>
      <c r="BT9" s="633"/>
      <c r="BU9" s="633"/>
      <c r="BV9" s="633"/>
      <c r="BW9" s="633"/>
      <c r="BX9" s="633"/>
      <c r="BY9" s="633"/>
      <c r="BZ9" s="633"/>
      <c r="CA9" s="633"/>
      <c r="CB9" s="637"/>
      <c r="CD9" s="644" t="s">
        <v>242</v>
      </c>
      <c r="CE9" s="645"/>
      <c r="CF9" s="645"/>
      <c r="CG9" s="645"/>
      <c r="CH9" s="645"/>
      <c r="CI9" s="645"/>
      <c r="CJ9" s="645"/>
      <c r="CK9" s="645"/>
      <c r="CL9" s="645"/>
      <c r="CM9" s="645"/>
      <c r="CN9" s="645"/>
      <c r="CO9" s="645"/>
      <c r="CP9" s="645"/>
      <c r="CQ9" s="646"/>
      <c r="CR9" s="629">
        <v>5012529</v>
      </c>
      <c r="CS9" s="630"/>
      <c r="CT9" s="630"/>
      <c r="CU9" s="630"/>
      <c r="CV9" s="630"/>
      <c r="CW9" s="630"/>
      <c r="CX9" s="630"/>
      <c r="CY9" s="631"/>
      <c r="CZ9" s="632">
        <v>8.1999999999999993</v>
      </c>
      <c r="DA9" s="632"/>
      <c r="DB9" s="632"/>
      <c r="DC9" s="632"/>
      <c r="DD9" s="638">
        <v>1463</v>
      </c>
      <c r="DE9" s="630"/>
      <c r="DF9" s="630"/>
      <c r="DG9" s="630"/>
      <c r="DH9" s="630"/>
      <c r="DI9" s="630"/>
      <c r="DJ9" s="630"/>
      <c r="DK9" s="630"/>
      <c r="DL9" s="630"/>
      <c r="DM9" s="630"/>
      <c r="DN9" s="630"/>
      <c r="DO9" s="630"/>
      <c r="DP9" s="631"/>
      <c r="DQ9" s="638">
        <v>3394799</v>
      </c>
      <c r="DR9" s="630"/>
      <c r="DS9" s="630"/>
      <c r="DT9" s="630"/>
      <c r="DU9" s="630"/>
      <c r="DV9" s="630"/>
      <c r="DW9" s="630"/>
      <c r="DX9" s="630"/>
      <c r="DY9" s="630"/>
      <c r="DZ9" s="630"/>
      <c r="EA9" s="630"/>
      <c r="EB9" s="630"/>
      <c r="EC9" s="639"/>
    </row>
    <row r="10" spans="2:143" ht="11.25" customHeight="1">
      <c r="B10" s="626" t="s">
        <v>243</v>
      </c>
      <c r="C10" s="627"/>
      <c r="D10" s="627"/>
      <c r="E10" s="627"/>
      <c r="F10" s="627"/>
      <c r="G10" s="627"/>
      <c r="H10" s="627"/>
      <c r="I10" s="627"/>
      <c r="J10" s="627"/>
      <c r="K10" s="627"/>
      <c r="L10" s="627"/>
      <c r="M10" s="627"/>
      <c r="N10" s="627"/>
      <c r="O10" s="627"/>
      <c r="P10" s="627"/>
      <c r="Q10" s="628"/>
      <c r="R10" s="629" t="s">
        <v>244</v>
      </c>
      <c r="S10" s="630"/>
      <c r="T10" s="630"/>
      <c r="U10" s="630"/>
      <c r="V10" s="630"/>
      <c r="W10" s="630"/>
      <c r="X10" s="630"/>
      <c r="Y10" s="631"/>
      <c r="Z10" s="632" t="s">
        <v>244</v>
      </c>
      <c r="AA10" s="632"/>
      <c r="AB10" s="632"/>
      <c r="AC10" s="632"/>
      <c r="AD10" s="633" t="s">
        <v>244</v>
      </c>
      <c r="AE10" s="633"/>
      <c r="AF10" s="633"/>
      <c r="AG10" s="633"/>
      <c r="AH10" s="633"/>
      <c r="AI10" s="633"/>
      <c r="AJ10" s="633"/>
      <c r="AK10" s="633"/>
      <c r="AL10" s="634" t="s">
        <v>127</v>
      </c>
      <c r="AM10" s="635"/>
      <c r="AN10" s="635"/>
      <c r="AO10" s="636"/>
      <c r="AP10" s="626" t="s">
        <v>245</v>
      </c>
      <c r="AQ10" s="627"/>
      <c r="AR10" s="627"/>
      <c r="AS10" s="627"/>
      <c r="AT10" s="627"/>
      <c r="AU10" s="627"/>
      <c r="AV10" s="627"/>
      <c r="AW10" s="627"/>
      <c r="AX10" s="627"/>
      <c r="AY10" s="627"/>
      <c r="AZ10" s="627"/>
      <c r="BA10" s="627"/>
      <c r="BB10" s="627"/>
      <c r="BC10" s="627"/>
      <c r="BD10" s="627"/>
      <c r="BE10" s="627"/>
      <c r="BF10" s="628"/>
      <c r="BG10" s="629">
        <v>513154</v>
      </c>
      <c r="BH10" s="630"/>
      <c r="BI10" s="630"/>
      <c r="BJ10" s="630"/>
      <c r="BK10" s="630"/>
      <c r="BL10" s="630"/>
      <c r="BM10" s="630"/>
      <c r="BN10" s="631"/>
      <c r="BO10" s="632">
        <v>1.8</v>
      </c>
      <c r="BP10" s="632"/>
      <c r="BQ10" s="632"/>
      <c r="BR10" s="632"/>
      <c r="BS10" s="633" t="s">
        <v>187</v>
      </c>
      <c r="BT10" s="633"/>
      <c r="BU10" s="633"/>
      <c r="BV10" s="633"/>
      <c r="BW10" s="633"/>
      <c r="BX10" s="633"/>
      <c r="BY10" s="633"/>
      <c r="BZ10" s="633"/>
      <c r="CA10" s="633"/>
      <c r="CB10" s="637"/>
      <c r="CD10" s="644" t="s">
        <v>246</v>
      </c>
      <c r="CE10" s="645"/>
      <c r="CF10" s="645"/>
      <c r="CG10" s="645"/>
      <c r="CH10" s="645"/>
      <c r="CI10" s="645"/>
      <c r="CJ10" s="645"/>
      <c r="CK10" s="645"/>
      <c r="CL10" s="645"/>
      <c r="CM10" s="645"/>
      <c r="CN10" s="645"/>
      <c r="CO10" s="645"/>
      <c r="CP10" s="645"/>
      <c r="CQ10" s="646"/>
      <c r="CR10" s="629">
        <v>52022</v>
      </c>
      <c r="CS10" s="630"/>
      <c r="CT10" s="630"/>
      <c r="CU10" s="630"/>
      <c r="CV10" s="630"/>
      <c r="CW10" s="630"/>
      <c r="CX10" s="630"/>
      <c r="CY10" s="631"/>
      <c r="CZ10" s="632">
        <v>0.1</v>
      </c>
      <c r="DA10" s="632"/>
      <c r="DB10" s="632"/>
      <c r="DC10" s="632"/>
      <c r="DD10" s="638" t="s">
        <v>127</v>
      </c>
      <c r="DE10" s="630"/>
      <c r="DF10" s="630"/>
      <c r="DG10" s="630"/>
      <c r="DH10" s="630"/>
      <c r="DI10" s="630"/>
      <c r="DJ10" s="630"/>
      <c r="DK10" s="630"/>
      <c r="DL10" s="630"/>
      <c r="DM10" s="630"/>
      <c r="DN10" s="630"/>
      <c r="DO10" s="630"/>
      <c r="DP10" s="631"/>
      <c r="DQ10" s="638">
        <v>15022</v>
      </c>
      <c r="DR10" s="630"/>
      <c r="DS10" s="630"/>
      <c r="DT10" s="630"/>
      <c r="DU10" s="630"/>
      <c r="DV10" s="630"/>
      <c r="DW10" s="630"/>
      <c r="DX10" s="630"/>
      <c r="DY10" s="630"/>
      <c r="DZ10" s="630"/>
      <c r="EA10" s="630"/>
      <c r="EB10" s="630"/>
      <c r="EC10" s="639"/>
    </row>
    <row r="11" spans="2:143" ht="11.25" customHeight="1">
      <c r="B11" s="626" t="s">
        <v>247</v>
      </c>
      <c r="C11" s="627"/>
      <c r="D11" s="627"/>
      <c r="E11" s="627"/>
      <c r="F11" s="627"/>
      <c r="G11" s="627"/>
      <c r="H11" s="627"/>
      <c r="I11" s="627"/>
      <c r="J11" s="627"/>
      <c r="K11" s="627"/>
      <c r="L11" s="627"/>
      <c r="M11" s="627"/>
      <c r="N11" s="627"/>
      <c r="O11" s="627"/>
      <c r="P11" s="627"/>
      <c r="Q11" s="628"/>
      <c r="R11" s="629">
        <v>3243619</v>
      </c>
      <c r="S11" s="630"/>
      <c r="T11" s="630"/>
      <c r="U11" s="630"/>
      <c r="V11" s="630"/>
      <c r="W11" s="630"/>
      <c r="X11" s="630"/>
      <c r="Y11" s="631"/>
      <c r="Z11" s="634">
        <v>4.9000000000000004</v>
      </c>
      <c r="AA11" s="635"/>
      <c r="AB11" s="635"/>
      <c r="AC11" s="647"/>
      <c r="AD11" s="638">
        <v>3243619</v>
      </c>
      <c r="AE11" s="630"/>
      <c r="AF11" s="630"/>
      <c r="AG11" s="630"/>
      <c r="AH11" s="630"/>
      <c r="AI11" s="630"/>
      <c r="AJ11" s="630"/>
      <c r="AK11" s="631"/>
      <c r="AL11" s="634">
        <v>10.199999999999999</v>
      </c>
      <c r="AM11" s="635"/>
      <c r="AN11" s="635"/>
      <c r="AO11" s="636"/>
      <c r="AP11" s="626" t="s">
        <v>248</v>
      </c>
      <c r="AQ11" s="627"/>
      <c r="AR11" s="627"/>
      <c r="AS11" s="627"/>
      <c r="AT11" s="627"/>
      <c r="AU11" s="627"/>
      <c r="AV11" s="627"/>
      <c r="AW11" s="627"/>
      <c r="AX11" s="627"/>
      <c r="AY11" s="627"/>
      <c r="AZ11" s="627"/>
      <c r="BA11" s="627"/>
      <c r="BB11" s="627"/>
      <c r="BC11" s="627"/>
      <c r="BD11" s="627"/>
      <c r="BE11" s="627"/>
      <c r="BF11" s="628"/>
      <c r="BG11" s="629">
        <v>1667308</v>
      </c>
      <c r="BH11" s="630"/>
      <c r="BI11" s="630"/>
      <c r="BJ11" s="630"/>
      <c r="BK11" s="630"/>
      <c r="BL11" s="630"/>
      <c r="BM11" s="630"/>
      <c r="BN11" s="631"/>
      <c r="BO11" s="632">
        <v>5.8</v>
      </c>
      <c r="BP11" s="632"/>
      <c r="BQ11" s="632"/>
      <c r="BR11" s="632"/>
      <c r="BS11" s="633">
        <v>427031</v>
      </c>
      <c r="BT11" s="633"/>
      <c r="BU11" s="633"/>
      <c r="BV11" s="633"/>
      <c r="BW11" s="633"/>
      <c r="BX11" s="633"/>
      <c r="BY11" s="633"/>
      <c r="BZ11" s="633"/>
      <c r="CA11" s="633"/>
      <c r="CB11" s="637"/>
      <c r="CD11" s="644" t="s">
        <v>249</v>
      </c>
      <c r="CE11" s="645"/>
      <c r="CF11" s="645"/>
      <c r="CG11" s="645"/>
      <c r="CH11" s="645"/>
      <c r="CI11" s="645"/>
      <c r="CJ11" s="645"/>
      <c r="CK11" s="645"/>
      <c r="CL11" s="645"/>
      <c r="CM11" s="645"/>
      <c r="CN11" s="645"/>
      <c r="CO11" s="645"/>
      <c r="CP11" s="645"/>
      <c r="CQ11" s="646"/>
      <c r="CR11" s="629">
        <v>5333</v>
      </c>
      <c r="CS11" s="630"/>
      <c r="CT11" s="630"/>
      <c r="CU11" s="630"/>
      <c r="CV11" s="630"/>
      <c r="CW11" s="630"/>
      <c r="CX11" s="630"/>
      <c r="CY11" s="631"/>
      <c r="CZ11" s="632">
        <v>0</v>
      </c>
      <c r="DA11" s="632"/>
      <c r="DB11" s="632"/>
      <c r="DC11" s="632"/>
      <c r="DD11" s="638" t="s">
        <v>127</v>
      </c>
      <c r="DE11" s="630"/>
      <c r="DF11" s="630"/>
      <c r="DG11" s="630"/>
      <c r="DH11" s="630"/>
      <c r="DI11" s="630"/>
      <c r="DJ11" s="630"/>
      <c r="DK11" s="630"/>
      <c r="DL11" s="630"/>
      <c r="DM11" s="630"/>
      <c r="DN11" s="630"/>
      <c r="DO11" s="630"/>
      <c r="DP11" s="631"/>
      <c r="DQ11" s="638">
        <v>2156</v>
      </c>
      <c r="DR11" s="630"/>
      <c r="DS11" s="630"/>
      <c r="DT11" s="630"/>
      <c r="DU11" s="630"/>
      <c r="DV11" s="630"/>
      <c r="DW11" s="630"/>
      <c r="DX11" s="630"/>
      <c r="DY11" s="630"/>
      <c r="DZ11" s="630"/>
      <c r="EA11" s="630"/>
      <c r="EB11" s="630"/>
      <c r="EC11" s="639"/>
    </row>
    <row r="12" spans="2:143" ht="11.25" customHeight="1">
      <c r="B12" s="626" t="s">
        <v>250</v>
      </c>
      <c r="C12" s="627"/>
      <c r="D12" s="627"/>
      <c r="E12" s="627"/>
      <c r="F12" s="627"/>
      <c r="G12" s="627"/>
      <c r="H12" s="627"/>
      <c r="I12" s="627"/>
      <c r="J12" s="627"/>
      <c r="K12" s="627"/>
      <c r="L12" s="627"/>
      <c r="M12" s="627"/>
      <c r="N12" s="627"/>
      <c r="O12" s="627"/>
      <c r="P12" s="627"/>
      <c r="Q12" s="628"/>
      <c r="R12" s="629">
        <v>7012</v>
      </c>
      <c r="S12" s="630"/>
      <c r="T12" s="630"/>
      <c r="U12" s="630"/>
      <c r="V12" s="630"/>
      <c r="W12" s="630"/>
      <c r="X12" s="630"/>
      <c r="Y12" s="631"/>
      <c r="Z12" s="632">
        <v>0</v>
      </c>
      <c r="AA12" s="632"/>
      <c r="AB12" s="632"/>
      <c r="AC12" s="632"/>
      <c r="AD12" s="633">
        <v>7012</v>
      </c>
      <c r="AE12" s="633"/>
      <c r="AF12" s="633"/>
      <c r="AG12" s="633"/>
      <c r="AH12" s="633"/>
      <c r="AI12" s="633"/>
      <c r="AJ12" s="633"/>
      <c r="AK12" s="633"/>
      <c r="AL12" s="634">
        <v>0</v>
      </c>
      <c r="AM12" s="635"/>
      <c r="AN12" s="635"/>
      <c r="AO12" s="636"/>
      <c r="AP12" s="626" t="s">
        <v>251</v>
      </c>
      <c r="AQ12" s="627"/>
      <c r="AR12" s="627"/>
      <c r="AS12" s="627"/>
      <c r="AT12" s="627"/>
      <c r="AU12" s="627"/>
      <c r="AV12" s="627"/>
      <c r="AW12" s="627"/>
      <c r="AX12" s="627"/>
      <c r="AY12" s="627"/>
      <c r="AZ12" s="627"/>
      <c r="BA12" s="627"/>
      <c r="BB12" s="627"/>
      <c r="BC12" s="627"/>
      <c r="BD12" s="627"/>
      <c r="BE12" s="627"/>
      <c r="BF12" s="628"/>
      <c r="BG12" s="629">
        <v>12973882</v>
      </c>
      <c r="BH12" s="630"/>
      <c r="BI12" s="630"/>
      <c r="BJ12" s="630"/>
      <c r="BK12" s="630"/>
      <c r="BL12" s="630"/>
      <c r="BM12" s="630"/>
      <c r="BN12" s="631"/>
      <c r="BO12" s="632">
        <v>44.8</v>
      </c>
      <c r="BP12" s="632"/>
      <c r="BQ12" s="632"/>
      <c r="BR12" s="632"/>
      <c r="BS12" s="633" t="s">
        <v>187</v>
      </c>
      <c r="BT12" s="633"/>
      <c r="BU12" s="633"/>
      <c r="BV12" s="633"/>
      <c r="BW12" s="633"/>
      <c r="BX12" s="633"/>
      <c r="BY12" s="633"/>
      <c r="BZ12" s="633"/>
      <c r="CA12" s="633"/>
      <c r="CB12" s="637"/>
      <c r="CD12" s="644" t="s">
        <v>252</v>
      </c>
      <c r="CE12" s="645"/>
      <c r="CF12" s="645"/>
      <c r="CG12" s="645"/>
      <c r="CH12" s="645"/>
      <c r="CI12" s="645"/>
      <c r="CJ12" s="645"/>
      <c r="CK12" s="645"/>
      <c r="CL12" s="645"/>
      <c r="CM12" s="645"/>
      <c r="CN12" s="645"/>
      <c r="CO12" s="645"/>
      <c r="CP12" s="645"/>
      <c r="CQ12" s="646"/>
      <c r="CR12" s="629">
        <v>849309</v>
      </c>
      <c r="CS12" s="630"/>
      <c r="CT12" s="630"/>
      <c r="CU12" s="630"/>
      <c r="CV12" s="630"/>
      <c r="CW12" s="630"/>
      <c r="CX12" s="630"/>
      <c r="CY12" s="631"/>
      <c r="CZ12" s="632">
        <v>1.4</v>
      </c>
      <c r="DA12" s="632"/>
      <c r="DB12" s="632"/>
      <c r="DC12" s="632"/>
      <c r="DD12" s="638" t="s">
        <v>244</v>
      </c>
      <c r="DE12" s="630"/>
      <c r="DF12" s="630"/>
      <c r="DG12" s="630"/>
      <c r="DH12" s="630"/>
      <c r="DI12" s="630"/>
      <c r="DJ12" s="630"/>
      <c r="DK12" s="630"/>
      <c r="DL12" s="630"/>
      <c r="DM12" s="630"/>
      <c r="DN12" s="630"/>
      <c r="DO12" s="630"/>
      <c r="DP12" s="631"/>
      <c r="DQ12" s="638">
        <v>420191</v>
      </c>
      <c r="DR12" s="630"/>
      <c r="DS12" s="630"/>
      <c r="DT12" s="630"/>
      <c r="DU12" s="630"/>
      <c r="DV12" s="630"/>
      <c r="DW12" s="630"/>
      <c r="DX12" s="630"/>
      <c r="DY12" s="630"/>
      <c r="DZ12" s="630"/>
      <c r="EA12" s="630"/>
      <c r="EB12" s="630"/>
      <c r="EC12" s="639"/>
    </row>
    <row r="13" spans="2:143" ht="11.25" customHeight="1">
      <c r="B13" s="626" t="s">
        <v>253</v>
      </c>
      <c r="C13" s="627"/>
      <c r="D13" s="627"/>
      <c r="E13" s="627"/>
      <c r="F13" s="627"/>
      <c r="G13" s="627"/>
      <c r="H13" s="627"/>
      <c r="I13" s="627"/>
      <c r="J13" s="627"/>
      <c r="K13" s="627"/>
      <c r="L13" s="627"/>
      <c r="M13" s="627"/>
      <c r="N13" s="627"/>
      <c r="O13" s="627"/>
      <c r="P13" s="627"/>
      <c r="Q13" s="628"/>
      <c r="R13" s="629" t="s">
        <v>187</v>
      </c>
      <c r="S13" s="630"/>
      <c r="T13" s="630"/>
      <c r="U13" s="630"/>
      <c r="V13" s="630"/>
      <c r="W13" s="630"/>
      <c r="X13" s="630"/>
      <c r="Y13" s="631"/>
      <c r="Z13" s="632" t="s">
        <v>127</v>
      </c>
      <c r="AA13" s="632"/>
      <c r="AB13" s="632"/>
      <c r="AC13" s="632"/>
      <c r="AD13" s="633" t="s">
        <v>187</v>
      </c>
      <c r="AE13" s="633"/>
      <c r="AF13" s="633"/>
      <c r="AG13" s="633"/>
      <c r="AH13" s="633"/>
      <c r="AI13" s="633"/>
      <c r="AJ13" s="633"/>
      <c r="AK13" s="633"/>
      <c r="AL13" s="634" t="s">
        <v>187</v>
      </c>
      <c r="AM13" s="635"/>
      <c r="AN13" s="635"/>
      <c r="AO13" s="636"/>
      <c r="AP13" s="626" t="s">
        <v>254</v>
      </c>
      <c r="AQ13" s="627"/>
      <c r="AR13" s="627"/>
      <c r="AS13" s="627"/>
      <c r="AT13" s="627"/>
      <c r="AU13" s="627"/>
      <c r="AV13" s="627"/>
      <c r="AW13" s="627"/>
      <c r="AX13" s="627"/>
      <c r="AY13" s="627"/>
      <c r="AZ13" s="627"/>
      <c r="BA13" s="627"/>
      <c r="BB13" s="627"/>
      <c r="BC13" s="627"/>
      <c r="BD13" s="627"/>
      <c r="BE13" s="627"/>
      <c r="BF13" s="628"/>
      <c r="BG13" s="629">
        <v>12616427</v>
      </c>
      <c r="BH13" s="630"/>
      <c r="BI13" s="630"/>
      <c r="BJ13" s="630"/>
      <c r="BK13" s="630"/>
      <c r="BL13" s="630"/>
      <c r="BM13" s="630"/>
      <c r="BN13" s="631"/>
      <c r="BO13" s="632">
        <v>43.6</v>
      </c>
      <c r="BP13" s="632"/>
      <c r="BQ13" s="632"/>
      <c r="BR13" s="632"/>
      <c r="BS13" s="633" t="s">
        <v>244</v>
      </c>
      <c r="BT13" s="633"/>
      <c r="BU13" s="633"/>
      <c r="BV13" s="633"/>
      <c r="BW13" s="633"/>
      <c r="BX13" s="633"/>
      <c r="BY13" s="633"/>
      <c r="BZ13" s="633"/>
      <c r="CA13" s="633"/>
      <c r="CB13" s="637"/>
      <c r="CD13" s="644" t="s">
        <v>255</v>
      </c>
      <c r="CE13" s="645"/>
      <c r="CF13" s="645"/>
      <c r="CG13" s="645"/>
      <c r="CH13" s="645"/>
      <c r="CI13" s="645"/>
      <c r="CJ13" s="645"/>
      <c r="CK13" s="645"/>
      <c r="CL13" s="645"/>
      <c r="CM13" s="645"/>
      <c r="CN13" s="645"/>
      <c r="CO13" s="645"/>
      <c r="CP13" s="645"/>
      <c r="CQ13" s="646"/>
      <c r="CR13" s="629">
        <v>5208701</v>
      </c>
      <c r="CS13" s="630"/>
      <c r="CT13" s="630"/>
      <c r="CU13" s="630"/>
      <c r="CV13" s="630"/>
      <c r="CW13" s="630"/>
      <c r="CX13" s="630"/>
      <c r="CY13" s="631"/>
      <c r="CZ13" s="632">
        <v>8.5</v>
      </c>
      <c r="DA13" s="632"/>
      <c r="DB13" s="632"/>
      <c r="DC13" s="632"/>
      <c r="DD13" s="638">
        <v>2577076</v>
      </c>
      <c r="DE13" s="630"/>
      <c r="DF13" s="630"/>
      <c r="DG13" s="630"/>
      <c r="DH13" s="630"/>
      <c r="DI13" s="630"/>
      <c r="DJ13" s="630"/>
      <c r="DK13" s="630"/>
      <c r="DL13" s="630"/>
      <c r="DM13" s="630"/>
      <c r="DN13" s="630"/>
      <c r="DO13" s="630"/>
      <c r="DP13" s="631"/>
      <c r="DQ13" s="638">
        <v>2911700</v>
      </c>
      <c r="DR13" s="630"/>
      <c r="DS13" s="630"/>
      <c r="DT13" s="630"/>
      <c r="DU13" s="630"/>
      <c r="DV13" s="630"/>
      <c r="DW13" s="630"/>
      <c r="DX13" s="630"/>
      <c r="DY13" s="630"/>
      <c r="DZ13" s="630"/>
      <c r="EA13" s="630"/>
      <c r="EB13" s="630"/>
      <c r="EC13" s="639"/>
    </row>
    <row r="14" spans="2:143" ht="11.25" customHeight="1">
      <c r="B14" s="626" t="s">
        <v>256</v>
      </c>
      <c r="C14" s="627"/>
      <c r="D14" s="627"/>
      <c r="E14" s="627"/>
      <c r="F14" s="627"/>
      <c r="G14" s="627"/>
      <c r="H14" s="627"/>
      <c r="I14" s="627"/>
      <c r="J14" s="627"/>
      <c r="K14" s="627"/>
      <c r="L14" s="627"/>
      <c r="M14" s="627"/>
      <c r="N14" s="627"/>
      <c r="O14" s="627"/>
      <c r="P14" s="627"/>
      <c r="Q14" s="628"/>
      <c r="R14" s="629">
        <v>12</v>
      </c>
      <c r="S14" s="630"/>
      <c r="T14" s="630"/>
      <c r="U14" s="630"/>
      <c r="V14" s="630"/>
      <c r="W14" s="630"/>
      <c r="X14" s="630"/>
      <c r="Y14" s="631"/>
      <c r="Z14" s="632">
        <v>0</v>
      </c>
      <c r="AA14" s="632"/>
      <c r="AB14" s="632"/>
      <c r="AC14" s="632"/>
      <c r="AD14" s="633">
        <v>12</v>
      </c>
      <c r="AE14" s="633"/>
      <c r="AF14" s="633"/>
      <c r="AG14" s="633"/>
      <c r="AH14" s="633"/>
      <c r="AI14" s="633"/>
      <c r="AJ14" s="633"/>
      <c r="AK14" s="633"/>
      <c r="AL14" s="634">
        <v>0</v>
      </c>
      <c r="AM14" s="635"/>
      <c r="AN14" s="635"/>
      <c r="AO14" s="636"/>
      <c r="AP14" s="626" t="s">
        <v>257</v>
      </c>
      <c r="AQ14" s="627"/>
      <c r="AR14" s="627"/>
      <c r="AS14" s="627"/>
      <c r="AT14" s="627"/>
      <c r="AU14" s="627"/>
      <c r="AV14" s="627"/>
      <c r="AW14" s="627"/>
      <c r="AX14" s="627"/>
      <c r="AY14" s="627"/>
      <c r="AZ14" s="627"/>
      <c r="BA14" s="627"/>
      <c r="BB14" s="627"/>
      <c r="BC14" s="627"/>
      <c r="BD14" s="627"/>
      <c r="BE14" s="627"/>
      <c r="BF14" s="628"/>
      <c r="BG14" s="629">
        <v>130191</v>
      </c>
      <c r="BH14" s="630"/>
      <c r="BI14" s="630"/>
      <c r="BJ14" s="630"/>
      <c r="BK14" s="630"/>
      <c r="BL14" s="630"/>
      <c r="BM14" s="630"/>
      <c r="BN14" s="631"/>
      <c r="BO14" s="632">
        <v>0.4</v>
      </c>
      <c r="BP14" s="632"/>
      <c r="BQ14" s="632"/>
      <c r="BR14" s="632"/>
      <c r="BS14" s="633" t="s">
        <v>127</v>
      </c>
      <c r="BT14" s="633"/>
      <c r="BU14" s="633"/>
      <c r="BV14" s="633"/>
      <c r="BW14" s="633"/>
      <c r="BX14" s="633"/>
      <c r="BY14" s="633"/>
      <c r="BZ14" s="633"/>
      <c r="CA14" s="633"/>
      <c r="CB14" s="637"/>
      <c r="CD14" s="644" t="s">
        <v>258</v>
      </c>
      <c r="CE14" s="645"/>
      <c r="CF14" s="645"/>
      <c r="CG14" s="645"/>
      <c r="CH14" s="645"/>
      <c r="CI14" s="645"/>
      <c r="CJ14" s="645"/>
      <c r="CK14" s="645"/>
      <c r="CL14" s="645"/>
      <c r="CM14" s="645"/>
      <c r="CN14" s="645"/>
      <c r="CO14" s="645"/>
      <c r="CP14" s="645"/>
      <c r="CQ14" s="646"/>
      <c r="CR14" s="629">
        <v>1706114</v>
      </c>
      <c r="CS14" s="630"/>
      <c r="CT14" s="630"/>
      <c r="CU14" s="630"/>
      <c r="CV14" s="630"/>
      <c r="CW14" s="630"/>
      <c r="CX14" s="630"/>
      <c r="CY14" s="631"/>
      <c r="CZ14" s="632">
        <v>2.8</v>
      </c>
      <c r="DA14" s="632"/>
      <c r="DB14" s="632"/>
      <c r="DC14" s="632"/>
      <c r="DD14" s="638">
        <v>133564</v>
      </c>
      <c r="DE14" s="630"/>
      <c r="DF14" s="630"/>
      <c r="DG14" s="630"/>
      <c r="DH14" s="630"/>
      <c r="DI14" s="630"/>
      <c r="DJ14" s="630"/>
      <c r="DK14" s="630"/>
      <c r="DL14" s="630"/>
      <c r="DM14" s="630"/>
      <c r="DN14" s="630"/>
      <c r="DO14" s="630"/>
      <c r="DP14" s="631"/>
      <c r="DQ14" s="638">
        <v>1588383</v>
      </c>
      <c r="DR14" s="630"/>
      <c r="DS14" s="630"/>
      <c r="DT14" s="630"/>
      <c r="DU14" s="630"/>
      <c r="DV14" s="630"/>
      <c r="DW14" s="630"/>
      <c r="DX14" s="630"/>
      <c r="DY14" s="630"/>
      <c r="DZ14" s="630"/>
      <c r="EA14" s="630"/>
      <c r="EB14" s="630"/>
      <c r="EC14" s="639"/>
    </row>
    <row r="15" spans="2:143" ht="11.25" customHeight="1">
      <c r="B15" s="626" t="s">
        <v>259</v>
      </c>
      <c r="C15" s="627"/>
      <c r="D15" s="627"/>
      <c r="E15" s="627"/>
      <c r="F15" s="627"/>
      <c r="G15" s="627"/>
      <c r="H15" s="627"/>
      <c r="I15" s="627"/>
      <c r="J15" s="627"/>
      <c r="K15" s="627"/>
      <c r="L15" s="627"/>
      <c r="M15" s="627"/>
      <c r="N15" s="627"/>
      <c r="O15" s="627"/>
      <c r="P15" s="627"/>
      <c r="Q15" s="628"/>
      <c r="R15" s="629" t="s">
        <v>241</v>
      </c>
      <c r="S15" s="630"/>
      <c r="T15" s="630"/>
      <c r="U15" s="630"/>
      <c r="V15" s="630"/>
      <c r="W15" s="630"/>
      <c r="X15" s="630"/>
      <c r="Y15" s="631"/>
      <c r="Z15" s="632" t="s">
        <v>127</v>
      </c>
      <c r="AA15" s="632"/>
      <c r="AB15" s="632"/>
      <c r="AC15" s="632"/>
      <c r="AD15" s="633" t="s">
        <v>187</v>
      </c>
      <c r="AE15" s="633"/>
      <c r="AF15" s="633"/>
      <c r="AG15" s="633"/>
      <c r="AH15" s="633"/>
      <c r="AI15" s="633"/>
      <c r="AJ15" s="633"/>
      <c r="AK15" s="633"/>
      <c r="AL15" s="634" t="s">
        <v>127</v>
      </c>
      <c r="AM15" s="635"/>
      <c r="AN15" s="635"/>
      <c r="AO15" s="636"/>
      <c r="AP15" s="626" t="s">
        <v>260</v>
      </c>
      <c r="AQ15" s="627"/>
      <c r="AR15" s="627"/>
      <c r="AS15" s="627"/>
      <c r="AT15" s="627"/>
      <c r="AU15" s="627"/>
      <c r="AV15" s="627"/>
      <c r="AW15" s="627"/>
      <c r="AX15" s="627"/>
      <c r="AY15" s="627"/>
      <c r="AZ15" s="627"/>
      <c r="BA15" s="627"/>
      <c r="BB15" s="627"/>
      <c r="BC15" s="627"/>
      <c r="BD15" s="627"/>
      <c r="BE15" s="627"/>
      <c r="BF15" s="628"/>
      <c r="BG15" s="629">
        <v>1094714</v>
      </c>
      <c r="BH15" s="630"/>
      <c r="BI15" s="630"/>
      <c r="BJ15" s="630"/>
      <c r="BK15" s="630"/>
      <c r="BL15" s="630"/>
      <c r="BM15" s="630"/>
      <c r="BN15" s="631"/>
      <c r="BO15" s="632">
        <v>3.8</v>
      </c>
      <c r="BP15" s="632"/>
      <c r="BQ15" s="632"/>
      <c r="BR15" s="632"/>
      <c r="BS15" s="633" t="s">
        <v>127</v>
      </c>
      <c r="BT15" s="633"/>
      <c r="BU15" s="633"/>
      <c r="BV15" s="633"/>
      <c r="BW15" s="633"/>
      <c r="BX15" s="633"/>
      <c r="BY15" s="633"/>
      <c r="BZ15" s="633"/>
      <c r="CA15" s="633"/>
      <c r="CB15" s="637"/>
      <c r="CD15" s="644" t="s">
        <v>261</v>
      </c>
      <c r="CE15" s="645"/>
      <c r="CF15" s="645"/>
      <c r="CG15" s="645"/>
      <c r="CH15" s="645"/>
      <c r="CI15" s="645"/>
      <c r="CJ15" s="645"/>
      <c r="CK15" s="645"/>
      <c r="CL15" s="645"/>
      <c r="CM15" s="645"/>
      <c r="CN15" s="645"/>
      <c r="CO15" s="645"/>
      <c r="CP15" s="645"/>
      <c r="CQ15" s="646"/>
      <c r="CR15" s="629">
        <v>6831065</v>
      </c>
      <c r="CS15" s="630"/>
      <c r="CT15" s="630"/>
      <c r="CU15" s="630"/>
      <c r="CV15" s="630"/>
      <c r="CW15" s="630"/>
      <c r="CX15" s="630"/>
      <c r="CY15" s="631"/>
      <c r="CZ15" s="632">
        <v>11.2</v>
      </c>
      <c r="DA15" s="632"/>
      <c r="DB15" s="632"/>
      <c r="DC15" s="632"/>
      <c r="DD15" s="638">
        <v>2188075</v>
      </c>
      <c r="DE15" s="630"/>
      <c r="DF15" s="630"/>
      <c r="DG15" s="630"/>
      <c r="DH15" s="630"/>
      <c r="DI15" s="630"/>
      <c r="DJ15" s="630"/>
      <c r="DK15" s="630"/>
      <c r="DL15" s="630"/>
      <c r="DM15" s="630"/>
      <c r="DN15" s="630"/>
      <c r="DO15" s="630"/>
      <c r="DP15" s="631"/>
      <c r="DQ15" s="638">
        <v>4218689</v>
      </c>
      <c r="DR15" s="630"/>
      <c r="DS15" s="630"/>
      <c r="DT15" s="630"/>
      <c r="DU15" s="630"/>
      <c r="DV15" s="630"/>
      <c r="DW15" s="630"/>
      <c r="DX15" s="630"/>
      <c r="DY15" s="630"/>
      <c r="DZ15" s="630"/>
      <c r="EA15" s="630"/>
      <c r="EB15" s="630"/>
      <c r="EC15" s="639"/>
    </row>
    <row r="16" spans="2:143" ht="11.25" customHeight="1">
      <c r="B16" s="626" t="s">
        <v>262</v>
      </c>
      <c r="C16" s="627"/>
      <c r="D16" s="627"/>
      <c r="E16" s="627"/>
      <c r="F16" s="627"/>
      <c r="G16" s="627"/>
      <c r="H16" s="627"/>
      <c r="I16" s="627"/>
      <c r="J16" s="627"/>
      <c r="K16" s="627"/>
      <c r="L16" s="627"/>
      <c r="M16" s="627"/>
      <c r="N16" s="627"/>
      <c r="O16" s="627"/>
      <c r="P16" s="627"/>
      <c r="Q16" s="628"/>
      <c r="R16" s="629">
        <v>30157</v>
      </c>
      <c r="S16" s="630"/>
      <c r="T16" s="630"/>
      <c r="U16" s="630"/>
      <c r="V16" s="630"/>
      <c r="W16" s="630"/>
      <c r="X16" s="630"/>
      <c r="Y16" s="631"/>
      <c r="Z16" s="632">
        <v>0</v>
      </c>
      <c r="AA16" s="632"/>
      <c r="AB16" s="632"/>
      <c r="AC16" s="632"/>
      <c r="AD16" s="633">
        <v>30157</v>
      </c>
      <c r="AE16" s="633"/>
      <c r="AF16" s="633"/>
      <c r="AG16" s="633"/>
      <c r="AH16" s="633"/>
      <c r="AI16" s="633"/>
      <c r="AJ16" s="633"/>
      <c r="AK16" s="633"/>
      <c r="AL16" s="634">
        <v>0.1</v>
      </c>
      <c r="AM16" s="635"/>
      <c r="AN16" s="635"/>
      <c r="AO16" s="636"/>
      <c r="AP16" s="626" t="s">
        <v>263</v>
      </c>
      <c r="AQ16" s="627"/>
      <c r="AR16" s="627"/>
      <c r="AS16" s="627"/>
      <c r="AT16" s="627"/>
      <c r="AU16" s="627"/>
      <c r="AV16" s="627"/>
      <c r="AW16" s="627"/>
      <c r="AX16" s="627"/>
      <c r="AY16" s="627"/>
      <c r="AZ16" s="627"/>
      <c r="BA16" s="627"/>
      <c r="BB16" s="627"/>
      <c r="BC16" s="627"/>
      <c r="BD16" s="627"/>
      <c r="BE16" s="627"/>
      <c r="BF16" s="628"/>
      <c r="BG16" s="629" t="s">
        <v>127</v>
      </c>
      <c r="BH16" s="630"/>
      <c r="BI16" s="630"/>
      <c r="BJ16" s="630"/>
      <c r="BK16" s="630"/>
      <c r="BL16" s="630"/>
      <c r="BM16" s="630"/>
      <c r="BN16" s="631"/>
      <c r="BO16" s="632" t="s">
        <v>127</v>
      </c>
      <c r="BP16" s="632"/>
      <c r="BQ16" s="632"/>
      <c r="BR16" s="632"/>
      <c r="BS16" s="633" t="s">
        <v>244</v>
      </c>
      <c r="BT16" s="633"/>
      <c r="BU16" s="633"/>
      <c r="BV16" s="633"/>
      <c r="BW16" s="633"/>
      <c r="BX16" s="633"/>
      <c r="BY16" s="633"/>
      <c r="BZ16" s="633"/>
      <c r="CA16" s="633"/>
      <c r="CB16" s="637"/>
      <c r="CD16" s="644" t="s">
        <v>264</v>
      </c>
      <c r="CE16" s="645"/>
      <c r="CF16" s="645"/>
      <c r="CG16" s="645"/>
      <c r="CH16" s="645"/>
      <c r="CI16" s="645"/>
      <c r="CJ16" s="645"/>
      <c r="CK16" s="645"/>
      <c r="CL16" s="645"/>
      <c r="CM16" s="645"/>
      <c r="CN16" s="645"/>
      <c r="CO16" s="645"/>
      <c r="CP16" s="645"/>
      <c r="CQ16" s="646"/>
      <c r="CR16" s="629" t="s">
        <v>127</v>
      </c>
      <c r="CS16" s="630"/>
      <c r="CT16" s="630"/>
      <c r="CU16" s="630"/>
      <c r="CV16" s="630"/>
      <c r="CW16" s="630"/>
      <c r="CX16" s="630"/>
      <c r="CY16" s="631"/>
      <c r="CZ16" s="632" t="s">
        <v>127</v>
      </c>
      <c r="DA16" s="632"/>
      <c r="DB16" s="632"/>
      <c r="DC16" s="632"/>
      <c r="DD16" s="638" t="s">
        <v>127</v>
      </c>
      <c r="DE16" s="630"/>
      <c r="DF16" s="630"/>
      <c r="DG16" s="630"/>
      <c r="DH16" s="630"/>
      <c r="DI16" s="630"/>
      <c r="DJ16" s="630"/>
      <c r="DK16" s="630"/>
      <c r="DL16" s="630"/>
      <c r="DM16" s="630"/>
      <c r="DN16" s="630"/>
      <c r="DO16" s="630"/>
      <c r="DP16" s="631"/>
      <c r="DQ16" s="638" t="s">
        <v>244</v>
      </c>
      <c r="DR16" s="630"/>
      <c r="DS16" s="630"/>
      <c r="DT16" s="630"/>
      <c r="DU16" s="630"/>
      <c r="DV16" s="630"/>
      <c r="DW16" s="630"/>
      <c r="DX16" s="630"/>
      <c r="DY16" s="630"/>
      <c r="DZ16" s="630"/>
      <c r="EA16" s="630"/>
      <c r="EB16" s="630"/>
      <c r="EC16" s="639"/>
    </row>
    <row r="17" spans="2:133" ht="11.25" customHeight="1">
      <c r="B17" s="626" t="s">
        <v>265</v>
      </c>
      <c r="C17" s="627"/>
      <c r="D17" s="627"/>
      <c r="E17" s="627"/>
      <c r="F17" s="627"/>
      <c r="G17" s="627"/>
      <c r="H17" s="627"/>
      <c r="I17" s="627"/>
      <c r="J17" s="627"/>
      <c r="K17" s="627"/>
      <c r="L17" s="627"/>
      <c r="M17" s="627"/>
      <c r="N17" s="627"/>
      <c r="O17" s="627"/>
      <c r="P17" s="627"/>
      <c r="Q17" s="628"/>
      <c r="R17" s="629">
        <v>385701</v>
      </c>
      <c r="S17" s="630"/>
      <c r="T17" s="630"/>
      <c r="U17" s="630"/>
      <c r="V17" s="630"/>
      <c r="W17" s="630"/>
      <c r="X17" s="630"/>
      <c r="Y17" s="631"/>
      <c r="Z17" s="632">
        <v>0.6</v>
      </c>
      <c r="AA17" s="632"/>
      <c r="AB17" s="632"/>
      <c r="AC17" s="632"/>
      <c r="AD17" s="633">
        <v>385701</v>
      </c>
      <c r="AE17" s="633"/>
      <c r="AF17" s="633"/>
      <c r="AG17" s="633"/>
      <c r="AH17" s="633"/>
      <c r="AI17" s="633"/>
      <c r="AJ17" s="633"/>
      <c r="AK17" s="633"/>
      <c r="AL17" s="634">
        <v>1.2</v>
      </c>
      <c r="AM17" s="635"/>
      <c r="AN17" s="635"/>
      <c r="AO17" s="636"/>
      <c r="AP17" s="626" t="s">
        <v>266</v>
      </c>
      <c r="AQ17" s="627"/>
      <c r="AR17" s="627"/>
      <c r="AS17" s="627"/>
      <c r="AT17" s="627"/>
      <c r="AU17" s="627"/>
      <c r="AV17" s="627"/>
      <c r="AW17" s="627"/>
      <c r="AX17" s="627"/>
      <c r="AY17" s="627"/>
      <c r="AZ17" s="627"/>
      <c r="BA17" s="627"/>
      <c r="BB17" s="627"/>
      <c r="BC17" s="627"/>
      <c r="BD17" s="627"/>
      <c r="BE17" s="627"/>
      <c r="BF17" s="628"/>
      <c r="BG17" s="629" t="s">
        <v>127</v>
      </c>
      <c r="BH17" s="630"/>
      <c r="BI17" s="630"/>
      <c r="BJ17" s="630"/>
      <c r="BK17" s="630"/>
      <c r="BL17" s="630"/>
      <c r="BM17" s="630"/>
      <c r="BN17" s="631"/>
      <c r="BO17" s="632" t="s">
        <v>127</v>
      </c>
      <c r="BP17" s="632"/>
      <c r="BQ17" s="632"/>
      <c r="BR17" s="632"/>
      <c r="BS17" s="633" t="s">
        <v>127</v>
      </c>
      <c r="BT17" s="633"/>
      <c r="BU17" s="633"/>
      <c r="BV17" s="633"/>
      <c r="BW17" s="633"/>
      <c r="BX17" s="633"/>
      <c r="BY17" s="633"/>
      <c r="BZ17" s="633"/>
      <c r="CA17" s="633"/>
      <c r="CB17" s="637"/>
      <c r="CD17" s="644" t="s">
        <v>267</v>
      </c>
      <c r="CE17" s="645"/>
      <c r="CF17" s="645"/>
      <c r="CG17" s="645"/>
      <c r="CH17" s="645"/>
      <c r="CI17" s="645"/>
      <c r="CJ17" s="645"/>
      <c r="CK17" s="645"/>
      <c r="CL17" s="645"/>
      <c r="CM17" s="645"/>
      <c r="CN17" s="645"/>
      <c r="CO17" s="645"/>
      <c r="CP17" s="645"/>
      <c r="CQ17" s="646"/>
      <c r="CR17" s="629">
        <v>4957813</v>
      </c>
      <c r="CS17" s="630"/>
      <c r="CT17" s="630"/>
      <c r="CU17" s="630"/>
      <c r="CV17" s="630"/>
      <c r="CW17" s="630"/>
      <c r="CX17" s="630"/>
      <c r="CY17" s="631"/>
      <c r="CZ17" s="632">
        <v>8.1</v>
      </c>
      <c r="DA17" s="632"/>
      <c r="DB17" s="632"/>
      <c r="DC17" s="632"/>
      <c r="DD17" s="638" t="s">
        <v>241</v>
      </c>
      <c r="DE17" s="630"/>
      <c r="DF17" s="630"/>
      <c r="DG17" s="630"/>
      <c r="DH17" s="630"/>
      <c r="DI17" s="630"/>
      <c r="DJ17" s="630"/>
      <c r="DK17" s="630"/>
      <c r="DL17" s="630"/>
      <c r="DM17" s="630"/>
      <c r="DN17" s="630"/>
      <c r="DO17" s="630"/>
      <c r="DP17" s="631"/>
      <c r="DQ17" s="638">
        <v>4865591</v>
      </c>
      <c r="DR17" s="630"/>
      <c r="DS17" s="630"/>
      <c r="DT17" s="630"/>
      <c r="DU17" s="630"/>
      <c r="DV17" s="630"/>
      <c r="DW17" s="630"/>
      <c r="DX17" s="630"/>
      <c r="DY17" s="630"/>
      <c r="DZ17" s="630"/>
      <c r="EA17" s="630"/>
      <c r="EB17" s="630"/>
      <c r="EC17" s="639"/>
    </row>
    <row r="18" spans="2:133" ht="11.25" customHeight="1">
      <c r="B18" s="626" t="s">
        <v>268</v>
      </c>
      <c r="C18" s="627"/>
      <c r="D18" s="627"/>
      <c r="E18" s="627"/>
      <c r="F18" s="627"/>
      <c r="G18" s="627"/>
      <c r="H18" s="627"/>
      <c r="I18" s="627"/>
      <c r="J18" s="627"/>
      <c r="K18" s="627"/>
      <c r="L18" s="627"/>
      <c r="M18" s="627"/>
      <c r="N18" s="627"/>
      <c r="O18" s="627"/>
      <c r="P18" s="627"/>
      <c r="Q18" s="628"/>
      <c r="R18" s="629">
        <v>309568</v>
      </c>
      <c r="S18" s="630"/>
      <c r="T18" s="630"/>
      <c r="U18" s="630"/>
      <c r="V18" s="630"/>
      <c r="W18" s="630"/>
      <c r="X18" s="630"/>
      <c r="Y18" s="631"/>
      <c r="Z18" s="632">
        <v>0.5</v>
      </c>
      <c r="AA18" s="632"/>
      <c r="AB18" s="632"/>
      <c r="AC18" s="632"/>
      <c r="AD18" s="633">
        <v>298429</v>
      </c>
      <c r="AE18" s="633"/>
      <c r="AF18" s="633"/>
      <c r="AG18" s="633"/>
      <c r="AH18" s="633"/>
      <c r="AI18" s="633"/>
      <c r="AJ18" s="633"/>
      <c r="AK18" s="633"/>
      <c r="AL18" s="634">
        <v>0.89999997615814209</v>
      </c>
      <c r="AM18" s="635"/>
      <c r="AN18" s="635"/>
      <c r="AO18" s="636"/>
      <c r="AP18" s="626" t="s">
        <v>269</v>
      </c>
      <c r="AQ18" s="627"/>
      <c r="AR18" s="627"/>
      <c r="AS18" s="627"/>
      <c r="AT18" s="627"/>
      <c r="AU18" s="627"/>
      <c r="AV18" s="627"/>
      <c r="AW18" s="627"/>
      <c r="AX18" s="627"/>
      <c r="AY18" s="627"/>
      <c r="AZ18" s="627"/>
      <c r="BA18" s="627"/>
      <c r="BB18" s="627"/>
      <c r="BC18" s="627"/>
      <c r="BD18" s="627"/>
      <c r="BE18" s="627"/>
      <c r="BF18" s="628"/>
      <c r="BG18" s="629" t="s">
        <v>187</v>
      </c>
      <c r="BH18" s="630"/>
      <c r="BI18" s="630"/>
      <c r="BJ18" s="630"/>
      <c r="BK18" s="630"/>
      <c r="BL18" s="630"/>
      <c r="BM18" s="630"/>
      <c r="BN18" s="631"/>
      <c r="BO18" s="632" t="s">
        <v>127</v>
      </c>
      <c r="BP18" s="632"/>
      <c r="BQ18" s="632"/>
      <c r="BR18" s="632"/>
      <c r="BS18" s="633" t="s">
        <v>127</v>
      </c>
      <c r="BT18" s="633"/>
      <c r="BU18" s="633"/>
      <c r="BV18" s="633"/>
      <c r="BW18" s="633"/>
      <c r="BX18" s="633"/>
      <c r="BY18" s="633"/>
      <c r="BZ18" s="633"/>
      <c r="CA18" s="633"/>
      <c r="CB18" s="637"/>
      <c r="CD18" s="644" t="s">
        <v>270</v>
      </c>
      <c r="CE18" s="645"/>
      <c r="CF18" s="645"/>
      <c r="CG18" s="645"/>
      <c r="CH18" s="645"/>
      <c r="CI18" s="645"/>
      <c r="CJ18" s="645"/>
      <c r="CK18" s="645"/>
      <c r="CL18" s="645"/>
      <c r="CM18" s="645"/>
      <c r="CN18" s="645"/>
      <c r="CO18" s="645"/>
      <c r="CP18" s="645"/>
      <c r="CQ18" s="646"/>
      <c r="CR18" s="629" t="s">
        <v>244</v>
      </c>
      <c r="CS18" s="630"/>
      <c r="CT18" s="630"/>
      <c r="CU18" s="630"/>
      <c r="CV18" s="630"/>
      <c r="CW18" s="630"/>
      <c r="CX18" s="630"/>
      <c r="CY18" s="631"/>
      <c r="CZ18" s="632" t="s">
        <v>244</v>
      </c>
      <c r="DA18" s="632"/>
      <c r="DB18" s="632"/>
      <c r="DC18" s="632"/>
      <c r="DD18" s="638" t="s">
        <v>127</v>
      </c>
      <c r="DE18" s="630"/>
      <c r="DF18" s="630"/>
      <c r="DG18" s="630"/>
      <c r="DH18" s="630"/>
      <c r="DI18" s="630"/>
      <c r="DJ18" s="630"/>
      <c r="DK18" s="630"/>
      <c r="DL18" s="630"/>
      <c r="DM18" s="630"/>
      <c r="DN18" s="630"/>
      <c r="DO18" s="630"/>
      <c r="DP18" s="631"/>
      <c r="DQ18" s="638" t="s">
        <v>244</v>
      </c>
      <c r="DR18" s="630"/>
      <c r="DS18" s="630"/>
      <c r="DT18" s="630"/>
      <c r="DU18" s="630"/>
      <c r="DV18" s="630"/>
      <c r="DW18" s="630"/>
      <c r="DX18" s="630"/>
      <c r="DY18" s="630"/>
      <c r="DZ18" s="630"/>
      <c r="EA18" s="630"/>
      <c r="EB18" s="630"/>
      <c r="EC18" s="639"/>
    </row>
    <row r="19" spans="2:133" ht="11.25" customHeight="1">
      <c r="B19" s="626" t="s">
        <v>271</v>
      </c>
      <c r="C19" s="627"/>
      <c r="D19" s="627"/>
      <c r="E19" s="627"/>
      <c r="F19" s="627"/>
      <c r="G19" s="627"/>
      <c r="H19" s="627"/>
      <c r="I19" s="627"/>
      <c r="J19" s="627"/>
      <c r="K19" s="627"/>
      <c r="L19" s="627"/>
      <c r="M19" s="627"/>
      <c r="N19" s="627"/>
      <c r="O19" s="627"/>
      <c r="P19" s="627"/>
      <c r="Q19" s="628"/>
      <c r="R19" s="629">
        <v>150232</v>
      </c>
      <c r="S19" s="630"/>
      <c r="T19" s="630"/>
      <c r="U19" s="630"/>
      <c r="V19" s="630"/>
      <c r="W19" s="630"/>
      <c r="X19" s="630"/>
      <c r="Y19" s="631"/>
      <c r="Z19" s="632">
        <v>0.2</v>
      </c>
      <c r="AA19" s="632"/>
      <c r="AB19" s="632"/>
      <c r="AC19" s="632"/>
      <c r="AD19" s="633">
        <v>150232</v>
      </c>
      <c r="AE19" s="633"/>
      <c r="AF19" s="633"/>
      <c r="AG19" s="633"/>
      <c r="AH19" s="633"/>
      <c r="AI19" s="633"/>
      <c r="AJ19" s="633"/>
      <c r="AK19" s="633"/>
      <c r="AL19" s="634">
        <v>0.5</v>
      </c>
      <c r="AM19" s="635"/>
      <c r="AN19" s="635"/>
      <c r="AO19" s="636"/>
      <c r="AP19" s="626" t="s">
        <v>272</v>
      </c>
      <c r="AQ19" s="627"/>
      <c r="AR19" s="627"/>
      <c r="AS19" s="627"/>
      <c r="AT19" s="627"/>
      <c r="AU19" s="627"/>
      <c r="AV19" s="627"/>
      <c r="AW19" s="627"/>
      <c r="AX19" s="627"/>
      <c r="AY19" s="627"/>
      <c r="AZ19" s="627"/>
      <c r="BA19" s="627"/>
      <c r="BB19" s="627"/>
      <c r="BC19" s="627"/>
      <c r="BD19" s="627"/>
      <c r="BE19" s="627"/>
      <c r="BF19" s="628"/>
      <c r="BG19" s="629">
        <v>1821085</v>
      </c>
      <c r="BH19" s="630"/>
      <c r="BI19" s="630"/>
      <c r="BJ19" s="630"/>
      <c r="BK19" s="630"/>
      <c r="BL19" s="630"/>
      <c r="BM19" s="630"/>
      <c r="BN19" s="631"/>
      <c r="BO19" s="632">
        <v>6.3</v>
      </c>
      <c r="BP19" s="632"/>
      <c r="BQ19" s="632"/>
      <c r="BR19" s="632"/>
      <c r="BS19" s="633" t="s">
        <v>244</v>
      </c>
      <c r="BT19" s="633"/>
      <c r="BU19" s="633"/>
      <c r="BV19" s="633"/>
      <c r="BW19" s="633"/>
      <c r="BX19" s="633"/>
      <c r="BY19" s="633"/>
      <c r="BZ19" s="633"/>
      <c r="CA19" s="633"/>
      <c r="CB19" s="637"/>
      <c r="CD19" s="644" t="s">
        <v>273</v>
      </c>
      <c r="CE19" s="645"/>
      <c r="CF19" s="645"/>
      <c r="CG19" s="645"/>
      <c r="CH19" s="645"/>
      <c r="CI19" s="645"/>
      <c r="CJ19" s="645"/>
      <c r="CK19" s="645"/>
      <c r="CL19" s="645"/>
      <c r="CM19" s="645"/>
      <c r="CN19" s="645"/>
      <c r="CO19" s="645"/>
      <c r="CP19" s="645"/>
      <c r="CQ19" s="646"/>
      <c r="CR19" s="629" t="s">
        <v>127</v>
      </c>
      <c r="CS19" s="630"/>
      <c r="CT19" s="630"/>
      <c r="CU19" s="630"/>
      <c r="CV19" s="630"/>
      <c r="CW19" s="630"/>
      <c r="CX19" s="630"/>
      <c r="CY19" s="631"/>
      <c r="CZ19" s="632" t="s">
        <v>127</v>
      </c>
      <c r="DA19" s="632"/>
      <c r="DB19" s="632"/>
      <c r="DC19" s="632"/>
      <c r="DD19" s="638" t="s">
        <v>244</v>
      </c>
      <c r="DE19" s="630"/>
      <c r="DF19" s="630"/>
      <c r="DG19" s="630"/>
      <c r="DH19" s="630"/>
      <c r="DI19" s="630"/>
      <c r="DJ19" s="630"/>
      <c r="DK19" s="630"/>
      <c r="DL19" s="630"/>
      <c r="DM19" s="630"/>
      <c r="DN19" s="630"/>
      <c r="DO19" s="630"/>
      <c r="DP19" s="631"/>
      <c r="DQ19" s="638" t="s">
        <v>241</v>
      </c>
      <c r="DR19" s="630"/>
      <c r="DS19" s="630"/>
      <c r="DT19" s="630"/>
      <c r="DU19" s="630"/>
      <c r="DV19" s="630"/>
      <c r="DW19" s="630"/>
      <c r="DX19" s="630"/>
      <c r="DY19" s="630"/>
      <c r="DZ19" s="630"/>
      <c r="EA19" s="630"/>
      <c r="EB19" s="630"/>
      <c r="EC19" s="639"/>
    </row>
    <row r="20" spans="2:133" ht="11.25" customHeight="1">
      <c r="B20" s="626" t="s">
        <v>274</v>
      </c>
      <c r="C20" s="627"/>
      <c r="D20" s="627"/>
      <c r="E20" s="627"/>
      <c r="F20" s="627"/>
      <c r="G20" s="627"/>
      <c r="H20" s="627"/>
      <c r="I20" s="627"/>
      <c r="J20" s="627"/>
      <c r="K20" s="627"/>
      <c r="L20" s="627"/>
      <c r="M20" s="627"/>
      <c r="N20" s="627"/>
      <c r="O20" s="627"/>
      <c r="P20" s="627"/>
      <c r="Q20" s="628"/>
      <c r="R20" s="629">
        <v>9798</v>
      </c>
      <c r="S20" s="630"/>
      <c r="T20" s="630"/>
      <c r="U20" s="630"/>
      <c r="V20" s="630"/>
      <c r="W20" s="630"/>
      <c r="X20" s="630"/>
      <c r="Y20" s="631"/>
      <c r="Z20" s="632">
        <v>0</v>
      </c>
      <c r="AA20" s="632"/>
      <c r="AB20" s="632"/>
      <c r="AC20" s="632"/>
      <c r="AD20" s="633">
        <v>9798</v>
      </c>
      <c r="AE20" s="633"/>
      <c r="AF20" s="633"/>
      <c r="AG20" s="633"/>
      <c r="AH20" s="633"/>
      <c r="AI20" s="633"/>
      <c r="AJ20" s="633"/>
      <c r="AK20" s="633"/>
      <c r="AL20" s="634">
        <v>0</v>
      </c>
      <c r="AM20" s="635"/>
      <c r="AN20" s="635"/>
      <c r="AO20" s="636"/>
      <c r="AP20" s="626" t="s">
        <v>275</v>
      </c>
      <c r="AQ20" s="627"/>
      <c r="AR20" s="627"/>
      <c r="AS20" s="627"/>
      <c r="AT20" s="627"/>
      <c r="AU20" s="627"/>
      <c r="AV20" s="627"/>
      <c r="AW20" s="627"/>
      <c r="AX20" s="627"/>
      <c r="AY20" s="627"/>
      <c r="AZ20" s="627"/>
      <c r="BA20" s="627"/>
      <c r="BB20" s="627"/>
      <c r="BC20" s="627"/>
      <c r="BD20" s="627"/>
      <c r="BE20" s="627"/>
      <c r="BF20" s="628"/>
      <c r="BG20" s="629">
        <v>1821085</v>
      </c>
      <c r="BH20" s="630"/>
      <c r="BI20" s="630"/>
      <c r="BJ20" s="630"/>
      <c r="BK20" s="630"/>
      <c r="BL20" s="630"/>
      <c r="BM20" s="630"/>
      <c r="BN20" s="631"/>
      <c r="BO20" s="632">
        <v>6.3</v>
      </c>
      <c r="BP20" s="632"/>
      <c r="BQ20" s="632"/>
      <c r="BR20" s="632"/>
      <c r="BS20" s="633" t="s">
        <v>244</v>
      </c>
      <c r="BT20" s="633"/>
      <c r="BU20" s="633"/>
      <c r="BV20" s="633"/>
      <c r="BW20" s="633"/>
      <c r="BX20" s="633"/>
      <c r="BY20" s="633"/>
      <c r="BZ20" s="633"/>
      <c r="CA20" s="633"/>
      <c r="CB20" s="637"/>
      <c r="CD20" s="644" t="s">
        <v>276</v>
      </c>
      <c r="CE20" s="645"/>
      <c r="CF20" s="645"/>
      <c r="CG20" s="645"/>
      <c r="CH20" s="645"/>
      <c r="CI20" s="645"/>
      <c r="CJ20" s="645"/>
      <c r="CK20" s="645"/>
      <c r="CL20" s="645"/>
      <c r="CM20" s="645"/>
      <c r="CN20" s="645"/>
      <c r="CO20" s="645"/>
      <c r="CP20" s="645"/>
      <c r="CQ20" s="646"/>
      <c r="CR20" s="629">
        <v>61250512</v>
      </c>
      <c r="CS20" s="630"/>
      <c r="CT20" s="630"/>
      <c r="CU20" s="630"/>
      <c r="CV20" s="630"/>
      <c r="CW20" s="630"/>
      <c r="CX20" s="630"/>
      <c r="CY20" s="631"/>
      <c r="CZ20" s="632">
        <v>100</v>
      </c>
      <c r="DA20" s="632"/>
      <c r="DB20" s="632"/>
      <c r="DC20" s="632"/>
      <c r="DD20" s="638">
        <v>5023376</v>
      </c>
      <c r="DE20" s="630"/>
      <c r="DF20" s="630"/>
      <c r="DG20" s="630"/>
      <c r="DH20" s="630"/>
      <c r="DI20" s="630"/>
      <c r="DJ20" s="630"/>
      <c r="DK20" s="630"/>
      <c r="DL20" s="630"/>
      <c r="DM20" s="630"/>
      <c r="DN20" s="630"/>
      <c r="DO20" s="630"/>
      <c r="DP20" s="631"/>
      <c r="DQ20" s="638">
        <v>37168063</v>
      </c>
      <c r="DR20" s="630"/>
      <c r="DS20" s="630"/>
      <c r="DT20" s="630"/>
      <c r="DU20" s="630"/>
      <c r="DV20" s="630"/>
      <c r="DW20" s="630"/>
      <c r="DX20" s="630"/>
      <c r="DY20" s="630"/>
      <c r="DZ20" s="630"/>
      <c r="EA20" s="630"/>
      <c r="EB20" s="630"/>
      <c r="EC20" s="639"/>
    </row>
    <row r="21" spans="2:133" ht="11.25" customHeight="1">
      <c r="B21" s="626" t="s">
        <v>277</v>
      </c>
      <c r="C21" s="627"/>
      <c r="D21" s="627"/>
      <c r="E21" s="627"/>
      <c r="F21" s="627"/>
      <c r="G21" s="627"/>
      <c r="H21" s="627"/>
      <c r="I21" s="627"/>
      <c r="J21" s="627"/>
      <c r="K21" s="627"/>
      <c r="L21" s="627"/>
      <c r="M21" s="627"/>
      <c r="N21" s="627"/>
      <c r="O21" s="627"/>
      <c r="P21" s="627"/>
      <c r="Q21" s="628"/>
      <c r="R21" s="629">
        <v>2680</v>
      </c>
      <c r="S21" s="630"/>
      <c r="T21" s="630"/>
      <c r="U21" s="630"/>
      <c r="V21" s="630"/>
      <c r="W21" s="630"/>
      <c r="X21" s="630"/>
      <c r="Y21" s="631"/>
      <c r="Z21" s="632">
        <v>0</v>
      </c>
      <c r="AA21" s="632"/>
      <c r="AB21" s="632"/>
      <c r="AC21" s="632"/>
      <c r="AD21" s="633">
        <v>2680</v>
      </c>
      <c r="AE21" s="633"/>
      <c r="AF21" s="633"/>
      <c r="AG21" s="633"/>
      <c r="AH21" s="633"/>
      <c r="AI21" s="633"/>
      <c r="AJ21" s="633"/>
      <c r="AK21" s="633"/>
      <c r="AL21" s="634">
        <v>0</v>
      </c>
      <c r="AM21" s="635"/>
      <c r="AN21" s="635"/>
      <c r="AO21" s="636"/>
      <c r="AP21" s="648" t="s">
        <v>278</v>
      </c>
      <c r="AQ21" s="649"/>
      <c r="AR21" s="649"/>
      <c r="AS21" s="649"/>
      <c r="AT21" s="649"/>
      <c r="AU21" s="649"/>
      <c r="AV21" s="649"/>
      <c r="AW21" s="649"/>
      <c r="AX21" s="649"/>
      <c r="AY21" s="649"/>
      <c r="AZ21" s="649"/>
      <c r="BA21" s="649"/>
      <c r="BB21" s="649"/>
      <c r="BC21" s="649"/>
      <c r="BD21" s="649"/>
      <c r="BE21" s="649"/>
      <c r="BF21" s="650"/>
      <c r="BG21" s="629" t="s">
        <v>127</v>
      </c>
      <c r="BH21" s="630"/>
      <c r="BI21" s="630"/>
      <c r="BJ21" s="630"/>
      <c r="BK21" s="630"/>
      <c r="BL21" s="630"/>
      <c r="BM21" s="630"/>
      <c r="BN21" s="631"/>
      <c r="BO21" s="632" t="s">
        <v>187</v>
      </c>
      <c r="BP21" s="632"/>
      <c r="BQ21" s="632"/>
      <c r="BR21" s="632"/>
      <c r="BS21" s="633" t="s">
        <v>187</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c r="B22" s="665" t="s">
        <v>279</v>
      </c>
      <c r="C22" s="666"/>
      <c r="D22" s="666"/>
      <c r="E22" s="666"/>
      <c r="F22" s="666"/>
      <c r="G22" s="666"/>
      <c r="H22" s="666"/>
      <c r="I22" s="666"/>
      <c r="J22" s="666"/>
      <c r="K22" s="666"/>
      <c r="L22" s="666"/>
      <c r="M22" s="666"/>
      <c r="N22" s="666"/>
      <c r="O22" s="666"/>
      <c r="P22" s="666"/>
      <c r="Q22" s="667"/>
      <c r="R22" s="629">
        <v>146858</v>
      </c>
      <c r="S22" s="630"/>
      <c r="T22" s="630"/>
      <c r="U22" s="630"/>
      <c r="V22" s="630"/>
      <c r="W22" s="630"/>
      <c r="X22" s="630"/>
      <c r="Y22" s="631"/>
      <c r="Z22" s="632">
        <v>0.2</v>
      </c>
      <c r="AA22" s="632"/>
      <c r="AB22" s="632"/>
      <c r="AC22" s="632"/>
      <c r="AD22" s="633">
        <v>135719</v>
      </c>
      <c r="AE22" s="633"/>
      <c r="AF22" s="633"/>
      <c r="AG22" s="633"/>
      <c r="AH22" s="633"/>
      <c r="AI22" s="633"/>
      <c r="AJ22" s="633"/>
      <c r="AK22" s="633"/>
      <c r="AL22" s="634">
        <v>0.40000000596046448</v>
      </c>
      <c r="AM22" s="635"/>
      <c r="AN22" s="635"/>
      <c r="AO22" s="636"/>
      <c r="AP22" s="648" t="s">
        <v>280</v>
      </c>
      <c r="AQ22" s="649"/>
      <c r="AR22" s="649"/>
      <c r="AS22" s="649"/>
      <c r="AT22" s="649"/>
      <c r="AU22" s="649"/>
      <c r="AV22" s="649"/>
      <c r="AW22" s="649"/>
      <c r="AX22" s="649"/>
      <c r="AY22" s="649"/>
      <c r="AZ22" s="649"/>
      <c r="BA22" s="649"/>
      <c r="BB22" s="649"/>
      <c r="BC22" s="649"/>
      <c r="BD22" s="649"/>
      <c r="BE22" s="649"/>
      <c r="BF22" s="650"/>
      <c r="BG22" s="629" t="s">
        <v>244</v>
      </c>
      <c r="BH22" s="630"/>
      <c r="BI22" s="630"/>
      <c r="BJ22" s="630"/>
      <c r="BK22" s="630"/>
      <c r="BL22" s="630"/>
      <c r="BM22" s="630"/>
      <c r="BN22" s="631"/>
      <c r="BO22" s="632" t="s">
        <v>244</v>
      </c>
      <c r="BP22" s="632"/>
      <c r="BQ22" s="632"/>
      <c r="BR22" s="632"/>
      <c r="BS22" s="633" t="s">
        <v>244</v>
      </c>
      <c r="BT22" s="633"/>
      <c r="BU22" s="633"/>
      <c r="BV22" s="633"/>
      <c r="BW22" s="633"/>
      <c r="BX22" s="633"/>
      <c r="BY22" s="633"/>
      <c r="BZ22" s="633"/>
      <c r="CA22" s="633"/>
      <c r="CB22" s="637"/>
      <c r="CD22" s="611" t="s">
        <v>281</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c r="B23" s="626" t="s">
        <v>282</v>
      </c>
      <c r="C23" s="627"/>
      <c r="D23" s="627"/>
      <c r="E23" s="627"/>
      <c r="F23" s="627"/>
      <c r="G23" s="627"/>
      <c r="H23" s="627"/>
      <c r="I23" s="627"/>
      <c r="J23" s="627"/>
      <c r="K23" s="627"/>
      <c r="L23" s="627"/>
      <c r="M23" s="627"/>
      <c r="N23" s="627"/>
      <c r="O23" s="627"/>
      <c r="P23" s="627"/>
      <c r="Q23" s="628"/>
      <c r="R23" s="629">
        <v>23361</v>
      </c>
      <c r="S23" s="630"/>
      <c r="T23" s="630"/>
      <c r="U23" s="630"/>
      <c r="V23" s="630"/>
      <c r="W23" s="630"/>
      <c r="X23" s="630"/>
      <c r="Y23" s="631"/>
      <c r="Z23" s="632">
        <v>0</v>
      </c>
      <c r="AA23" s="632"/>
      <c r="AB23" s="632"/>
      <c r="AC23" s="632"/>
      <c r="AD23" s="633" t="s">
        <v>127</v>
      </c>
      <c r="AE23" s="633"/>
      <c r="AF23" s="633"/>
      <c r="AG23" s="633"/>
      <c r="AH23" s="633"/>
      <c r="AI23" s="633"/>
      <c r="AJ23" s="633"/>
      <c r="AK23" s="633"/>
      <c r="AL23" s="634" t="s">
        <v>187</v>
      </c>
      <c r="AM23" s="635"/>
      <c r="AN23" s="635"/>
      <c r="AO23" s="636"/>
      <c r="AP23" s="648" t="s">
        <v>283</v>
      </c>
      <c r="AQ23" s="649"/>
      <c r="AR23" s="649"/>
      <c r="AS23" s="649"/>
      <c r="AT23" s="649"/>
      <c r="AU23" s="649"/>
      <c r="AV23" s="649"/>
      <c r="AW23" s="649"/>
      <c r="AX23" s="649"/>
      <c r="AY23" s="649"/>
      <c r="AZ23" s="649"/>
      <c r="BA23" s="649"/>
      <c r="BB23" s="649"/>
      <c r="BC23" s="649"/>
      <c r="BD23" s="649"/>
      <c r="BE23" s="649"/>
      <c r="BF23" s="650"/>
      <c r="BG23" s="629">
        <v>1821085</v>
      </c>
      <c r="BH23" s="630"/>
      <c r="BI23" s="630"/>
      <c r="BJ23" s="630"/>
      <c r="BK23" s="630"/>
      <c r="BL23" s="630"/>
      <c r="BM23" s="630"/>
      <c r="BN23" s="631"/>
      <c r="BO23" s="632">
        <v>6.3</v>
      </c>
      <c r="BP23" s="632"/>
      <c r="BQ23" s="632"/>
      <c r="BR23" s="632"/>
      <c r="BS23" s="633" t="s">
        <v>127</v>
      </c>
      <c r="BT23" s="633"/>
      <c r="BU23" s="633"/>
      <c r="BV23" s="633"/>
      <c r="BW23" s="633"/>
      <c r="BX23" s="633"/>
      <c r="BY23" s="633"/>
      <c r="BZ23" s="633"/>
      <c r="CA23" s="633"/>
      <c r="CB23" s="637"/>
      <c r="CD23" s="611" t="s">
        <v>221</v>
      </c>
      <c r="CE23" s="612"/>
      <c r="CF23" s="612"/>
      <c r="CG23" s="612"/>
      <c r="CH23" s="612"/>
      <c r="CI23" s="612"/>
      <c r="CJ23" s="612"/>
      <c r="CK23" s="612"/>
      <c r="CL23" s="612"/>
      <c r="CM23" s="612"/>
      <c r="CN23" s="612"/>
      <c r="CO23" s="612"/>
      <c r="CP23" s="612"/>
      <c r="CQ23" s="613"/>
      <c r="CR23" s="611" t="s">
        <v>284</v>
      </c>
      <c r="CS23" s="612"/>
      <c r="CT23" s="612"/>
      <c r="CU23" s="612"/>
      <c r="CV23" s="612"/>
      <c r="CW23" s="612"/>
      <c r="CX23" s="612"/>
      <c r="CY23" s="613"/>
      <c r="CZ23" s="611" t="s">
        <v>285</v>
      </c>
      <c r="DA23" s="612"/>
      <c r="DB23" s="612"/>
      <c r="DC23" s="613"/>
      <c r="DD23" s="611" t="s">
        <v>286</v>
      </c>
      <c r="DE23" s="612"/>
      <c r="DF23" s="612"/>
      <c r="DG23" s="612"/>
      <c r="DH23" s="612"/>
      <c r="DI23" s="612"/>
      <c r="DJ23" s="612"/>
      <c r="DK23" s="613"/>
      <c r="DL23" s="660" t="s">
        <v>287</v>
      </c>
      <c r="DM23" s="661"/>
      <c r="DN23" s="661"/>
      <c r="DO23" s="661"/>
      <c r="DP23" s="661"/>
      <c r="DQ23" s="661"/>
      <c r="DR23" s="661"/>
      <c r="DS23" s="661"/>
      <c r="DT23" s="661"/>
      <c r="DU23" s="661"/>
      <c r="DV23" s="662"/>
      <c r="DW23" s="611" t="s">
        <v>288</v>
      </c>
      <c r="DX23" s="612"/>
      <c r="DY23" s="612"/>
      <c r="DZ23" s="612"/>
      <c r="EA23" s="612"/>
      <c r="EB23" s="612"/>
      <c r="EC23" s="613"/>
    </row>
    <row r="24" spans="2:133" ht="11.25" customHeight="1">
      <c r="B24" s="626" t="s">
        <v>289</v>
      </c>
      <c r="C24" s="627"/>
      <c r="D24" s="627"/>
      <c r="E24" s="627"/>
      <c r="F24" s="627"/>
      <c r="G24" s="627"/>
      <c r="H24" s="627"/>
      <c r="I24" s="627"/>
      <c r="J24" s="627"/>
      <c r="K24" s="627"/>
      <c r="L24" s="627"/>
      <c r="M24" s="627"/>
      <c r="N24" s="627"/>
      <c r="O24" s="627"/>
      <c r="P24" s="627"/>
      <c r="Q24" s="628"/>
      <c r="R24" s="629" t="s">
        <v>187</v>
      </c>
      <c r="S24" s="630"/>
      <c r="T24" s="630"/>
      <c r="U24" s="630"/>
      <c r="V24" s="630"/>
      <c r="W24" s="630"/>
      <c r="X24" s="630"/>
      <c r="Y24" s="631"/>
      <c r="Z24" s="632" t="s">
        <v>244</v>
      </c>
      <c r="AA24" s="632"/>
      <c r="AB24" s="632"/>
      <c r="AC24" s="632"/>
      <c r="AD24" s="633" t="s">
        <v>127</v>
      </c>
      <c r="AE24" s="633"/>
      <c r="AF24" s="633"/>
      <c r="AG24" s="633"/>
      <c r="AH24" s="633"/>
      <c r="AI24" s="633"/>
      <c r="AJ24" s="633"/>
      <c r="AK24" s="633"/>
      <c r="AL24" s="634" t="s">
        <v>127</v>
      </c>
      <c r="AM24" s="635"/>
      <c r="AN24" s="635"/>
      <c r="AO24" s="636"/>
      <c r="AP24" s="648" t="s">
        <v>290</v>
      </c>
      <c r="AQ24" s="649"/>
      <c r="AR24" s="649"/>
      <c r="AS24" s="649"/>
      <c r="AT24" s="649"/>
      <c r="AU24" s="649"/>
      <c r="AV24" s="649"/>
      <c r="AW24" s="649"/>
      <c r="AX24" s="649"/>
      <c r="AY24" s="649"/>
      <c r="AZ24" s="649"/>
      <c r="BA24" s="649"/>
      <c r="BB24" s="649"/>
      <c r="BC24" s="649"/>
      <c r="BD24" s="649"/>
      <c r="BE24" s="649"/>
      <c r="BF24" s="650"/>
      <c r="BG24" s="629" t="s">
        <v>127</v>
      </c>
      <c r="BH24" s="630"/>
      <c r="BI24" s="630"/>
      <c r="BJ24" s="630"/>
      <c r="BK24" s="630"/>
      <c r="BL24" s="630"/>
      <c r="BM24" s="630"/>
      <c r="BN24" s="631"/>
      <c r="BO24" s="632" t="s">
        <v>127</v>
      </c>
      <c r="BP24" s="632"/>
      <c r="BQ24" s="632"/>
      <c r="BR24" s="632"/>
      <c r="BS24" s="633" t="s">
        <v>244</v>
      </c>
      <c r="BT24" s="633"/>
      <c r="BU24" s="633"/>
      <c r="BV24" s="633"/>
      <c r="BW24" s="633"/>
      <c r="BX24" s="633"/>
      <c r="BY24" s="633"/>
      <c r="BZ24" s="633"/>
      <c r="CA24" s="633"/>
      <c r="CB24" s="637"/>
      <c r="CD24" s="640" t="s">
        <v>291</v>
      </c>
      <c r="CE24" s="641"/>
      <c r="CF24" s="641"/>
      <c r="CG24" s="641"/>
      <c r="CH24" s="641"/>
      <c r="CI24" s="641"/>
      <c r="CJ24" s="641"/>
      <c r="CK24" s="641"/>
      <c r="CL24" s="641"/>
      <c r="CM24" s="641"/>
      <c r="CN24" s="641"/>
      <c r="CO24" s="641"/>
      <c r="CP24" s="641"/>
      <c r="CQ24" s="642"/>
      <c r="CR24" s="618">
        <v>33270871</v>
      </c>
      <c r="CS24" s="619"/>
      <c r="CT24" s="619"/>
      <c r="CU24" s="619"/>
      <c r="CV24" s="619"/>
      <c r="CW24" s="619"/>
      <c r="CX24" s="619"/>
      <c r="CY24" s="620"/>
      <c r="CZ24" s="623">
        <v>54.3</v>
      </c>
      <c r="DA24" s="624"/>
      <c r="DB24" s="624"/>
      <c r="DC24" s="643"/>
      <c r="DD24" s="668">
        <v>17761376</v>
      </c>
      <c r="DE24" s="619"/>
      <c r="DF24" s="619"/>
      <c r="DG24" s="619"/>
      <c r="DH24" s="619"/>
      <c r="DI24" s="619"/>
      <c r="DJ24" s="619"/>
      <c r="DK24" s="620"/>
      <c r="DL24" s="668">
        <v>16616127</v>
      </c>
      <c r="DM24" s="619"/>
      <c r="DN24" s="619"/>
      <c r="DO24" s="619"/>
      <c r="DP24" s="619"/>
      <c r="DQ24" s="619"/>
      <c r="DR24" s="619"/>
      <c r="DS24" s="619"/>
      <c r="DT24" s="619"/>
      <c r="DU24" s="619"/>
      <c r="DV24" s="620"/>
      <c r="DW24" s="623">
        <v>52</v>
      </c>
      <c r="DX24" s="624"/>
      <c r="DY24" s="624"/>
      <c r="DZ24" s="624"/>
      <c r="EA24" s="624"/>
      <c r="EB24" s="624"/>
      <c r="EC24" s="625"/>
    </row>
    <row r="25" spans="2:133" ht="11.25" customHeight="1">
      <c r="B25" s="626" t="s">
        <v>292</v>
      </c>
      <c r="C25" s="627"/>
      <c r="D25" s="627"/>
      <c r="E25" s="627"/>
      <c r="F25" s="627"/>
      <c r="G25" s="627"/>
      <c r="H25" s="627"/>
      <c r="I25" s="627"/>
      <c r="J25" s="627"/>
      <c r="K25" s="627"/>
      <c r="L25" s="627"/>
      <c r="M25" s="627"/>
      <c r="N25" s="627"/>
      <c r="O25" s="627"/>
      <c r="P25" s="627"/>
      <c r="Q25" s="628"/>
      <c r="R25" s="629">
        <v>23265</v>
      </c>
      <c r="S25" s="630"/>
      <c r="T25" s="630"/>
      <c r="U25" s="630"/>
      <c r="V25" s="630"/>
      <c r="W25" s="630"/>
      <c r="X25" s="630"/>
      <c r="Y25" s="631"/>
      <c r="Z25" s="632">
        <v>0</v>
      </c>
      <c r="AA25" s="632"/>
      <c r="AB25" s="632"/>
      <c r="AC25" s="632"/>
      <c r="AD25" s="633" t="s">
        <v>241</v>
      </c>
      <c r="AE25" s="633"/>
      <c r="AF25" s="633"/>
      <c r="AG25" s="633"/>
      <c r="AH25" s="633"/>
      <c r="AI25" s="633"/>
      <c r="AJ25" s="633"/>
      <c r="AK25" s="633"/>
      <c r="AL25" s="634" t="s">
        <v>187</v>
      </c>
      <c r="AM25" s="635"/>
      <c r="AN25" s="635"/>
      <c r="AO25" s="636"/>
      <c r="AP25" s="648" t="s">
        <v>293</v>
      </c>
      <c r="AQ25" s="649"/>
      <c r="AR25" s="649"/>
      <c r="AS25" s="649"/>
      <c r="AT25" s="649"/>
      <c r="AU25" s="649"/>
      <c r="AV25" s="649"/>
      <c r="AW25" s="649"/>
      <c r="AX25" s="649"/>
      <c r="AY25" s="649"/>
      <c r="AZ25" s="649"/>
      <c r="BA25" s="649"/>
      <c r="BB25" s="649"/>
      <c r="BC25" s="649"/>
      <c r="BD25" s="649"/>
      <c r="BE25" s="649"/>
      <c r="BF25" s="650"/>
      <c r="BG25" s="629" t="s">
        <v>241</v>
      </c>
      <c r="BH25" s="630"/>
      <c r="BI25" s="630"/>
      <c r="BJ25" s="630"/>
      <c r="BK25" s="630"/>
      <c r="BL25" s="630"/>
      <c r="BM25" s="630"/>
      <c r="BN25" s="631"/>
      <c r="BO25" s="632" t="s">
        <v>127</v>
      </c>
      <c r="BP25" s="632"/>
      <c r="BQ25" s="632"/>
      <c r="BR25" s="632"/>
      <c r="BS25" s="633" t="s">
        <v>127</v>
      </c>
      <c r="BT25" s="633"/>
      <c r="BU25" s="633"/>
      <c r="BV25" s="633"/>
      <c r="BW25" s="633"/>
      <c r="BX25" s="633"/>
      <c r="BY25" s="633"/>
      <c r="BZ25" s="633"/>
      <c r="CA25" s="633"/>
      <c r="CB25" s="637"/>
      <c r="CD25" s="644" t="s">
        <v>294</v>
      </c>
      <c r="CE25" s="645"/>
      <c r="CF25" s="645"/>
      <c r="CG25" s="645"/>
      <c r="CH25" s="645"/>
      <c r="CI25" s="645"/>
      <c r="CJ25" s="645"/>
      <c r="CK25" s="645"/>
      <c r="CL25" s="645"/>
      <c r="CM25" s="645"/>
      <c r="CN25" s="645"/>
      <c r="CO25" s="645"/>
      <c r="CP25" s="645"/>
      <c r="CQ25" s="646"/>
      <c r="CR25" s="629">
        <v>8531085</v>
      </c>
      <c r="CS25" s="669"/>
      <c r="CT25" s="669"/>
      <c r="CU25" s="669"/>
      <c r="CV25" s="669"/>
      <c r="CW25" s="669"/>
      <c r="CX25" s="669"/>
      <c r="CY25" s="670"/>
      <c r="CZ25" s="634">
        <v>13.9</v>
      </c>
      <c r="DA25" s="663"/>
      <c r="DB25" s="663"/>
      <c r="DC25" s="671"/>
      <c r="DD25" s="638">
        <v>7763293</v>
      </c>
      <c r="DE25" s="669"/>
      <c r="DF25" s="669"/>
      <c r="DG25" s="669"/>
      <c r="DH25" s="669"/>
      <c r="DI25" s="669"/>
      <c r="DJ25" s="669"/>
      <c r="DK25" s="670"/>
      <c r="DL25" s="638">
        <v>6953431</v>
      </c>
      <c r="DM25" s="669"/>
      <c r="DN25" s="669"/>
      <c r="DO25" s="669"/>
      <c r="DP25" s="669"/>
      <c r="DQ25" s="669"/>
      <c r="DR25" s="669"/>
      <c r="DS25" s="669"/>
      <c r="DT25" s="669"/>
      <c r="DU25" s="669"/>
      <c r="DV25" s="670"/>
      <c r="DW25" s="634">
        <v>21.8</v>
      </c>
      <c r="DX25" s="663"/>
      <c r="DY25" s="663"/>
      <c r="DZ25" s="663"/>
      <c r="EA25" s="663"/>
      <c r="EB25" s="663"/>
      <c r="EC25" s="664"/>
    </row>
    <row r="26" spans="2:133" ht="11.25" customHeight="1">
      <c r="B26" s="626" t="s">
        <v>295</v>
      </c>
      <c r="C26" s="627"/>
      <c r="D26" s="627"/>
      <c r="E26" s="627"/>
      <c r="F26" s="627"/>
      <c r="G26" s="627"/>
      <c r="H26" s="627"/>
      <c r="I26" s="627"/>
      <c r="J26" s="627"/>
      <c r="K26" s="627"/>
      <c r="L26" s="627"/>
      <c r="M26" s="627"/>
      <c r="N26" s="627"/>
      <c r="O26" s="627"/>
      <c r="P26" s="627"/>
      <c r="Q26" s="628"/>
      <c r="R26" s="629">
        <v>96</v>
      </c>
      <c r="S26" s="630"/>
      <c r="T26" s="630"/>
      <c r="U26" s="630"/>
      <c r="V26" s="630"/>
      <c r="W26" s="630"/>
      <c r="X26" s="630"/>
      <c r="Y26" s="631"/>
      <c r="Z26" s="632">
        <v>0</v>
      </c>
      <c r="AA26" s="632"/>
      <c r="AB26" s="632"/>
      <c r="AC26" s="632"/>
      <c r="AD26" s="633" t="s">
        <v>127</v>
      </c>
      <c r="AE26" s="633"/>
      <c r="AF26" s="633"/>
      <c r="AG26" s="633"/>
      <c r="AH26" s="633"/>
      <c r="AI26" s="633"/>
      <c r="AJ26" s="633"/>
      <c r="AK26" s="633"/>
      <c r="AL26" s="634" t="s">
        <v>127</v>
      </c>
      <c r="AM26" s="635"/>
      <c r="AN26" s="635"/>
      <c r="AO26" s="636"/>
      <c r="AP26" s="648" t="s">
        <v>296</v>
      </c>
      <c r="AQ26" s="672"/>
      <c r="AR26" s="672"/>
      <c r="AS26" s="672"/>
      <c r="AT26" s="672"/>
      <c r="AU26" s="672"/>
      <c r="AV26" s="672"/>
      <c r="AW26" s="672"/>
      <c r="AX26" s="672"/>
      <c r="AY26" s="672"/>
      <c r="AZ26" s="672"/>
      <c r="BA26" s="672"/>
      <c r="BB26" s="672"/>
      <c r="BC26" s="672"/>
      <c r="BD26" s="672"/>
      <c r="BE26" s="672"/>
      <c r="BF26" s="650"/>
      <c r="BG26" s="629" t="s">
        <v>127</v>
      </c>
      <c r="BH26" s="630"/>
      <c r="BI26" s="630"/>
      <c r="BJ26" s="630"/>
      <c r="BK26" s="630"/>
      <c r="BL26" s="630"/>
      <c r="BM26" s="630"/>
      <c r="BN26" s="631"/>
      <c r="BO26" s="632" t="s">
        <v>244</v>
      </c>
      <c r="BP26" s="632"/>
      <c r="BQ26" s="632"/>
      <c r="BR26" s="632"/>
      <c r="BS26" s="633" t="s">
        <v>241</v>
      </c>
      <c r="BT26" s="633"/>
      <c r="BU26" s="633"/>
      <c r="BV26" s="633"/>
      <c r="BW26" s="633"/>
      <c r="BX26" s="633"/>
      <c r="BY26" s="633"/>
      <c r="BZ26" s="633"/>
      <c r="CA26" s="633"/>
      <c r="CB26" s="637"/>
      <c r="CD26" s="644" t="s">
        <v>297</v>
      </c>
      <c r="CE26" s="645"/>
      <c r="CF26" s="645"/>
      <c r="CG26" s="645"/>
      <c r="CH26" s="645"/>
      <c r="CI26" s="645"/>
      <c r="CJ26" s="645"/>
      <c r="CK26" s="645"/>
      <c r="CL26" s="645"/>
      <c r="CM26" s="645"/>
      <c r="CN26" s="645"/>
      <c r="CO26" s="645"/>
      <c r="CP26" s="645"/>
      <c r="CQ26" s="646"/>
      <c r="CR26" s="629">
        <v>5595333</v>
      </c>
      <c r="CS26" s="630"/>
      <c r="CT26" s="630"/>
      <c r="CU26" s="630"/>
      <c r="CV26" s="630"/>
      <c r="CW26" s="630"/>
      <c r="CX26" s="630"/>
      <c r="CY26" s="631"/>
      <c r="CZ26" s="634">
        <v>9.1</v>
      </c>
      <c r="DA26" s="663"/>
      <c r="DB26" s="663"/>
      <c r="DC26" s="671"/>
      <c r="DD26" s="638">
        <v>5156921</v>
      </c>
      <c r="DE26" s="630"/>
      <c r="DF26" s="630"/>
      <c r="DG26" s="630"/>
      <c r="DH26" s="630"/>
      <c r="DI26" s="630"/>
      <c r="DJ26" s="630"/>
      <c r="DK26" s="631"/>
      <c r="DL26" s="638" t="s">
        <v>127</v>
      </c>
      <c r="DM26" s="630"/>
      <c r="DN26" s="630"/>
      <c r="DO26" s="630"/>
      <c r="DP26" s="630"/>
      <c r="DQ26" s="630"/>
      <c r="DR26" s="630"/>
      <c r="DS26" s="630"/>
      <c r="DT26" s="630"/>
      <c r="DU26" s="630"/>
      <c r="DV26" s="631"/>
      <c r="DW26" s="634" t="s">
        <v>127</v>
      </c>
      <c r="DX26" s="663"/>
      <c r="DY26" s="663"/>
      <c r="DZ26" s="663"/>
      <c r="EA26" s="663"/>
      <c r="EB26" s="663"/>
      <c r="EC26" s="664"/>
    </row>
    <row r="27" spans="2:133" ht="11.25" customHeight="1">
      <c r="B27" s="626" t="s">
        <v>298</v>
      </c>
      <c r="C27" s="627"/>
      <c r="D27" s="627"/>
      <c r="E27" s="627"/>
      <c r="F27" s="627"/>
      <c r="G27" s="627"/>
      <c r="H27" s="627"/>
      <c r="I27" s="627"/>
      <c r="J27" s="627"/>
      <c r="K27" s="627"/>
      <c r="L27" s="627"/>
      <c r="M27" s="627"/>
      <c r="N27" s="627"/>
      <c r="O27" s="627"/>
      <c r="P27" s="627"/>
      <c r="Q27" s="628"/>
      <c r="R27" s="629">
        <v>33526673</v>
      </c>
      <c r="S27" s="630"/>
      <c r="T27" s="630"/>
      <c r="U27" s="630"/>
      <c r="V27" s="630"/>
      <c r="W27" s="630"/>
      <c r="X27" s="630"/>
      <c r="Y27" s="631"/>
      <c r="Z27" s="632">
        <v>50.6</v>
      </c>
      <c r="AA27" s="632"/>
      <c r="AB27" s="632"/>
      <c r="AC27" s="632"/>
      <c r="AD27" s="633">
        <v>31671088</v>
      </c>
      <c r="AE27" s="633"/>
      <c r="AF27" s="633"/>
      <c r="AG27" s="633"/>
      <c r="AH27" s="633"/>
      <c r="AI27" s="633"/>
      <c r="AJ27" s="633"/>
      <c r="AK27" s="633"/>
      <c r="AL27" s="634">
        <v>99.199996948242188</v>
      </c>
      <c r="AM27" s="635"/>
      <c r="AN27" s="635"/>
      <c r="AO27" s="636"/>
      <c r="AP27" s="626" t="s">
        <v>299</v>
      </c>
      <c r="AQ27" s="627"/>
      <c r="AR27" s="627"/>
      <c r="AS27" s="627"/>
      <c r="AT27" s="627"/>
      <c r="AU27" s="627"/>
      <c r="AV27" s="627"/>
      <c r="AW27" s="627"/>
      <c r="AX27" s="627"/>
      <c r="AY27" s="627"/>
      <c r="AZ27" s="627"/>
      <c r="BA27" s="627"/>
      <c r="BB27" s="627"/>
      <c r="BC27" s="627"/>
      <c r="BD27" s="627"/>
      <c r="BE27" s="627"/>
      <c r="BF27" s="628"/>
      <c r="BG27" s="629">
        <v>28931599</v>
      </c>
      <c r="BH27" s="630"/>
      <c r="BI27" s="630"/>
      <c r="BJ27" s="630"/>
      <c r="BK27" s="630"/>
      <c r="BL27" s="630"/>
      <c r="BM27" s="630"/>
      <c r="BN27" s="631"/>
      <c r="BO27" s="632">
        <v>100</v>
      </c>
      <c r="BP27" s="632"/>
      <c r="BQ27" s="632"/>
      <c r="BR27" s="632"/>
      <c r="BS27" s="633">
        <v>427031</v>
      </c>
      <c r="BT27" s="633"/>
      <c r="BU27" s="633"/>
      <c r="BV27" s="633"/>
      <c r="BW27" s="633"/>
      <c r="BX27" s="633"/>
      <c r="BY27" s="633"/>
      <c r="BZ27" s="633"/>
      <c r="CA27" s="633"/>
      <c r="CB27" s="637"/>
      <c r="CD27" s="644" t="s">
        <v>300</v>
      </c>
      <c r="CE27" s="645"/>
      <c r="CF27" s="645"/>
      <c r="CG27" s="645"/>
      <c r="CH27" s="645"/>
      <c r="CI27" s="645"/>
      <c r="CJ27" s="645"/>
      <c r="CK27" s="645"/>
      <c r="CL27" s="645"/>
      <c r="CM27" s="645"/>
      <c r="CN27" s="645"/>
      <c r="CO27" s="645"/>
      <c r="CP27" s="645"/>
      <c r="CQ27" s="646"/>
      <c r="CR27" s="629">
        <v>19781973</v>
      </c>
      <c r="CS27" s="669"/>
      <c r="CT27" s="669"/>
      <c r="CU27" s="669"/>
      <c r="CV27" s="669"/>
      <c r="CW27" s="669"/>
      <c r="CX27" s="669"/>
      <c r="CY27" s="670"/>
      <c r="CZ27" s="634">
        <v>32.299999999999997</v>
      </c>
      <c r="DA27" s="663"/>
      <c r="DB27" s="663"/>
      <c r="DC27" s="671"/>
      <c r="DD27" s="638">
        <v>5132492</v>
      </c>
      <c r="DE27" s="669"/>
      <c r="DF27" s="669"/>
      <c r="DG27" s="669"/>
      <c r="DH27" s="669"/>
      <c r="DI27" s="669"/>
      <c r="DJ27" s="669"/>
      <c r="DK27" s="670"/>
      <c r="DL27" s="638">
        <v>4797105</v>
      </c>
      <c r="DM27" s="669"/>
      <c r="DN27" s="669"/>
      <c r="DO27" s="669"/>
      <c r="DP27" s="669"/>
      <c r="DQ27" s="669"/>
      <c r="DR27" s="669"/>
      <c r="DS27" s="669"/>
      <c r="DT27" s="669"/>
      <c r="DU27" s="669"/>
      <c r="DV27" s="670"/>
      <c r="DW27" s="634">
        <v>15</v>
      </c>
      <c r="DX27" s="663"/>
      <c r="DY27" s="663"/>
      <c r="DZ27" s="663"/>
      <c r="EA27" s="663"/>
      <c r="EB27" s="663"/>
      <c r="EC27" s="664"/>
    </row>
    <row r="28" spans="2:133" ht="11.25" customHeight="1">
      <c r="B28" s="626" t="s">
        <v>301</v>
      </c>
      <c r="C28" s="627"/>
      <c r="D28" s="627"/>
      <c r="E28" s="627"/>
      <c r="F28" s="627"/>
      <c r="G28" s="627"/>
      <c r="H28" s="627"/>
      <c r="I28" s="627"/>
      <c r="J28" s="627"/>
      <c r="K28" s="627"/>
      <c r="L28" s="627"/>
      <c r="M28" s="627"/>
      <c r="N28" s="627"/>
      <c r="O28" s="627"/>
      <c r="P28" s="627"/>
      <c r="Q28" s="628"/>
      <c r="R28" s="629">
        <v>15234</v>
      </c>
      <c r="S28" s="630"/>
      <c r="T28" s="630"/>
      <c r="U28" s="630"/>
      <c r="V28" s="630"/>
      <c r="W28" s="630"/>
      <c r="X28" s="630"/>
      <c r="Y28" s="631"/>
      <c r="Z28" s="632">
        <v>0</v>
      </c>
      <c r="AA28" s="632"/>
      <c r="AB28" s="632"/>
      <c r="AC28" s="632"/>
      <c r="AD28" s="633">
        <v>15234</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302</v>
      </c>
      <c r="CE28" s="645"/>
      <c r="CF28" s="645"/>
      <c r="CG28" s="645"/>
      <c r="CH28" s="645"/>
      <c r="CI28" s="645"/>
      <c r="CJ28" s="645"/>
      <c r="CK28" s="645"/>
      <c r="CL28" s="645"/>
      <c r="CM28" s="645"/>
      <c r="CN28" s="645"/>
      <c r="CO28" s="645"/>
      <c r="CP28" s="645"/>
      <c r="CQ28" s="646"/>
      <c r="CR28" s="629">
        <v>4957813</v>
      </c>
      <c r="CS28" s="630"/>
      <c r="CT28" s="630"/>
      <c r="CU28" s="630"/>
      <c r="CV28" s="630"/>
      <c r="CW28" s="630"/>
      <c r="CX28" s="630"/>
      <c r="CY28" s="631"/>
      <c r="CZ28" s="634">
        <v>8.1</v>
      </c>
      <c r="DA28" s="663"/>
      <c r="DB28" s="663"/>
      <c r="DC28" s="671"/>
      <c r="DD28" s="638">
        <v>4865591</v>
      </c>
      <c r="DE28" s="630"/>
      <c r="DF28" s="630"/>
      <c r="DG28" s="630"/>
      <c r="DH28" s="630"/>
      <c r="DI28" s="630"/>
      <c r="DJ28" s="630"/>
      <c r="DK28" s="631"/>
      <c r="DL28" s="638">
        <v>4865591</v>
      </c>
      <c r="DM28" s="630"/>
      <c r="DN28" s="630"/>
      <c r="DO28" s="630"/>
      <c r="DP28" s="630"/>
      <c r="DQ28" s="630"/>
      <c r="DR28" s="630"/>
      <c r="DS28" s="630"/>
      <c r="DT28" s="630"/>
      <c r="DU28" s="630"/>
      <c r="DV28" s="631"/>
      <c r="DW28" s="634">
        <v>15.2</v>
      </c>
      <c r="DX28" s="663"/>
      <c r="DY28" s="663"/>
      <c r="DZ28" s="663"/>
      <c r="EA28" s="663"/>
      <c r="EB28" s="663"/>
      <c r="EC28" s="664"/>
    </row>
    <row r="29" spans="2:133" ht="11.25" customHeight="1">
      <c r="B29" s="626" t="s">
        <v>303</v>
      </c>
      <c r="C29" s="627"/>
      <c r="D29" s="627"/>
      <c r="E29" s="627"/>
      <c r="F29" s="627"/>
      <c r="G29" s="627"/>
      <c r="H29" s="627"/>
      <c r="I29" s="627"/>
      <c r="J29" s="627"/>
      <c r="K29" s="627"/>
      <c r="L29" s="627"/>
      <c r="M29" s="627"/>
      <c r="N29" s="627"/>
      <c r="O29" s="627"/>
      <c r="P29" s="627"/>
      <c r="Q29" s="628"/>
      <c r="R29" s="629">
        <v>430630</v>
      </c>
      <c r="S29" s="630"/>
      <c r="T29" s="630"/>
      <c r="U29" s="630"/>
      <c r="V29" s="630"/>
      <c r="W29" s="630"/>
      <c r="X29" s="630"/>
      <c r="Y29" s="631"/>
      <c r="Z29" s="632">
        <v>0.6</v>
      </c>
      <c r="AA29" s="632"/>
      <c r="AB29" s="632"/>
      <c r="AC29" s="632"/>
      <c r="AD29" s="633" t="s">
        <v>127</v>
      </c>
      <c r="AE29" s="633"/>
      <c r="AF29" s="633"/>
      <c r="AG29" s="633"/>
      <c r="AH29" s="633"/>
      <c r="AI29" s="633"/>
      <c r="AJ29" s="633"/>
      <c r="AK29" s="633"/>
      <c r="AL29" s="634" t="s">
        <v>127</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304</v>
      </c>
      <c r="CE29" s="679"/>
      <c r="CF29" s="644" t="s">
        <v>305</v>
      </c>
      <c r="CG29" s="645"/>
      <c r="CH29" s="645"/>
      <c r="CI29" s="645"/>
      <c r="CJ29" s="645"/>
      <c r="CK29" s="645"/>
      <c r="CL29" s="645"/>
      <c r="CM29" s="645"/>
      <c r="CN29" s="645"/>
      <c r="CO29" s="645"/>
      <c r="CP29" s="645"/>
      <c r="CQ29" s="646"/>
      <c r="CR29" s="629">
        <v>4957813</v>
      </c>
      <c r="CS29" s="669"/>
      <c r="CT29" s="669"/>
      <c r="CU29" s="669"/>
      <c r="CV29" s="669"/>
      <c r="CW29" s="669"/>
      <c r="CX29" s="669"/>
      <c r="CY29" s="670"/>
      <c r="CZ29" s="634">
        <v>8.1</v>
      </c>
      <c r="DA29" s="663"/>
      <c r="DB29" s="663"/>
      <c r="DC29" s="671"/>
      <c r="DD29" s="638">
        <v>4865591</v>
      </c>
      <c r="DE29" s="669"/>
      <c r="DF29" s="669"/>
      <c r="DG29" s="669"/>
      <c r="DH29" s="669"/>
      <c r="DI29" s="669"/>
      <c r="DJ29" s="669"/>
      <c r="DK29" s="670"/>
      <c r="DL29" s="638">
        <v>4865591</v>
      </c>
      <c r="DM29" s="669"/>
      <c r="DN29" s="669"/>
      <c r="DO29" s="669"/>
      <c r="DP29" s="669"/>
      <c r="DQ29" s="669"/>
      <c r="DR29" s="669"/>
      <c r="DS29" s="669"/>
      <c r="DT29" s="669"/>
      <c r="DU29" s="669"/>
      <c r="DV29" s="670"/>
      <c r="DW29" s="634">
        <v>15.2</v>
      </c>
      <c r="DX29" s="663"/>
      <c r="DY29" s="663"/>
      <c r="DZ29" s="663"/>
      <c r="EA29" s="663"/>
      <c r="EB29" s="663"/>
      <c r="EC29" s="664"/>
    </row>
    <row r="30" spans="2:133" ht="11.25" customHeight="1">
      <c r="B30" s="626" t="s">
        <v>306</v>
      </c>
      <c r="C30" s="627"/>
      <c r="D30" s="627"/>
      <c r="E30" s="627"/>
      <c r="F30" s="627"/>
      <c r="G30" s="627"/>
      <c r="H30" s="627"/>
      <c r="I30" s="627"/>
      <c r="J30" s="627"/>
      <c r="K30" s="627"/>
      <c r="L30" s="627"/>
      <c r="M30" s="627"/>
      <c r="N30" s="627"/>
      <c r="O30" s="627"/>
      <c r="P30" s="627"/>
      <c r="Q30" s="628"/>
      <c r="R30" s="629">
        <v>797382</v>
      </c>
      <c r="S30" s="630"/>
      <c r="T30" s="630"/>
      <c r="U30" s="630"/>
      <c r="V30" s="630"/>
      <c r="W30" s="630"/>
      <c r="X30" s="630"/>
      <c r="Y30" s="631"/>
      <c r="Z30" s="632">
        <v>1.2</v>
      </c>
      <c r="AA30" s="632"/>
      <c r="AB30" s="632"/>
      <c r="AC30" s="632"/>
      <c r="AD30" s="633">
        <v>4080</v>
      </c>
      <c r="AE30" s="633"/>
      <c r="AF30" s="633"/>
      <c r="AG30" s="633"/>
      <c r="AH30" s="633"/>
      <c r="AI30" s="633"/>
      <c r="AJ30" s="633"/>
      <c r="AK30" s="633"/>
      <c r="AL30" s="634">
        <v>0</v>
      </c>
      <c r="AM30" s="635"/>
      <c r="AN30" s="635"/>
      <c r="AO30" s="636"/>
      <c r="AP30" s="608" t="s">
        <v>221</v>
      </c>
      <c r="AQ30" s="609"/>
      <c r="AR30" s="609"/>
      <c r="AS30" s="609"/>
      <c r="AT30" s="609"/>
      <c r="AU30" s="609"/>
      <c r="AV30" s="609"/>
      <c r="AW30" s="609"/>
      <c r="AX30" s="609"/>
      <c r="AY30" s="609"/>
      <c r="AZ30" s="609"/>
      <c r="BA30" s="609"/>
      <c r="BB30" s="609"/>
      <c r="BC30" s="609"/>
      <c r="BD30" s="609"/>
      <c r="BE30" s="609"/>
      <c r="BF30" s="610"/>
      <c r="BG30" s="608" t="s">
        <v>307</v>
      </c>
      <c r="BH30" s="676"/>
      <c r="BI30" s="676"/>
      <c r="BJ30" s="676"/>
      <c r="BK30" s="676"/>
      <c r="BL30" s="676"/>
      <c r="BM30" s="676"/>
      <c r="BN30" s="676"/>
      <c r="BO30" s="676"/>
      <c r="BP30" s="676"/>
      <c r="BQ30" s="677"/>
      <c r="BR30" s="608" t="s">
        <v>308</v>
      </c>
      <c r="BS30" s="676"/>
      <c r="BT30" s="676"/>
      <c r="BU30" s="676"/>
      <c r="BV30" s="676"/>
      <c r="BW30" s="676"/>
      <c r="BX30" s="676"/>
      <c r="BY30" s="676"/>
      <c r="BZ30" s="676"/>
      <c r="CA30" s="676"/>
      <c r="CB30" s="677"/>
      <c r="CD30" s="680"/>
      <c r="CE30" s="681"/>
      <c r="CF30" s="644" t="s">
        <v>309</v>
      </c>
      <c r="CG30" s="645"/>
      <c r="CH30" s="645"/>
      <c r="CI30" s="645"/>
      <c r="CJ30" s="645"/>
      <c r="CK30" s="645"/>
      <c r="CL30" s="645"/>
      <c r="CM30" s="645"/>
      <c r="CN30" s="645"/>
      <c r="CO30" s="645"/>
      <c r="CP30" s="645"/>
      <c r="CQ30" s="646"/>
      <c r="CR30" s="629">
        <v>4805345</v>
      </c>
      <c r="CS30" s="630"/>
      <c r="CT30" s="630"/>
      <c r="CU30" s="630"/>
      <c r="CV30" s="630"/>
      <c r="CW30" s="630"/>
      <c r="CX30" s="630"/>
      <c r="CY30" s="631"/>
      <c r="CZ30" s="634">
        <v>7.8</v>
      </c>
      <c r="DA30" s="663"/>
      <c r="DB30" s="663"/>
      <c r="DC30" s="671"/>
      <c r="DD30" s="638">
        <v>4713390</v>
      </c>
      <c r="DE30" s="630"/>
      <c r="DF30" s="630"/>
      <c r="DG30" s="630"/>
      <c r="DH30" s="630"/>
      <c r="DI30" s="630"/>
      <c r="DJ30" s="630"/>
      <c r="DK30" s="631"/>
      <c r="DL30" s="638">
        <v>4713390</v>
      </c>
      <c r="DM30" s="630"/>
      <c r="DN30" s="630"/>
      <c r="DO30" s="630"/>
      <c r="DP30" s="630"/>
      <c r="DQ30" s="630"/>
      <c r="DR30" s="630"/>
      <c r="DS30" s="630"/>
      <c r="DT30" s="630"/>
      <c r="DU30" s="630"/>
      <c r="DV30" s="631"/>
      <c r="DW30" s="634">
        <v>14.8</v>
      </c>
      <c r="DX30" s="663"/>
      <c r="DY30" s="663"/>
      <c r="DZ30" s="663"/>
      <c r="EA30" s="663"/>
      <c r="EB30" s="663"/>
      <c r="EC30" s="664"/>
    </row>
    <row r="31" spans="2:133" ht="11.25" customHeight="1">
      <c r="B31" s="626" t="s">
        <v>310</v>
      </c>
      <c r="C31" s="627"/>
      <c r="D31" s="627"/>
      <c r="E31" s="627"/>
      <c r="F31" s="627"/>
      <c r="G31" s="627"/>
      <c r="H31" s="627"/>
      <c r="I31" s="627"/>
      <c r="J31" s="627"/>
      <c r="K31" s="627"/>
      <c r="L31" s="627"/>
      <c r="M31" s="627"/>
      <c r="N31" s="627"/>
      <c r="O31" s="627"/>
      <c r="P31" s="627"/>
      <c r="Q31" s="628"/>
      <c r="R31" s="629">
        <v>109357</v>
      </c>
      <c r="S31" s="630"/>
      <c r="T31" s="630"/>
      <c r="U31" s="630"/>
      <c r="V31" s="630"/>
      <c r="W31" s="630"/>
      <c r="X31" s="630"/>
      <c r="Y31" s="631"/>
      <c r="Z31" s="632">
        <v>0.2</v>
      </c>
      <c r="AA31" s="632"/>
      <c r="AB31" s="632"/>
      <c r="AC31" s="632"/>
      <c r="AD31" s="633">
        <v>857</v>
      </c>
      <c r="AE31" s="633"/>
      <c r="AF31" s="633"/>
      <c r="AG31" s="633"/>
      <c r="AH31" s="633"/>
      <c r="AI31" s="633"/>
      <c r="AJ31" s="633"/>
      <c r="AK31" s="633"/>
      <c r="AL31" s="634">
        <v>0</v>
      </c>
      <c r="AM31" s="635"/>
      <c r="AN31" s="635"/>
      <c r="AO31" s="636"/>
      <c r="AP31" s="689" t="s">
        <v>311</v>
      </c>
      <c r="AQ31" s="690"/>
      <c r="AR31" s="690"/>
      <c r="AS31" s="690"/>
      <c r="AT31" s="695" t="s">
        <v>312</v>
      </c>
      <c r="AU31" s="217"/>
      <c r="AV31" s="217"/>
      <c r="AW31" s="217"/>
      <c r="AX31" s="615" t="s">
        <v>185</v>
      </c>
      <c r="AY31" s="616"/>
      <c r="AZ31" s="616"/>
      <c r="BA31" s="616"/>
      <c r="BB31" s="616"/>
      <c r="BC31" s="616"/>
      <c r="BD31" s="616"/>
      <c r="BE31" s="616"/>
      <c r="BF31" s="617"/>
      <c r="BG31" s="688">
        <v>99.4</v>
      </c>
      <c r="BH31" s="684"/>
      <c r="BI31" s="684"/>
      <c r="BJ31" s="684"/>
      <c r="BK31" s="684"/>
      <c r="BL31" s="684"/>
      <c r="BM31" s="624">
        <v>97.8</v>
      </c>
      <c r="BN31" s="684"/>
      <c r="BO31" s="684"/>
      <c r="BP31" s="684"/>
      <c r="BQ31" s="685"/>
      <c r="BR31" s="688">
        <v>99.2</v>
      </c>
      <c r="BS31" s="684"/>
      <c r="BT31" s="684"/>
      <c r="BU31" s="684"/>
      <c r="BV31" s="684"/>
      <c r="BW31" s="684"/>
      <c r="BX31" s="624">
        <v>97.5</v>
      </c>
      <c r="BY31" s="684"/>
      <c r="BZ31" s="684"/>
      <c r="CA31" s="684"/>
      <c r="CB31" s="685"/>
      <c r="CD31" s="680"/>
      <c r="CE31" s="681"/>
      <c r="CF31" s="644" t="s">
        <v>313</v>
      </c>
      <c r="CG31" s="645"/>
      <c r="CH31" s="645"/>
      <c r="CI31" s="645"/>
      <c r="CJ31" s="645"/>
      <c r="CK31" s="645"/>
      <c r="CL31" s="645"/>
      <c r="CM31" s="645"/>
      <c r="CN31" s="645"/>
      <c r="CO31" s="645"/>
      <c r="CP31" s="645"/>
      <c r="CQ31" s="646"/>
      <c r="CR31" s="629">
        <v>152468</v>
      </c>
      <c r="CS31" s="669"/>
      <c r="CT31" s="669"/>
      <c r="CU31" s="669"/>
      <c r="CV31" s="669"/>
      <c r="CW31" s="669"/>
      <c r="CX31" s="669"/>
      <c r="CY31" s="670"/>
      <c r="CZ31" s="634">
        <v>0.2</v>
      </c>
      <c r="DA31" s="663"/>
      <c r="DB31" s="663"/>
      <c r="DC31" s="671"/>
      <c r="DD31" s="638">
        <v>152201</v>
      </c>
      <c r="DE31" s="669"/>
      <c r="DF31" s="669"/>
      <c r="DG31" s="669"/>
      <c r="DH31" s="669"/>
      <c r="DI31" s="669"/>
      <c r="DJ31" s="669"/>
      <c r="DK31" s="670"/>
      <c r="DL31" s="638">
        <v>152201</v>
      </c>
      <c r="DM31" s="669"/>
      <c r="DN31" s="669"/>
      <c r="DO31" s="669"/>
      <c r="DP31" s="669"/>
      <c r="DQ31" s="669"/>
      <c r="DR31" s="669"/>
      <c r="DS31" s="669"/>
      <c r="DT31" s="669"/>
      <c r="DU31" s="669"/>
      <c r="DV31" s="670"/>
      <c r="DW31" s="634">
        <v>0.5</v>
      </c>
      <c r="DX31" s="663"/>
      <c r="DY31" s="663"/>
      <c r="DZ31" s="663"/>
      <c r="EA31" s="663"/>
      <c r="EB31" s="663"/>
      <c r="EC31" s="664"/>
    </row>
    <row r="32" spans="2:133" ht="11.25" customHeight="1">
      <c r="B32" s="626" t="s">
        <v>314</v>
      </c>
      <c r="C32" s="627"/>
      <c r="D32" s="627"/>
      <c r="E32" s="627"/>
      <c r="F32" s="627"/>
      <c r="G32" s="627"/>
      <c r="H32" s="627"/>
      <c r="I32" s="627"/>
      <c r="J32" s="627"/>
      <c r="K32" s="627"/>
      <c r="L32" s="627"/>
      <c r="M32" s="627"/>
      <c r="N32" s="627"/>
      <c r="O32" s="627"/>
      <c r="P32" s="627"/>
      <c r="Q32" s="628"/>
      <c r="R32" s="629">
        <v>15655074</v>
      </c>
      <c r="S32" s="630"/>
      <c r="T32" s="630"/>
      <c r="U32" s="630"/>
      <c r="V32" s="630"/>
      <c r="W32" s="630"/>
      <c r="X32" s="630"/>
      <c r="Y32" s="631"/>
      <c r="Z32" s="632">
        <v>23.6</v>
      </c>
      <c r="AA32" s="632"/>
      <c r="AB32" s="632"/>
      <c r="AC32" s="632"/>
      <c r="AD32" s="633" t="s">
        <v>127</v>
      </c>
      <c r="AE32" s="633"/>
      <c r="AF32" s="633"/>
      <c r="AG32" s="633"/>
      <c r="AH32" s="633"/>
      <c r="AI32" s="633"/>
      <c r="AJ32" s="633"/>
      <c r="AK32" s="633"/>
      <c r="AL32" s="634" t="s">
        <v>241</v>
      </c>
      <c r="AM32" s="635"/>
      <c r="AN32" s="635"/>
      <c r="AO32" s="636"/>
      <c r="AP32" s="691"/>
      <c r="AQ32" s="692"/>
      <c r="AR32" s="692"/>
      <c r="AS32" s="692"/>
      <c r="AT32" s="696"/>
      <c r="AU32" s="216" t="s">
        <v>315</v>
      </c>
      <c r="AV32" s="216"/>
      <c r="AW32" s="216"/>
      <c r="AX32" s="626" t="s">
        <v>316</v>
      </c>
      <c r="AY32" s="627"/>
      <c r="AZ32" s="627"/>
      <c r="BA32" s="627"/>
      <c r="BB32" s="627"/>
      <c r="BC32" s="627"/>
      <c r="BD32" s="627"/>
      <c r="BE32" s="627"/>
      <c r="BF32" s="628"/>
      <c r="BG32" s="698">
        <v>99</v>
      </c>
      <c r="BH32" s="669"/>
      <c r="BI32" s="669"/>
      <c r="BJ32" s="669"/>
      <c r="BK32" s="669"/>
      <c r="BL32" s="669"/>
      <c r="BM32" s="635">
        <v>96.4</v>
      </c>
      <c r="BN32" s="686"/>
      <c r="BO32" s="686"/>
      <c r="BP32" s="686"/>
      <c r="BQ32" s="687"/>
      <c r="BR32" s="698">
        <v>98.6</v>
      </c>
      <c r="BS32" s="669"/>
      <c r="BT32" s="669"/>
      <c r="BU32" s="669"/>
      <c r="BV32" s="669"/>
      <c r="BW32" s="669"/>
      <c r="BX32" s="635">
        <v>95.8</v>
      </c>
      <c r="BY32" s="686"/>
      <c r="BZ32" s="686"/>
      <c r="CA32" s="686"/>
      <c r="CB32" s="687"/>
      <c r="CD32" s="682"/>
      <c r="CE32" s="683"/>
      <c r="CF32" s="644" t="s">
        <v>317</v>
      </c>
      <c r="CG32" s="645"/>
      <c r="CH32" s="645"/>
      <c r="CI32" s="645"/>
      <c r="CJ32" s="645"/>
      <c r="CK32" s="645"/>
      <c r="CL32" s="645"/>
      <c r="CM32" s="645"/>
      <c r="CN32" s="645"/>
      <c r="CO32" s="645"/>
      <c r="CP32" s="645"/>
      <c r="CQ32" s="646"/>
      <c r="CR32" s="629" t="s">
        <v>187</v>
      </c>
      <c r="CS32" s="630"/>
      <c r="CT32" s="630"/>
      <c r="CU32" s="630"/>
      <c r="CV32" s="630"/>
      <c r="CW32" s="630"/>
      <c r="CX32" s="630"/>
      <c r="CY32" s="631"/>
      <c r="CZ32" s="634" t="s">
        <v>244</v>
      </c>
      <c r="DA32" s="663"/>
      <c r="DB32" s="663"/>
      <c r="DC32" s="671"/>
      <c r="DD32" s="638" t="s">
        <v>127</v>
      </c>
      <c r="DE32" s="630"/>
      <c r="DF32" s="630"/>
      <c r="DG32" s="630"/>
      <c r="DH32" s="630"/>
      <c r="DI32" s="630"/>
      <c r="DJ32" s="630"/>
      <c r="DK32" s="631"/>
      <c r="DL32" s="638" t="s">
        <v>127</v>
      </c>
      <c r="DM32" s="630"/>
      <c r="DN32" s="630"/>
      <c r="DO32" s="630"/>
      <c r="DP32" s="630"/>
      <c r="DQ32" s="630"/>
      <c r="DR32" s="630"/>
      <c r="DS32" s="630"/>
      <c r="DT32" s="630"/>
      <c r="DU32" s="630"/>
      <c r="DV32" s="631"/>
      <c r="DW32" s="634" t="s">
        <v>127</v>
      </c>
      <c r="DX32" s="663"/>
      <c r="DY32" s="663"/>
      <c r="DZ32" s="663"/>
      <c r="EA32" s="663"/>
      <c r="EB32" s="663"/>
      <c r="EC32" s="664"/>
    </row>
    <row r="33" spans="2:133" ht="11.25" customHeight="1">
      <c r="B33" s="665" t="s">
        <v>318</v>
      </c>
      <c r="C33" s="666"/>
      <c r="D33" s="666"/>
      <c r="E33" s="666"/>
      <c r="F33" s="666"/>
      <c r="G33" s="666"/>
      <c r="H33" s="666"/>
      <c r="I33" s="666"/>
      <c r="J33" s="666"/>
      <c r="K33" s="666"/>
      <c r="L33" s="666"/>
      <c r="M33" s="666"/>
      <c r="N33" s="666"/>
      <c r="O33" s="666"/>
      <c r="P33" s="666"/>
      <c r="Q33" s="667"/>
      <c r="R33" s="629" t="s">
        <v>241</v>
      </c>
      <c r="S33" s="630"/>
      <c r="T33" s="630"/>
      <c r="U33" s="630"/>
      <c r="V33" s="630"/>
      <c r="W33" s="630"/>
      <c r="X33" s="630"/>
      <c r="Y33" s="631"/>
      <c r="Z33" s="632" t="s">
        <v>187</v>
      </c>
      <c r="AA33" s="632"/>
      <c r="AB33" s="632"/>
      <c r="AC33" s="632"/>
      <c r="AD33" s="633" t="s">
        <v>244</v>
      </c>
      <c r="AE33" s="633"/>
      <c r="AF33" s="633"/>
      <c r="AG33" s="633"/>
      <c r="AH33" s="633"/>
      <c r="AI33" s="633"/>
      <c r="AJ33" s="633"/>
      <c r="AK33" s="633"/>
      <c r="AL33" s="634" t="s">
        <v>127</v>
      </c>
      <c r="AM33" s="635"/>
      <c r="AN33" s="635"/>
      <c r="AO33" s="636"/>
      <c r="AP33" s="693"/>
      <c r="AQ33" s="694"/>
      <c r="AR33" s="694"/>
      <c r="AS33" s="694"/>
      <c r="AT33" s="697"/>
      <c r="AU33" s="218"/>
      <c r="AV33" s="218"/>
      <c r="AW33" s="218"/>
      <c r="AX33" s="673" t="s">
        <v>319</v>
      </c>
      <c r="AY33" s="674"/>
      <c r="AZ33" s="674"/>
      <c r="BA33" s="674"/>
      <c r="BB33" s="674"/>
      <c r="BC33" s="674"/>
      <c r="BD33" s="674"/>
      <c r="BE33" s="674"/>
      <c r="BF33" s="675"/>
      <c r="BG33" s="699">
        <v>99.7</v>
      </c>
      <c r="BH33" s="700"/>
      <c r="BI33" s="700"/>
      <c r="BJ33" s="700"/>
      <c r="BK33" s="700"/>
      <c r="BL33" s="700"/>
      <c r="BM33" s="701">
        <v>99</v>
      </c>
      <c r="BN33" s="700"/>
      <c r="BO33" s="700"/>
      <c r="BP33" s="700"/>
      <c r="BQ33" s="702"/>
      <c r="BR33" s="699">
        <v>99.6</v>
      </c>
      <c r="BS33" s="700"/>
      <c r="BT33" s="700"/>
      <c r="BU33" s="700"/>
      <c r="BV33" s="700"/>
      <c r="BW33" s="700"/>
      <c r="BX33" s="701">
        <v>98.8</v>
      </c>
      <c r="BY33" s="700"/>
      <c r="BZ33" s="700"/>
      <c r="CA33" s="700"/>
      <c r="CB33" s="702"/>
      <c r="CD33" s="644" t="s">
        <v>320</v>
      </c>
      <c r="CE33" s="645"/>
      <c r="CF33" s="645"/>
      <c r="CG33" s="645"/>
      <c r="CH33" s="645"/>
      <c r="CI33" s="645"/>
      <c r="CJ33" s="645"/>
      <c r="CK33" s="645"/>
      <c r="CL33" s="645"/>
      <c r="CM33" s="645"/>
      <c r="CN33" s="645"/>
      <c r="CO33" s="645"/>
      <c r="CP33" s="645"/>
      <c r="CQ33" s="646"/>
      <c r="CR33" s="629">
        <v>22956265</v>
      </c>
      <c r="CS33" s="669"/>
      <c r="CT33" s="669"/>
      <c r="CU33" s="669"/>
      <c r="CV33" s="669"/>
      <c r="CW33" s="669"/>
      <c r="CX33" s="669"/>
      <c r="CY33" s="670"/>
      <c r="CZ33" s="634">
        <v>37.5</v>
      </c>
      <c r="DA33" s="663"/>
      <c r="DB33" s="663"/>
      <c r="DC33" s="671"/>
      <c r="DD33" s="638">
        <v>18116646</v>
      </c>
      <c r="DE33" s="669"/>
      <c r="DF33" s="669"/>
      <c r="DG33" s="669"/>
      <c r="DH33" s="669"/>
      <c r="DI33" s="669"/>
      <c r="DJ33" s="669"/>
      <c r="DK33" s="670"/>
      <c r="DL33" s="638">
        <v>12350074</v>
      </c>
      <c r="DM33" s="669"/>
      <c r="DN33" s="669"/>
      <c r="DO33" s="669"/>
      <c r="DP33" s="669"/>
      <c r="DQ33" s="669"/>
      <c r="DR33" s="669"/>
      <c r="DS33" s="669"/>
      <c r="DT33" s="669"/>
      <c r="DU33" s="669"/>
      <c r="DV33" s="670"/>
      <c r="DW33" s="634">
        <v>38.700000000000003</v>
      </c>
      <c r="DX33" s="663"/>
      <c r="DY33" s="663"/>
      <c r="DZ33" s="663"/>
      <c r="EA33" s="663"/>
      <c r="EB33" s="663"/>
      <c r="EC33" s="664"/>
    </row>
    <row r="34" spans="2:133" ht="11.25" customHeight="1">
      <c r="B34" s="626" t="s">
        <v>321</v>
      </c>
      <c r="C34" s="627"/>
      <c r="D34" s="627"/>
      <c r="E34" s="627"/>
      <c r="F34" s="627"/>
      <c r="G34" s="627"/>
      <c r="H34" s="627"/>
      <c r="I34" s="627"/>
      <c r="J34" s="627"/>
      <c r="K34" s="627"/>
      <c r="L34" s="627"/>
      <c r="M34" s="627"/>
      <c r="N34" s="627"/>
      <c r="O34" s="627"/>
      <c r="P34" s="627"/>
      <c r="Q34" s="628"/>
      <c r="R34" s="629">
        <v>3319496</v>
      </c>
      <c r="S34" s="630"/>
      <c r="T34" s="630"/>
      <c r="U34" s="630"/>
      <c r="V34" s="630"/>
      <c r="W34" s="630"/>
      <c r="X34" s="630"/>
      <c r="Y34" s="631"/>
      <c r="Z34" s="632">
        <v>5</v>
      </c>
      <c r="AA34" s="632"/>
      <c r="AB34" s="632"/>
      <c r="AC34" s="632"/>
      <c r="AD34" s="633" t="s">
        <v>187</v>
      </c>
      <c r="AE34" s="633"/>
      <c r="AF34" s="633"/>
      <c r="AG34" s="633"/>
      <c r="AH34" s="633"/>
      <c r="AI34" s="633"/>
      <c r="AJ34" s="633"/>
      <c r="AK34" s="633"/>
      <c r="AL34" s="634" t="s">
        <v>127</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322</v>
      </c>
      <c r="CE34" s="645"/>
      <c r="CF34" s="645"/>
      <c r="CG34" s="645"/>
      <c r="CH34" s="645"/>
      <c r="CI34" s="645"/>
      <c r="CJ34" s="645"/>
      <c r="CK34" s="645"/>
      <c r="CL34" s="645"/>
      <c r="CM34" s="645"/>
      <c r="CN34" s="645"/>
      <c r="CO34" s="645"/>
      <c r="CP34" s="645"/>
      <c r="CQ34" s="646"/>
      <c r="CR34" s="629">
        <v>10873516</v>
      </c>
      <c r="CS34" s="630"/>
      <c r="CT34" s="630"/>
      <c r="CU34" s="630"/>
      <c r="CV34" s="630"/>
      <c r="CW34" s="630"/>
      <c r="CX34" s="630"/>
      <c r="CY34" s="631"/>
      <c r="CZ34" s="634">
        <v>17.8</v>
      </c>
      <c r="DA34" s="663"/>
      <c r="DB34" s="663"/>
      <c r="DC34" s="671"/>
      <c r="DD34" s="638">
        <v>7934221</v>
      </c>
      <c r="DE34" s="630"/>
      <c r="DF34" s="630"/>
      <c r="DG34" s="630"/>
      <c r="DH34" s="630"/>
      <c r="DI34" s="630"/>
      <c r="DJ34" s="630"/>
      <c r="DK34" s="631"/>
      <c r="DL34" s="638">
        <v>7081148</v>
      </c>
      <c r="DM34" s="630"/>
      <c r="DN34" s="630"/>
      <c r="DO34" s="630"/>
      <c r="DP34" s="630"/>
      <c r="DQ34" s="630"/>
      <c r="DR34" s="630"/>
      <c r="DS34" s="630"/>
      <c r="DT34" s="630"/>
      <c r="DU34" s="630"/>
      <c r="DV34" s="631"/>
      <c r="DW34" s="634">
        <v>22.2</v>
      </c>
      <c r="DX34" s="663"/>
      <c r="DY34" s="663"/>
      <c r="DZ34" s="663"/>
      <c r="EA34" s="663"/>
      <c r="EB34" s="663"/>
      <c r="EC34" s="664"/>
    </row>
    <row r="35" spans="2:133" ht="11.25" customHeight="1">
      <c r="B35" s="626" t="s">
        <v>323</v>
      </c>
      <c r="C35" s="627"/>
      <c r="D35" s="627"/>
      <c r="E35" s="627"/>
      <c r="F35" s="627"/>
      <c r="G35" s="627"/>
      <c r="H35" s="627"/>
      <c r="I35" s="627"/>
      <c r="J35" s="627"/>
      <c r="K35" s="627"/>
      <c r="L35" s="627"/>
      <c r="M35" s="627"/>
      <c r="N35" s="627"/>
      <c r="O35" s="627"/>
      <c r="P35" s="627"/>
      <c r="Q35" s="628"/>
      <c r="R35" s="629">
        <v>365926</v>
      </c>
      <c r="S35" s="630"/>
      <c r="T35" s="630"/>
      <c r="U35" s="630"/>
      <c r="V35" s="630"/>
      <c r="W35" s="630"/>
      <c r="X35" s="630"/>
      <c r="Y35" s="631"/>
      <c r="Z35" s="632">
        <v>0.6</v>
      </c>
      <c r="AA35" s="632"/>
      <c r="AB35" s="632"/>
      <c r="AC35" s="632"/>
      <c r="AD35" s="633">
        <v>191616</v>
      </c>
      <c r="AE35" s="633"/>
      <c r="AF35" s="633"/>
      <c r="AG35" s="633"/>
      <c r="AH35" s="633"/>
      <c r="AI35" s="633"/>
      <c r="AJ35" s="633"/>
      <c r="AK35" s="633"/>
      <c r="AL35" s="634">
        <v>0.6</v>
      </c>
      <c r="AM35" s="635"/>
      <c r="AN35" s="635"/>
      <c r="AO35" s="636"/>
      <c r="AP35" s="221"/>
      <c r="AQ35" s="608" t="s">
        <v>324</v>
      </c>
      <c r="AR35" s="609"/>
      <c r="AS35" s="609"/>
      <c r="AT35" s="609"/>
      <c r="AU35" s="609"/>
      <c r="AV35" s="609"/>
      <c r="AW35" s="609"/>
      <c r="AX35" s="609"/>
      <c r="AY35" s="609"/>
      <c r="AZ35" s="609"/>
      <c r="BA35" s="609"/>
      <c r="BB35" s="609"/>
      <c r="BC35" s="609"/>
      <c r="BD35" s="609"/>
      <c r="BE35" s="609"/>
      <c r="BF35" s="610"/>
      <c r="BG35" s="608" t="s">
        <v>325</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326</v>
      </c>
      <c r="CE35" s="645"/>
      <c r="CF35" s="645"/>
      <c r="CG35" s="645"/>
      <c r="CH35" s="645"/>
      <c r="CI35" s="645"/>
      <c r="CJ35" s="645"/>
      <c r="CK35" s="645"/>
      <c r="CL35" s="645"/>
      <c r="CM35" s="645"/>
      <c r="CN35" s="645"/>
      <c r="CO35" s="645"/>
      <c r="CP35" s="645"/>
      <c r="CQ35" s="646"/>
      <c r="CR35" s="629">
        <v>138279</v>
      </c>
      <c r="CS35" s="669"/>
      <c r="CT35" s="669"/>
      <c r="CU35" s="669"/>
      <c r="CV35" s="669"/>
      <c r="CW35" s="669"/>
      <c r="CX35" s="669"/>
      <c r="CY35" s="670"/>
      <c r="CZ35" s="634">
        <v>0.2</v>
      </c>
      <c r="DA35" s="663"/>
      <c r="DB35" s="663"/>
      <c r="DC35" s="671"/>
      <c r="DD35" s="638">
        <v>124808</v>
      </c>
      <c r="DE35" s="669"/>
      <c r="DF35" s="669"/>
      <c r="DG35" s="669"/>
      <c r="DH35" s="669"/>
      <c r="DI35" s="669"/>
      <c r="DJ35" s="669"/>
      <c r="DK35" s="670"/>
      <c r="DL35" s="638">
        <v>77511</v>
      </c>
      <c r="DM35" s="669"/>
      <c r="DN35" s="669"/>
      <c r="DO35" s="669"/>
      <c r="DP35" s="669"/>
      <c r="DQ35" s="669"/>
      <c r="DR35" s="669"/>
      <c r="DS35" s="669"/>
      <c r="DT35" s="669"/>
      <c r="DU35" s="669"/>
      <c r="DV35" s="670"/>
      <c r="DW35" s="634">
        <v>0.2</v>
      </c>
      <c r="DX35" s="663"/>
      <c r="DY35" s="663"/>
      <c r="DZ35" s="663"/>
      <c r="EA35" s="663"/>
      <c r="EB35" s="663"/>
      <c r="EC35" s="664"/>
    </row>
    <row r="36" spans="2:133" ht="11.25" customHeight="1">
      <c r="B36" s="626" t="s">
        <v>327</v>
      </c>
      <c r="C36" s="627"/>
      <c r="D36" s="627"/>
      <c r="E36" s="627"/>
      <c r="F36" s="627"/>
      <c r="G36" s="627"/>
      <c r="H36" s="627"/>
      <c r="I36" s="627"/>
      <c r="J36" s="627"/>
      <c r="K36" s="627"/>
      <c r="L36" s="627"/>
      <c r="M36" s="627"/>
      <c r="N36" s="627"/>
      <c r="O36" s="627"/>
      <c r="P36" s="627"/>
      <c r="Q36" s="628"/>
      <c r="R36" s="629">
        <v>12670</v>
      </c>
      <c r="S36" s="630"/>
      <c r="T36" s="630"/>
      <c r="U36" s="630"/>
      <c r="V36" s="630"/>
      <c r="W36" s="630"/>
      <c r="X36" s="630"/>
      <c r="Y36" s="631"/>
      <c r="Z36" s="632">
        <v>0</v>
      </c>
      <c r="AA36" s="632"/>
      <c r="AB36" s="632"/>
      <c r="AC36" s="632"/>
      <c r="AD36" s="633" t="s">
        <v>244</v>
      </c>
      <c r="AE36" s="633"/>
      <c r="AF36" s="633"/>
      <c r="AG36" s="633"/>
      <c r="AH36" s="633"/>
      <c r="AI36" s="633"/>
      <c r="AJ36" s="633"/>
      <c r="AK36" s="633"/>
      <c r="AL36" s="634" t="s">
        <v>241</v>
      </c>
      <c r="AM36" s="635"/>
      <c r="AN36" s="635"/>
      <c r="AO36" s="636"/>
      <c r="AP36" s="221"/>
      <c r="AQ36" s="703" t="s">
        <v>328</v>
      </c>
      <c r="AR36" s="704"/>
      <c r="AS36" s="704"/>
      <c r="AT36" s="704"/>
      <c r="AU36" s="704"/>
      <c r="AV36" s="704"/>
      <c r="AW36" s="704"/>
      <c r="AX36" s="704"/>
      <c r="AY36" s="705"/>
      <c r="AZ36" s="618">
        <v>3598792</v>
      </c>
      <c r="BA36" s="619"/>
      <c r="BB36" s="619"/>
      <c r="BC36" s="619"/>
      <c r="BD36" s="619"/>
      <c r="BE36" s="619"/>
      <c r="BF36" s="706"/>
      <c r="BG36" s="640" t="s">
        <v>329</v>
      </c>
      <c r="BH36" s="641"/>
      <c r="BI36" s="641"/>
      <c r="BJ36" s="641"/>
      <c r="BK36" s="641"/>
      <c r="BL36" s="641"/>
      <c r="BM36" s="641"/>
      <c r="BN36" s="641"/>
      <c r="BO36" s="641"/>
      <c r="BP36" s="641"/>
      <c r="BQ36" s="641"/>
      <c r="BR36" s="641"/>
      <c r="BS36" s="641"/>
      <c r="BT36" s="641"/>
      <c r="BU36" s="642"/>
      <c r="BV36" s="618">
        <v>230038</v>
      </c>
      <c r="BW36" s="619"/>
      <c r="BX36" s="619"/>
      <c r="BY36" s="619"/>
      <c r="BZ36" s="619"/>
      <c r="CA36" s="619"/>
      <c r="CB36" s="706"/>
      <c r="CD36" s="644" t="s">
        <v>330</v>
      </c>
      <c r="CE36" s="645"/>
      <c r="CF36" s="645"/>
      <c r="CG36" s="645"/>
      <c r="CH36" s="645"/>
      <c r="CI36" s="645"/>
      <c r="CJ36" s="645"/>
      <c r="CK36" s="645"/>
      <c r="CL36" s="645"/>
      <c r="CM36" s="645"/>
      <c r="CN36" s="645"/>
      <c r="CO36" s="645"/>
      <c r="CP36" s="645"/>
      <c r="CQ36" s="646"/>
      <c r="CR36" s="629">
        <v>5265497</v>
      </c>
      <c r="CS36" s="630"/>
      <c r="CT36" s="630"/>
      <c r="CU36" s="630"/>
      <c r="CV36" s="630"/>
      <c r="CW36" s="630"/>
      <c r="CX36" s="630"/>
      <c r="CY36" s="631"/>
      <c r="CZ36" s="634">
        <v>8.6</v>
      </c>
      <c r="DA36" s="663"/>
      <c r="DB36" s="663"/>
      <c r="DC36" s="671"/>
      <c r="DD36" s="638">
        <v>4261091</v>
      </c>
      <c r="DE36" s="630"/>
      <c r="DF36" s="630"/>
      <c r="DG36" s="630"/>
      <c r="DH36" s="630"/>
      <c r="DI36" s="630"/>
      <c r="DJ36" s="630"/>
      <c r="DK36" s="631"/>
      <c r="DL36" s="638">
        <v>2902543</v>
      </c>
      <c r="DM36" s="630"/>
      <c r="DN36" s="630"/>
      <c r="DO36" s="630"/>
      <c r="DP36" s="630"/>
      <c r="DQ36" s="630"/>
      <c r="DR36" s="630"/>
      <c r="DS36" s="630"/>
      <c r="DT36" s="630"/>
      <c r="DU36" s="630"/>
      <c r="DV36" s="631"/>
      <c r="DW36" s="634">
        <v>9.1</v>
      </c>
      <c r="DX36" s="663"/>
      <c r="DY36" s="663"/>
      <c r="DZ36" s="663"/>
      <c r="EA36" s="663"/>
      <c r="EB36" s="663"/>
      <c r="EC36" s="664"/>
    </row>
    <row r="37" spans="2:133" ht="11.25" customHeight="1">
      <c r="B37" s="626" t="s">
        <v>331</v>
      </c>
      <c r="C37" s="627"/>
      <c r="D37" s="627"/>
      <c r="E37" s="627"/>
      <c r="F37" s="627"/>
      <c r="G37" s="627"/>
      <c r="H37" s="627"/>
      <c r="I37" s="627"/>
      <c r="J37" s="627"/>
      <c r="K37" s="627"/>
      <c r="L37" s="627"/>
      <c r="M37" s="627"/>
      <c r="N37" s="627"/>
      <c r="O37" s="627"/>
      <c r="P37" s="627"/>
      <c r="Q37" s="628"/>
      <c r="R37" s="629">
        <v>3551827</v>
      </c>
      <c r="S37" s="630"/>
      <c r="T37" s="630"/>
      <c r="U37" s="630"/>
      <c r="V37" s="630"/>
      <c r="W37" s="630"/>
      <c r="X37" s="630"/>
      <c r="Y37" s="631"/>
      <c r="Z37" s="632">
        <v>5.4</v>
      </c>
      <c r="AA37" s="632"/>
      <c r="AB37" s="632"/>
      <c r="AC37" s="632"/>
      <c r="AD37" s="633" t="s">
        <v>244</v>
      </c>
      <c r="AE37" s="633"/>
      <c r="AF37" s="633"/>
      <c r="AG37" s="633"/>
      <c r="AH37" s="633"/>
      <c r="AI37" s="633"/>
      <c r="AJ37" s="633"/>
      <c r="AK37" s="633"/>
      <c r="AL37" s="634" t="s">
        <v>127</v>
      </c>
      <c r="AM37" s="635"/>
      <c r="AN37" s="635"/>
      <c r="AO37" s="636"/>
      <c r="AQ37" s="707" t="s">
        <v>332</v>
      </c>
      <c r="AR37" s="708"/>
      <c r="AS37" s="708"/>
      <c r="AT37" s="708"/>
      <c r="AU37" s="708"/>
      <c r="AV37" s="708"/>
      <c r="AW37" s="708"/>
      <c r="AX37" s="708"/>
      <c r="AY37" s="709"/>
      <c r="AZ37" s="629">
        <v>685930</v>
      </c>
      <c r="BA37" s="630"/>
      <c r="BB37" s="630"/>
      <c r="BC37" s="630"/>
      <c r="BD37" s="669"/>
      <c r="BE37" s="669"/>
      <c r="BF37" s="687"/>
      <c r="BG37" s="644" t="s">
        <v>333</v>
      </c>
      <c r="BH37" s="645"/>
      <c r="BI37" s="645"/>
      <c r="BJ37" s="645"/>
      <c r="BK37" s="645"/>
      <c r="BL37" s="645"/>
      <c r="BM37" s="645"/>
      <c r="BN37" s="645"/>
      <c r="BO37" s="645"/>
      <c r="BP37" s="645"/>
      <c r="BQ37" s="645"/>
      <c r="BR37" s="645"/>
      <c r="BS37" s="645"/>
      <c r="BT37" s="645"/>
      <c r="BU37" s="646"/>
      <c r="BV37" s="629">
        <v>-334946</v>
      </c>
      <c r="BW37" s="630"/>
      <c r="BX37" s="630"/>
      <c r="BY37" s="630"/>
      <c r="BZ37" s="630"/>
      <c r="CA37" s="630"/>
      <c r="CB37" s="639"/>
      <c r="CD37" s="644" t="s">
        <v>334</v>
      </c>
      <c r="CE37" s="645"/>
      <c r="CF37" s="645"/>
      <c r="CG37" s="645"/>
      <c r="CH37" s="645"/>
      <c r="CI37" s="645"/>
      <c r="CJ37" s="645"/>
      <c r="CK37" s="645"/>
      <c r="CL37" s="645"/>
      <c r="CM37" s="645"/>
      <c r="CN37" s="645"/>
      <c r="CO37" s="645"/>
      <c r="CP37" s="645"/>
      <c r="CQ37" s="646"/>
      <c r="CR37" s="629">
        <v>730993</v>
      </c>
      <c r="CS37" s="669"/>
      <c r="CT37" s="669"/>
      <c r="CU37" s="669"/>
      <c r="CV37" s="669"/>
      <c r="CW37" s="669"/>
      <c r="CX37" s="669"/>
      <c r="CY37" s="670"/>
      <c r="CZ37" s="634">
        <v>1.2</v>
      </c>
      <c r="DA37" s="663"/>
      <c r="DB37" s="663"/>
      <c r="DC37" s="671"/>
      <c r="DD37" s="638">
        <v>730993</v>
      </c>
      <c r="DE37" s="669"/>
      <c r="DF37" s="669"/>
      <c r="DG37" s="669"/>
      <c r="DH37" s="669"/>
      <c r="DI37" s="669"/>
      <c r="DJ37" s="669"/>
      <c r="DK37" s="670"/>
      <c r="DL37" s="638">
        <v>515012</v>
      </c>
      <c r="DM37" s="669"/>
      <c r="DN37" s="669"/>
      <c r="DO37" s="669"/>
      <c r="DP37" s="669"/>
      <c r="DQ37" s="669"/>
      <c r="DR37" s="669"/>
      <c r="DS37" s="669"/>
      <c r="DT37" s="669"/>
      <c r="DU37" s="669"/>
      <c r="DV37" s="670"/>
      <c r="DW37" s="634">
        <v>1.6</v>
      </c>
      <c r="DX37" s="663"/>
      <c r="DY37" s="663"/>
      <c r="DZ37" s="663"/>
      <c r="EA37" s="663"/>
      <c r="EB37" s="663"/>
      <c r="EC37" s="664"/>
    </row>
    <row r="38" spans="2:133" ht="11.25" customHeight="1">
      <c r="B38" s="626" t="s">
        <v>335</v>
      </c>
      <c r="C38" s="627"/>
      <c r="D38" s="627"/>
      <c r="E38" s="627"/>
      <c r="F38" s="627"/>
      <c r="G38" s="627"/>
      <c r="H38" s="627"/>
      <c r="I38" s="627"/>
      <c r="J38" s="627"/>
      <c r="K38" s="627"/>
      <c r="L38" s="627"/>
      <c r="M38" s="627"/>
      <c r="N38" s="627"/>
      <c r="O38" s="627"/>
      <c r="P38" s="627"/>
      <c r="Q38" s="628"/>
      <c r="R38" s="629">
        <v>4565592</v>
      </c>
      <c r="S38" s="630"/>
      <c r="T38" s="630"/>
      <c r="U38" s="630"/>
      <c r="V38" s="630"/>
      <c r="W38" s="630"/>
      <c r="X38" s="630"/>
      <c r="Y38" s="631"/>
      <c r="Z38" s="632">
        <v>6.9</v>
      </c>
      <c r="AA38" s="632"/>
      <c r="AB38" s="632"/>
      <c r="AC38" s="632"/>
      <c r="AD38" s="633" t="s">
        <v>244</v>
      </c>
      <c r="AE38" s="633"/>
      <c r="AF38" s="633"/>
      <c r="AG38" s="633"/>
      <c r="AH38" s="633"/>
      <c r="AI38" s="633"/>
      <c r="AJ38" s="633"/>
      <c r="AK38" s="633"/>
      <c r="AL38" s="634" t="s">
        <v>244</v>
      </c>
      <c r="AM38" s="635"/>
      <c r="AN38" s="635"/>
      <c r="AO38" s="636"/>
      <c r="AQ38" s="707" t="s">
        <v>336</v>
      </c>
      <c r="AR38" s="708"/>
      <c r="AS38" s="708"/>
      <c r="AT38" s="708"/>
      <c r="AU38" s="708"/>
      <c r="AV38" s="708"/>
      <c r="AW38" s="708"/>
      <c r="AX38" s="708"/>
      <c r="AY38" s="709"/>
      <c r="AZ38" s="629">
        <v>271168</v>
      </c>
      <c r="BA38" s="630"/>
      <c r="BB38" s="630"/>
      <c r="BC38" s="630"/>
      <c r="BD38" s="669"/>
      <c r="BE38" s="669"/>
      <c r="BF38" s="687"/>
      <c r="BG38" s="644" t="s">
        <v>337</v>
      </c>
      <c r="BH38" s="645"/>
      <c r="BI38" s="645"/>
      <c r="BJ38" s="645"/>
      <c r="BK38" s="645"/>
      <c r="BL38" s="645"/>
      <c r="BM38" s="645"/>
      <c r="BN38" s="645"/>
      <c r="BO38" s="645"/>
      <c r="BP38" s="645"/>
      <c r="BQ38" s="645"/>
      <c r="BR38" s="645"/>
      <c r="BS38" s="645"/>
      <c r="BT38" s="645"/>
      <c r="BU38" s="646"/>
      <c r="BV38" s="629">
        <v>16585</v>
      </c>
      <c r="BW38" s="630"/>
      <c r="BX38" s="630"/>
      <c r="BY38" s="630"/>
      <c r="BZ38" s="630"/>
      <c r="CA38" s="630"/>
      <c r="CB38" s="639"/>
      <c r="CD38" s="644" t="s">
        <v>338</v>
      </c>
      <c r="CE38" s="645"/>
      <c r="CF38" s="645"/>
      <c r="CG38" s="645"/>
      <c r="CH38" s="645"/>
      <c r="CI38" s="645"/>
      <c r="CJ38" s="645"/>
      <c r="CK38" s="645"/>
      <c r="CL38" s="645"/>
      <c r="CM38" s="645"/>
      <c r="CN38" s="645"/>
      <c r="CO38" s="645"/>
      <c r="CP38" s="645"/>
      <c r="CQ38" s="646"/>
      <c r="CR38" s="629">
        <v>2874244</v>
      </c>
      <c r="CS38" s="630"/>
      <c r="CT38" s="630"/>
      <c r="CU38" s="630"/>
      <c r="CV38" s="630"/>
      <c r="CW38" s="630"/>
      <c r="CX38" s="630"/>
      <c r="CY38" s="631"/>
      <c r="CZ38" s="634">
        <v>4.7</v>
      </c>
      <c r="DA38" s="663"/>
      <c r="DB38" s="663"/>
      <c r="DC38" s="671"/>
      <c r="DD38" s="638">
        <v>2321081</v>
      </c>
      <c r="DE38" s="630"/>
      <c r="DF38" s="630"/>
      <c r="DG38" s="630"/>
      <c r="DH38" s="630"/>
      <c r="DI38" s="630"/>
      <c r="DJ38" s="630"/>
      <c r="DK38" s="631"/>
      <c r="DL38" s="638">
        <v>2287962</v>
      </c>
      <c r="DM38" s="630"/>
      <c r="DN38" s="630"/>
      <c r="DO38" s="630"/>
      <c r="DP38" s="630"/>
      <c r="DQ38" s="630"/>
      <c r="DR38" s="630"/>
      <c r="DS38" s="630"/>
      <c r="DT38" s="630"/>
      <c r="DU38" s="630"/>
      <c r="DV38" s="631"/>
      <c r="DW38" s="634">
        <v>7.2</v>
      </c>
      <c r="DX38" s="663"/>
      <c r="DY38" s="663"/>
      <c r="DZ38" s="663"/>
      <c r="EA38" s="663"/>
      <c r="EB38" s="663"/>
      <c r="EC38" s="664"/>
    </row>
    <row r="39" spans="2:133" ht="11.25" customHeight="1">
      <c r="B39" s="626" t="s">
        <v>339</v>
      </c>
      <c r="C39" s="627"/>
      <c r="D39" s="627"/>
      <c r="E39" s="627"/>
      <c r="F39" s="627"/>
      <c r="G39" s="627"/>
      <c r="H39" s="627"/>
      <c r="I39" s="627"/>
      <c r="J39" s="627"/>
      <c r="K39" s="627"/>
      <c r="L39" s="627"/>
      <c r="M39" s="627"/>
      <c r="N39" s="627"/>
      <c r="O39" s="627"/>
      <c r="P39" s="627"/>
      <c r="Q39" s="628"/>
      <c r="R39" s="629">
        <v>2017897</v>
      </c>
      <c r="S39" s="630"/>
      <c r="T39" s="630"/>
      <c r="U39" s="630"/>
      <c r="V39" s="630"/>
      <c r="W39" s="630"/>
      <c r="X39" s="630"/>
      <c r="Y39" s="631"/>
      <c r="Z39" s="632">
        <v>3</v>
      </c>
      <c r="AA39" s="632"/>
      <c r="AB39" s="632"/>
      <c r="AC39" s="632"/>
      <c r="AD39" s="633">
        <v>58088</v>
      </c>
      <c r="AE39" s="633"/>
      <c r="AF39" s="633"/>
      <c r="AG39" s="633"/>
      <c r="AH39" s="633"/>
      <c r="AI39" s="633"/>
      <c r="AJ39" s="633"/>
      <c r="AK39" s="633"/>
      <c r="AL39" s="634">
        <v>0.2</v>
      </c>
      <c r="AM39" s="635"/>
      <c r="AN39" s="635"/>
      <c r="AO39" s="636"/>
      <c r="AQ39" s="707" t="s">
        <v>340</v>
      </c>
      <c r="AR39" s="708"/>
      <c r="AS39" s="708"/>
      <c r="AT39" s="708"/>
      <c r="AU39" s="708"/>
      <c r="AV39" s="708"/>
      <c r="AW39" s="708"/>
      <c r="AX39" s="708"/>
      <c r="AY39" s="709"/>
      <c r="AZ39" s="629">
        <v>113517</v>
      </c>
      <c r="BA39" s="630"/>
      <c r="BB39" s="630"/>
      <c r="BC39" s="630"/>
      <c r="BD39" s="669"/>
      <c r="BE39" s="669"/>
      <c r="BF39" s="687"/>
      <c r="BG39" s="644" t="s">
        <v>341</v>
      </c>
      <c r="BH39" s="645"/>
      <c r="BI39" s="645"/>
      <c r="BJ39" s="645"/>
      <c r="BK39" s="645"/>
      <c r="BL39" s="645"/>
      <c r="BM39" s="645"/>
      <c r="BN39" s="645"/>
      <c r="BO39" s="645"/>
      <c r="BP39" s="645"/>
      <c r="BQ39" s="645"/>
      <c r="BR39" s="645"/>
      <c r="BS39" s="645"/>
      <c r="BT39" s="645"/>
      <c r="BU39" s="646"/>
      <c r="BV39" s="629">
        <v>24440</v>
      </c>
      <c r="BW39" s="630"/>
      <c r="BX39" s="630"/>
      <c r="BY39" s="630"/>
      <c r="BZ39" s="630"/>
      <c r="CA39" s="630"/>
      <c r="CB39" s="639"/>
      <c r="CD39" s="644" t="s">
        <v>342</v>
      </c>
      <c r="CE39" s="645"/>
      <c r="CF39" s="645"/>
      <c r="CG39" s="645"/>
      <c r="CH39" s="645"/>
      <c r="CI39" s="645"/>
      <c r="CJ39" s="645"/>
      <c r="CK39" s="645"/>
      <c r="CL39" s="645"/>
      <c r="CM39" s="645"/>
      <c r="CN39" s="645"/>
      <c r="CO39" s="645"/>
      <c r="CP39" s="645"/>
      <c r="CQ39" s="646"/>
      <c r="CR39" s="629">
        <v>3567839</v>
      </c>
      <c r="CS39" s="669"/>
      <c r="CT39" s="669"/>
      <c r="CU39" s="669"/>
      <c r="CV39" s="669"/>
      <c r="CW39" s="669"/>
      <c r="CX39" s="669"/>
      <c r="CY39" s="670"/>
      <c r="CZ39" s="634">
        <v>5.8</v>
      </c>
      <c r="DA39" s="663"/>
      <c r="DB39" s="663"/>
      <c r="DC39" s="671"/>
      <c r="DD39" s="638">
        <v>3474535</v>
      </c>
      <c r="DE39" s="669"/>
      <c r="DF39" s="669"/>
      <c r="DG39" s="669"/>
      <c r="DH39" s="669"/>
      <c r="DI39" s="669"/>
      <c r="DJ39" s="669"/>
      <c r="DK39" s="670"/>
      <c r="DL39" s="638" t="s">
        <v>187</v>
      </c>
      <c r="DM39" s="669"/>
      <c r="DN39" s="669"/>
      <c r="DO39" s="669"/>
      <c r="DP39" s="669"/>
      <c r="DQ39" s="669"/>
      <c r="DR39" s="669"/>
      <c r="DS39" s="669"/>
      <c r="DT39" s="669"/>
      <c r="DU39" s="669"/>
      <c r="DV39" s="670"/>
      <c r="DW39" s="634" t="s">
        <v>241</v>
      </c>
      <c r="DX39" s="663"/>
      <c r="DY39" s="663"/>
      <c r="DZ39" s="663"/>
      <c r="EA39" s="663"/>
      <c r="EB39" s="663"/>
      <c r="EC39" s="664"/>
    </row>
    <row r="40" spans="2:133" ht="11.25" customHeight="1">
      <c r="B40" s="626" t="s">
        <v>343</v>
      </c>
      <c r="C40" s="627"/>
      <c r="D40" s="627"/>
      <c r="E40" s="627"/>
      <c r="F40" s="627"/>
      <c r="G40" s="627"/>
      <c r="H40" s="627"/>
      <c r="I40" s="627"/>
      <c r="J40" s="627"/>
      <c r="K40" s="627"/>
      <c r="L40" s="627"/>
      <c r="M40" s="627"/>
      <c r="N40" s="627"/>
      <c r="O40" s="627"/>
      <c r="P40" s="627"/>
      <c r="Q40" s="628"/>
      <c r="R40" s="629">
        <v>1933500</v>
      </c>
      <c r="S40" s="630"/>
      <c r="T40" s="630"/>
      <c r="U40" s="630"/>
      <c r="V40" s="630"/>
      <c r="W40" s="630"/>
      <c r="X40" s="630"/>
      <c r="Y40" s="631"/>
      <c r="Z40" s="632">
        <v>2.9</v>
      </c>
      <c r="AA40" s="632"/>
      <c r="AB40" s="632"/>
      <c r="AC40" s="632"/>
      <c r="AD40" s="633" t="s">
        <v>127</v>
      </c>
      <c r="AE40" s="633"/>
      <c r="AF40" s="633"/>
      <c r="AG40" s="633"/>
      <c r="AH40" s="633"/>
      <c r="AI40" s="633"/>
      <c r="AJ40" s="633"/>
      <c r="AK40" s="633"/>
      <c r="AL40" s="634" t="s">
        <v>127</v>
      </c>
      <c r="AM40" s="635"/>
      <c r="AN40" s="635"/>
      <c r="AO40" s="636"/>
      <c r="AQ40" s="707" t="s">
        <v>344</v>
      </c>
      <c r="AR40" s="708"/>
      <c r="AS40" s="708"/>
      <c r="AT40" s="708"/>
      <c r="AU40" s="708"/>
      <c r="AV40" s="708"/>
      <c r="AW40" s="708"/>
      <c r="AX40" s="708"/>
      <c r="AY40" s="709"/>
      <c r="AZ40" s="629">
        <v>38618</v>
      </c>
      <c r="BA40" s="630"/>
      <c r="BB40" s="630"/>
      <c r="BC40" s="630"/>
      <c r="BD40" s="669"/>
      <c r="BE40" s="669"/>
      <c r="BF40" s="687"/>
      <c r="BG40" s="710" t="s">
        <v>345</v>
      </c>
      <c r="BH40" s="711"/>
      <c r="BI40" s="711"/>
      <c r="BJ40" s="711"/>
      <c r="BK40" s="711"/>
      <c r="BL40" s="222"/>
      <c r="BM40" s="645" t="s">
        <v>346</v>
      </c>
      <c r="BN40" s="645"/>
      <c r="BO40" s="645"/>
      <c r="BP40" s="645"/>
      <c r="BQ40" s="645"/>
      <c r="BR40" s="645"/>
      <c r="BS40" s="645"/>
      <c r="BT40" s="645"/>
      <c r="BU40" s="646"/>
      <c r="BV40" s="629">
        <v>109</v>
      </c>
      <c r="BW40" s="630"/>
      <c r="BX40" s="630"/>
      <c r="BY40" s="630"/>
      <c r="BZ40" s="630"/>
      <c r="CA40" s="630"/>
      <c r="CB40" s="639"/>
      <c r="CD40" s="644" t="s">
        <v>347</v>
      </c>
      <c r="CE40" s="645"/>
      <c r="CF40" s="645"/>
      <c r="CG40" s="645"/>
      <c r="CH40" s="645"/>
      <c r="CI40" s="645"/>
      <c r="CJ40" s="645"/>
      <c r="CK40" s="645"/>
      <c r="CL40" s="645"/>
      <c r="CM40" s="645"/>
      <c r="CN40" s="645"/>
      <c r="CO40" s="645"/>
      <c r="CP40" s="645"/>
      <c r="CQ40" s="646"/>
      <c r="CR40" s="629">
        <v>236890</v>
      </c>
      <c r="CS40" s="630"/>
      <c r="CT40" s="630"/>
      <c r="CU40" s="630"/>
      <c r="CV40" s="630"/>
      <c r="CW40" s="630"/>
      <c r="CX40" s="630"/>
      <c r="CY40" s="631"/>
      <c r="CZ40" s="634">
        <v>0.4</v>
      </c>
      <c r="DA40" s="663"/>
      <c r="DB40" s="663"/>
      <c r="DC40" s="671"/>
      <c r="DD40" s="638">
        <v>910</v>
      </c>
      <c r="DE40" s="630"/>
      <c r="DF40" s="630"/>
      <c r="DG40" s="630"/>
      <c r="DH40" s="630"/>
      <c r="DI40" s="630"/>
      <c r="DJ40" s="630"/>
      <c r="DK40" s="631"/>
      <c r="DL40" s="638">
        <v>910</v>
      </c>
      <c r="DM40" s="630"/>
      <c r="DN40" s="630"/>
      <c r="DO40" s="630"/>
      <c r="DP40" s="630"/>
      <c r="DQ40" s="630"/>
      <c r="DR40" s="630"/>
      <c r="DS40" s="630"/>
      <c r="DT40" s="630"/>
      <c r="DU40" s="630"/>
      <c r="DV40" s="631"/>
      <c r="DW40" s="634">
        <v>0</v>
      </c>
      <c r="DX40" s="663"/>
      <c r="DY40" s="663"/>
      <c r="DZ40" s="663"/>
      <c r="EA40" s="663"/>
      <c r="EB40" s="663"/>
      <c r="EC40" s="664"/>
    </row>
    <row r="41" spans="2:133" ht="11.25" customHeight="1">
      <c r="B41" s="626" t="s">
        <v>348</v>
      </c>
      <c r="C41" s="627"/>
      <c r="D41" s="627"/>
      <c r="E41" s="627"/>
      <c r="F41" s="627"/>
      <c r="G41" s="627"/>
      <c r="H41" s="627"/>
      <c r="I41" s="627"/>
      <c r="J41" s="627"/>
      <c r="K41" s="627"/>
      <c r="L41" s="627"/>
      <c r="M41" s="627"/>
      <c r="N41" s="627"/>
      <c r="O41" s="627"/>
      <c r="P41" s="627"/>
      <c r="Q41" s="628"/>
      <c r="R41" s="629" t="s">
        <v>241</v>
      </c>
      <c r="S41" s="630"/>
      <c r="T41" s="630"/>
      <c r="U41" s="630"/>
      <c r="V41" s="630"/>
      <c r="W41" s="630"/>
      <c r="X41" s="630"/>
      <c r="Y41" s="631"/>
      <c r="Z41" s="632" t="s">
        <v>127</v>
      </c>
      <c r="AA41" s="632"/>
      <c r="AB41" s="632"/>
      <c r="AC41" s="632"/>
      <c r="AD41" s="633" t="s">
        <v>187</v>
      </c>
      <c r="AE41" s="633"/>
      <c r="AF41" s="633"/>
      <c r="AG41" s="633"/>
      <c r="AH41" s="633"/>
      <c r="AI41" s="633"/>
      <c r="AJ41" s="633"/>
      <c r="AK41" s="633"/>
      <c r="AL41" s="634" t="s">
        <v>244</v>
      </c>
      <c r="AM41" s="635"/>
      <c r="AN41" s="635"/>
      <c r="AO41" s="636"/>
      <c r="AQ41" s="707" t="s">
        <v>349</v>
      </c>
      <c r="AR41" s="708"/>
      <c r="AS41" s="708"/>
      <c r="AT41" s="708"/>
      <c r="AU41" s="708"/>
      <c r="AV41" s="708"/>
      <c r="AW41" s="708"/>
      <c r="AX41" s="708"/>
      <c r="AY41" s="709"/>
      <c r="AZ41" s="629">
        <v>1069132</v>
      </c>
      <c r="BA41" s="630"/>
      <c r="BB41" s="630"/>
      <c r="BC41" s="630"/>
      <c r="BD41" s="669"/>
      <c r="BE41" s="669"/>
      <c r="BF41" s="687"/>
      <c r="BG41" s="710"/>
      <c r="BH41" s="711"/>
      <c r="BI41" s="711"/>
      <c r="BJ41" s="711"/>
      <c r="BK41" s="711"/>
      <c r="BL41" s="222"/>
      <c r="BM41" s="645" t="s">
        <v>350</v>
      </c>
      <c r="BN41" s="645"/>
      <c r="BO41" s="645"/>
      <c r="BP41" s="645"/>
      <c r="BQ41" s="645"/>
      <c r="BR41" s="645"/>
      <c r="BS41" s="645"/>
      <c r="BT41" s="645"/>
      <c r="BU41" s="646"/>
      <c r="BV41" s="629" t="s">
        <v>127</v>
      </c>
      <c r="BW41" s="630"/>
      <c r="BX41" s="630"/>
      <c r="BY41" s="630"/>
      <c r="BZ41" s="630"/>
      <c r="CA41" s="630"/>
      <c r="CB41" s="639"/>
      <c r="CD41" s="644" t="s">
        <v>351</v>
      </c>
      <c r="CE41" s="645"/>
      <c r="CF41" s="645"/>
      <c r="CG41" s="645"/>
      <c r="CH41" s="645"/>
      <c r="CI41" s="645"/>
      <c r="CJ41" s="645"/>
      <c r="CK41" s="645"/>
      <c r="CL41" s="645"/>
      <c r="CM41" s="645"/>
      <c r="CN41" s="645"/>
      <c r="CO41" s="645"/>
      <c r="CP41" s="645"/>
      <c r="CQ41" s="646"/>
      <c r="CR41" s="629" t="s">
        <v>187</v>
      </c>
      <c r="CS41" s="669"/>
      <c r="CT41" s="669"/>
      <c r="CU41" s="669"/>
      <c r="CV41" s="669"/>
      <c r="CW41" s="669"/>
      <c r="CX41" s="669"/>
      <c r="CY41" s="670"/>
      <c r="CZ41" s="634" t="s">
        <v>127</v>
      </c>
      <c r="DA41" s="663"/>
      <c r="DB41" s="663"/>
      <c r="DC41" s="671"/>
      <c r="DD41" s="638" t="s">
        <v>127</v>
      </c>
      <c r="DE41" s="669"/>
      <c r="DF41" s="669"/>
      <c r="DG41" s="669"/>
      <c r="DH41" s="669"/>
      <c r="DI41" s="669"/>
      <c r="DJ41" s="669"/>
      <c r="DK41" s="670"/>
      <c r="DL41" s="720"/>
      <c r="DM41" s="721"/>
      <c r="DN41" s="721"/>
      <c r="DO41" s="721"/>
      <c r="DP41" s="721"/>
      <c r="DQ41" s="721"/>
      <c r="DR41" s="721"/>
      <c r="DS41" s="721"/>
      <c r="DT41" s="721"/>
      <c r="DU41" s="721"/>
      <c r="DV41" s="722"/>
      <c r="DW41" s="717"/>
      <c r="DX41" s="718"/>
      <c r="DY41" s="718"/>
      <c r="DZ41" s="718"/>
      <c r="EA41" s="718"/>
      <c r="EB41" s="718"/>
      <c r="EC41" s="719"/>
    </row>
    <row r="42" spans="2:133" ht="11.25" customHeight="1">
      <c r="B42" s="626" t="s">
        <v>352</v>
      </c>
      <c r="C42" s="627"/>
      <c r="D42" s="627"/>
      <c r="E42" s="627"/>
      <c r="F42" s="627"/>
      <c r="G42" s="627"/>
      <c r="H42" s="627"/>
      <c r="I42" s="627"/>
      <c r="J42" s="627"/>
      <c r="K42" s="627"/>
      <c r="L42" s="627"/>
      <c r="M42" s="627"/>
      <c r="N42" s="627"/>
      <c r="O42" s="627"/>
      <c r="P42" s="627"/>
      <c r="Q42" s="628"/>
      <c r="R42" s="629" t="s">
        <v>127</v>
      </c>
      <c r="S42" s="630"/>
      <c r="T42" s="630"/>
      <c r="U42" s="630"/>
      <c r="V42" s="630"/>
      <c r="W42" s="630"/>
      <c r="X42" s="630"/>
      <c r="Y42" s="631"/>
      <c r="Z42" s="632" t="s">
        <v>127</v>
      </c>
      <c r="AA42" s="632"/>
      <c r="AB42" s="632"/>
      <c r="AC42" s="632"/>
      <c r="AD42" s="633" t="s">
        <v>127</v>
      </c>
      <c r="AE42" s="633"/>
      <c r="AF42" s="633"/>
      <c r="AG42" s="633"/>
      <c r="AH42" s="633"/>
      <c r="AI42" s="633"/>
      <c r="AJ42" s="633"/>
      <c r="AK42" s="633"/>
      <c r="AL42" s="634" t="s">
        <v>244</v>
      </c>
      <c r="AM42" s="635"/>
      <c r="AN42" s="635"/>
      <c r="AO42" s="636"/>
      <c r="AQ42" s="714" t="s">
        <v>353</v>
      </c>
      <c r="AR42" s="715"/>
      <c r="AS42" s="715"/>
      <c r="AT42" s="715"/>
      <c r="AU42" s="715"/>
      <c r="AV42" s="715"/>
      <c r="AW42" s="715"/>
      <c r="AX42" s="715"/>
      <c r="AY42" s="716"/>
      <c r="AZ42" s="723">
        <v>1420427</v>
      </c>
      <c r="BA42" s="724"/>
      <c r="BB42" s="724"/>
      <c r="BC42" s="724"/>
      <c r="BD42" s="700"/>
      <c r="BE42" s="700"/>
      <c r="BF42" s="702"/>
      <c r="BG42" s="712"/>
      <c r="BH42" s="713"/>
      <c r="BI42" s="713"/>
      <c r="BJ42" s="713"/>
      <c r="BK42" s="713"/>
      <c r="BL42" s="223"/>
      <c r="BM42" s="655" t="s">
        <v>354</v>
      </c>
      <c r="BN42" s="655"/>
      <c r="BO42" s="655"/>
      <c r="BP42" s="655"/>
      <c r="BQ42" s="655"/>
      <c r="BR42" s="655"/>
      <c r="BS42" s="655"/>
      <c r="BT42" s="655"/>
      <c r="BU42" s="656"/>
      <c r="BV42" s="723">
        <v>273</v>
      </c>
      <c r="BW42" s="724"/>
      <c r="BX42" s="724"/>
      <c r="BY42" s="724"/>
      <c r="BZ42" s="724"/>
      <c r="CA42" s="724"/>
      <c r="CB42" s="736"/>
      <c r="CD42" s="626" t="s">
        <v>355</v>
      </c>
      <c r="CE42" s="627"/>
      <c r="CF42" s="627"/>
      <c r="CG42" s="627"/>
      <c r="CH42" s="627"/>
      <c r="CI42" s="627"/>
      <c r="CJ42" s="627"/>
      <c r="CK42" s="627"/>
      <c r="CL42" s="627"/>
      <c r="CM42" s="627"/>
      <c r="CN42" s="627"/>
      <c r="CO42" s="627"/>
      <c r="CP42" s="627"/>
      <c r="CQ42" s="628"/>
      <c r="CR42" s="629">
        <v>5023376</v>
      </c>
      <c r="CS42" s="669"/>
      <c r="CT42" s="669"/>
      <c r="CU42" s="669"/>
      <c r="CV42" s="669"/>
      <c r="CW42" s="669"/>
      <c r="CX42" s="669"/>
      <c r="CY42" s="670"/>
      <c r="CZ42" s="634">
        <v>8.1999999999999993</v>
      </c>
      <c r="DA42" s="663"/>
      <c r="DB42" s="663"/>
      <c r="DC42" s="671"/>
      <c r="DD42" s="638">
        <v>1290041</v>
      </c>
      <c r="DE42" s="669"/>
      <c r="DF42" s="669"/>
      <c r="DG42" s="669"/>
      <c r="DH42" s="669"/>
      <c r="DI42" s="669"/>
      <c r="DJ42" s="669"/>
      <c r="DK42" s="670"/>
      <c r="DL42" s="720"/>
      <c r="DM42" s="721"/>
      <c r="DN42" s="721"/>
      <c r="DO42" s="721"/>
      <c r="DP42" s="721"/>
      <c r="DQ42" s="721"/>
      <c r="DR42" s="721"/>
      <c r="DS42" s="721"/>
      <c r="DT42" s="721"/>
      <c r="DU42" s="721"/>
      <c r="DV42" s="722"/>
      <c r="DW42" s="717"/>
      <c r="DX42" s="718"/>
      <c r="DY42" s="718"/>
      <c r="DZ42" s="718"/>
      <c r="EA42" s="718"/>
      <c r="EB42" s="718"/>
      <c r="EC42" s="719"/>
    </row>
    <row r="43" spans="2:133" ht="11.25" customHeight="1">
      <c r="B43" s="626" t="s">
        <v>356</v>
      </c>
      <c r="C43" s="627"/>
      <c r="D43" s="627"/>
      <c r="E43" s="627"/>
      <c r="F43" s="627"/>
      <c r="G43" s="627"/>
      <c r="H43" s="627"/>
      <c r="I43" s="627"/>
      <c r="J43" s="627"/>
      <c r="K43" s="627"/>
      <c r="L43" s="627"/>
      <c r="M43" s="627"/>
      <c r="N43" s="627"/>
      <c r="O43" s="627"/>
      <c r="P43" s="627"/>
      <c r="Q43" s="628"/>
      <c r="R43" s="629" t="s">
        <v>127</v>
      </c>
      <c r="S43" s="630"/>
      <c r="T43" s="630"/>
      <c r="U43" s="630"/>
      <c r="V43" s="630"/>
      <c r="W43" s="630"/>
      <c r="X43" s="630"/>
      <c r="Y43" s="631"/>
      <c r="Z43" s="632" t="s">
        <v>127</v>
      </c>
      <c r="AA43" s="632"/>
      <c r="AB43" s="632"/>
      <c r="AC43" s="632"/>
      <c r="AD43" s="633" t="s">
        <v>127</v>
      </c>
      <c r="AE43" s="633"/>
      <c r="AF43" s="633"/>
      <c r="AG43" s="633"/>
      <c r="AH43" s="633"/>
      <c r="AI43" s="633"/>
      <c r="AJ43" s="633"/>
      <c r="AK43" s="633"/>
      <c r="AL43" s="634" t="s">
        <v>127</v>
      </c>
      <c r="AM43" s="635"/>
      <c r="AN43" s="635"/>
      <c r="AO43" s="636"/>
      <c r="BV43" s="224"/>
      <c r="BW43" s="224"/>
      <c r="BX43" s="224"/>
      <c r="BY43" s="224"/>
      <c r="BZ43" s="224"/>
      <c r="CA43" s="224"/>
      <c r="CB43" s="224"/>
      <c r="CD43" s="626" t="s">
        <v>357</v>
      </c>
      <c r="CE43" s="627"/>
      <c r="CF43" s="627"/>
      <c r="CG43" s="627"/>
      <c r="CH43" s="627"/>
      <c r="CI43" s="627"/>
      <c r="CJ43" s="627"/>
      <c r="CK43" s="627"/>
      <c r="CL43" s="627"/>
      <c r="CM43" s="627"/>
      <c r="CN43" s="627"/>
      <c r="CO43" s="627"/>
      <c r="CP43" s="627"/>
      <c r="CQ43" s="628"/>
      <c r="CR43" s="629">
        <v>31464</v>
      </c>
      <c r="CS43" s="669"/>
      <c r="CT43" s="669"/>
      <c r="CU43" s="669"/>
      <c r="CV43" s="669"/>
      <c r="CW43" s="669"/>
      <c r="CX43" s="669"/>
      <c r="CY43" s="670"/>
      <c r="CZ43" s="634">
        <v>0.1</v>
      </c>
      <c r="DA43" s="663"/>
      <c r="DB43" s="663"/>
      <c r="DC43" s="671"/>
      <c r="DD43" s="638">
        <v>31464</v>
      </c>
      <c r="DE43" s="669"/>
      <c r="DF43" s="669"/>
      <c r="DG43" s="669"/>
      <c r="DH43" s="669"/>
      <c r="DI43" s="669"/>
      <c r="DJ43" s="669"/>
      <c r="DK43" s="670"/>
      <c r="DL43" s="720"/>
      <c r="DM43" s="721"/>
      <c r="DN43" s="721"/>
      <c r="DO43" s="721"/>
      <c r="DP43" s="721"/>
      <c r="DQ43" s="721"/>
      <c r="DR43" s="721"/>
      <c r="DS43" s="721"/>
      <c r="DT43" s="721"/>
      <c r="DU43" s="721"/>
      <c r="DV43" s="722"/>
      <c r="DW43" s="717"/>
      <c r="DX43" s="718"/>
      <c r="DY43" s="718"/>
      <c r="DZ43" s="718"/>
      <c r="EA43" s="718"/>
      <c r="EB43" s="718"/>
      <c r="EC43" s="719"/>
    </row>
    <row r="44" spans="2:133" ht="11.25" customHeight="1">
      <c r="B44" s="673" t="s">
        <v>358</v>
      </c>
      <c r="C44" s="674"/>
      <c r="D44" s="674"/>
      <c r="E44" s="674"/>
      <c r="F44" s="674"/>
      <c r="G44" s="674"/>
      <c r="H44" s="674"/>
      <c r="I44" s="674"/>
      <c r="J44" s="674"/>
      <c r="K44" s="674"/>
      <c r="L44" s="674"/>
      <c r="M44" s="674"/>
      <c r="N44" s="674"/>
      <c r="O44" s="674"/>
      <c r="P44" s="674"/>
      <c r="Q44" s="675"/>
      <c r="R44" s="723">
        <v>66301258</v>
      </c>
      <c r="S44" s="724"/>
      <c r="T44" s="724"/>
      <c r="U44" s="724"/>
      <c r="V44" s="724"/>
      <c r="W44" s="724"/>
      <c r="X44" s="724"/>
      <c r="Y44" s="725"/>
      <c r="Z44" s="726">
        <v>100</v>
      </c>
      <c r="AA44" s="726"/>
      <c r="AB44" s="726"/>
      <c r="AC44" s="726"/>
      <c r="AD44" s="727">
        <v>31940963</v>
      </c>
      <c r="AE44" s="727"/>
      <c r="AF44" s="727"/>
      <c r="AG44" s="727"/>
      <c r="AH44" s="727"/>
      <c r="AI44" s="727"/>
      <c r="AJ44" s="727"/>
      <c r="AK44" s="727"/>
      <c r="AL44" s="728">
        <v>100</v>
      </c>
      <c r="AM44" s="701"/>
      <c r="AN44" s="701"/>
      <c r="AO44" s="729"/>
      <c r="CD44" s="730" t="s">
        <v>304</v>
      </c>
      <c r="CE44" s="731"/>
      <c r="CF44" s="626" t="s">
        <v>359</v>
      </c>
      <c r="CG44" s="627"/>
      <c r="CH44" s="627"/>
      <c r="CI44" s="627"/>
      <c r="CJ44" s="627"/>
      <c r="CK44" s="627"/>
      <c r="CL44" s="627"/>
      <c r="CM44" s="627"/>
      <c r="CN44" s="627"/>
      <c r="CO44" s="627"/>
      <c r="CP44" s="627"/>
      <c r="CQ44" s="628"/>
      <c r="CR44" s="629">
        <v>5023376</v>
      </c>
      <c r="CS44" s="630"/>
      <c r="CT44" s="630"/>
      <c r="CU44" s="630"/>
      <c r="CV44" s="630"/>
      <c r="CW44" s="630"/>
      <c r="CX44" s="630"/>
      <c r="CY44" s="631"/>
      <c r="CZ44" s="634">
        <v>8.1999999999999993</v>
      </c>
      <c r="DA44" s="635"/>
      <c r="DB44" s="635"/>
      <c r="DC44" s="647"/>
      <c r="DD44" s="638">
        <v>1290041</v>
      </c>
      <c r="DE44" s="630"/>
      <c r="DF44" s="630"/>
      <c r="DG44" s="630"/>
      <c r="DH44" s="630"/>
      <c r="DI44" s="630"/>
      <c r="DJ44" s="630"/>
      <c r="DK44" s="631"/>
      <c r="DL44" s="720"/>
      <c r="DM44" s="721"/>
      <c r="DN44" s="721"/>
      <c r="DO44" s="721"/>
      <c r="DP44" s="721"/>
      <c r="DQ44" s="721"/>
      <c r="DR44" s="721"/>
      <c r="DS44" s="721"/>
      <c r="DT44" s="721"/>
      <c r="DU44" s="721"/>
      <c r="DV44" s="722"/>
      <c r="DW44" s="717"/>
      <c r="DX44" s="718"/>
      <c r="DY44" s="718"/>
      <c r="DZ44" s="718"/>
      <c r="EA44" s="718"/>
      <c r="EB44" s="718"/>
      <c r="EC44" s="719"/>
    </row>
    <row r="45" spans="2:133" ht="11.25" customHeight="1">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360</v>
      </c>
      <c r="CG45" s="627"/>
      <c r="CH45" s="627"/>
      <c r="CI45" s="627"/>
      <c r="CJ45" s="627"/>
      <c r="CK45" s="627"/>
      <c r="CL45" s="627"/>
      <c r="CM45" s="627"/>
      <c r="CN45" s="627"/>
      <c r="CO45" s="627"/>
      <c r="CP45" s="627"/>
      <c r="CQ45" s="628"/>
      <c r="CR45" s="629">
        <v>2197553</v>
      </c>
      <c r="CS45" s="669"/>
      <c r="CT45" s="669"/>
      <c r="CU45" s="669"/>
      <c r="CV45" s="669"/>
      <c r="CW45" s="669"/>
      <c r="CX45" s="669"/>
      <c r="CY45" s="670"/>
      <c r="CZ45" s="634">
        <v>3.6</v>
      </c>
      <c r="DA45" s="663"/>
      <c r="DB45" s="663"/>
      <c r="DC45" s="671"/>
      <c r="DD45" s="638">
        <v>263219</v>
      </c>
      <c r="DE45" s="669"/>
      <c r="DF45" s="669"/>
      <c r="DG45" s="669"/>
      <c r="DH45" s="669"/>
      <c r="DI45" s="669"/>
      <c r="DJ45" s="669"/>
      <c r="DK45" s="670"/>
      <c r="DL45" s="720"/>
      <c r="DM45" s="721"/>
      <c r="DN45" s="721"/>
      <c r="DO45" s="721"/>
      <c r="DP45" s="721"/>
      <c r="DQ45" s="721"/>
      <c r="DR45" s="721"/>
      <c r="DS45" s="721"/>
      <c r="DT45" s="721"/>
      <c r="DU45" s="721"/>
      <c r="DV45" s="722"/>
      <c r="DW45" s="717"/>
      <c r="DX45" s="718"/>
      <c r="DY45" s="718"/>
      <c r="DZ45" s="718"/>
      <c r="EA45" s="718"/>
      <c r="EB45" s="718"/>
      <c r="EC45" s="719"/>
    </row>
    <row r="46" spans="2:133" ht="11.25" customHeight="1">
      <c r="B46" s="226" t="s">
        <v>361</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362</v>
      </c>
      <c r="CG46" s="627"/>
      <c r="CH46" s="627"/>
      <c r="CI46" s="627"/>
      <c r="CJ46" s="627"/>
      <c r="CK46" s="627"/>
      <c r="CL46" s="627"/>
      <c r="CM46" s="627"/>
      <c r="CN46" s="627"/>
      <c r="CO46" s="627"/>
      <c r="CP46" s="627"/>
      <c r="CQ46" s="628"/>
      <c r="CR46" s="629">
        <v>2825823</v>
      </c>
      <c r="CS46" s="630"/>
      <c r="CT46" s="630"/>
      <c r="CU46" s="630"/>
      <c r="CV46" s="630"/>
      <c r="CW46" s="630"/>
      <c r="CX46" s="630"/>
      <c r="CY46" s="631"/>
      <c r="CZ46" s="634">
        <v>4.5999999999999996</v>
      </c>
      <c r="DA46" s="635"/>
      <c r="DB46" s="635"/>
      <c r="DC46" s="647"/>
      <c r="DD46" s="638">
        <v>1026822</v>
      </c>
      <c r="DE46" s="630"/>
      <c r="DF46" s="630"/>
      <c r="DG46" s="630"/>
      <c r="DH46" s="630"/>
      <c r="DI46" s="630"/>
      <c r="DJ46" s="630"/>
      <c r="DK46" s="631"/>
      <c r="DL46" s="720"/>
      <c r="DM46" s="721"/>
      <c r="DN46" s="721"/>
      <c r="DO46" s="721"/>
      <c r="DP46" s="721"/>
      <c r="DQ46" s="721"/>
      <c r="DR46" s="721"/>
      <c r="DS46" s="721"/>
      <c r="DT46" s="721"/>
      <c r="DU46" s="721"/>
      <c r="DV46" s="722"/>
      <c r="DW46" s="717"/>
      <c r="DX46" s="718"/>
      <c r="DY46" s="718"/>
      <c r="DZ46" s="718"/>
      <c r="EA46" s="718"/>
      <c r="EB46" s="718"/>
      <c r="EC46" s="719"/>
    </row>
    <row r="47" spans="2:133" ht="11.25" customHeight="1">
      <c r="B47" s="748" t="s">
        <v>363</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364</v>
      </c>
      <c r="CG47" s="627"/>
      <c r="CH47" s="627"/>
      <c r="CI47" s="627"/>
      <c r="CJ47" s="627"/>
      <c r="CK47" s="627"/>
      <c r="CL47" s="627"/>
      <c r="CM47" s="627"/>
      <c r="CN47" s="627"/>
      <c r="CO47" s="627"/>
      <c r="CP47" s="627"/>
      <c r="CQ47" s="628"/>
      <c r="CR47" s="629" t="s">
        <v>127</v>
      </c>
      <c r="CS47" s="669"/>
      <c r="CT47" s="669"/>
      <c r="CU47" s="669"/>
      <c r="CV47" s="669"/>
      <c r="CW47" s="669"/>
      <c r="CX47" s="669"/>
      <c r="CY47" s="670"/>
      <c r="CZ47" s="634" t="s">
        <v>187</v>
      </c>
      <c r="DA47" s="663"/>
      <c r="DB47" s="663"/>
      <c r="DC47" s="671"/>
      <c r="DD47" s="638" t="s">
        <v>127</v>
      </c>
      <c r="DE47" s="669"/>
      <c r="DF47" s="669"/>
      <c r="DG47" s="669"/>
      <c r="DH47" s="669"/>
      <c r="DI47" s="669"/>
      <c r="DJ47" s="669"/>
      <c r="DK47" s="670"/>
      <c r="DL47" s="720"/>
      <c r="DM47" s="721"/>
      <c r="DN47" s="721"/>
      <c r="DO47" s="721"/>
      <c r="DP47" s="721"/>
      <c r="DQ47" s="721"/>
      <c r="DR47" s="721"/>
      <c r="DS47" s="721"/>
      <c r="DT47" s="721"/>
      <c r="DU47" s="721"/>
      <c r="DV47" s="722"/>
      <c r="DW47" s="717"/>
      <c r="DX47" s="718"/>
      <c r="DY47" s="718"/>
      <c r="DZ47" s="718"/>
      <c r="EA47" s="718"/>
      <c r="EB47" s="718"/>
      <c r="EC47" s="719"/>
    </row>
    <row r="48" spans="2:133">
      <c r="B48" s="747" t="s">
        <v>365</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366</v>
      </c>
      <c r="CG48" s="627"/>
      <c r="CH48" s="627"/>
      <c r="CI48" s="627"/>
      <c r="CJ48" s="627"/>
      <c r="CK48" s="627"/>
      <c r="CL48" s="627"/>
      <c r="CM48" s="627"/>
      <c r="CN48" s="627"/>
      <c r="CO48" s="627"/>
      <c r="CP48" s="627"/>
      <c r="CQ48" s="628"/>
      <c r="CR48" s="629" t="s">
        <v>187</v>
      </c>
      <c r="CS48" s="630"/>
      <c r="CT48" s="630"/>
      <c r="CU48" s="630"/>
      <c r="CV48" s="630"/>
      <c r="CW48" s="630"/>
      <c r="CX48" s="630"/>
      <c r="CY48" s="631"/>
      <c r="CZ48" s="634" t="s">
        <v>127</v>
      </c>
      <c r="DA48" s="635"/>
      <c r="DB48" s="635"/>
      <c r="DC48" s="647"/>
      <c r="DD48" s="638" t="s">
        <v>187</v>
      </c>
      <c r="DE48" s="630"/>
      <c r="DF48" s="630"/>
      <c r="DG48" s="630"/>
      <c r="DH48" s="630"/>
      <c r="DI48" s="630"/>
      <c r="DJ48" s="630"/>
      <c r="DK48" s="631"/>
      <c r="DL48" s="720"/>
      <c r="DM48" s="721"/>
      <c r="DN48" s="721"/>
      <c r="DO48" s="721"/>
      <c r="DP48" s="721"/>
      <c r="DQ48" s="721"/>
      <c r="DR48" s="721"/>
      <c r="DS48" s="721"/>
      <c r="DT48" s="721"/>
      <c r="DU48" s="721"/>
      <c r="DV48" s="722"/>
      <c r="DW48" s="717"/>
      <c r="DX48" s="718"/>
      <c r="DY48" s="718"/>
      <c r="DZ48" s="718"/>
      <c r="EA48" s="718"/>
      <c r="EB48" s="718"/>
      <c r="EC48" s="719"/>
    </row>
    <row r="49" spans="2:133" ht="11.25" customHeight="1">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3" t="s">
        <v>367</v>
      </c>
      <c r="CE49" s="674"/>
      <c r="CF49" s="674"/>
      <c r="CG49" s="674"/>
      <c r="CH49" s="674"/>
      <c r="CI49" s="674"/>
      <c r="CJ49" s="674"/>
      <c r="CK49" s="674"/>
      <c r="CL49" s="674"/>
      <c r="CM49" s="674"/>
      <c r="CN49" s="674"/>
      <c r="CO49" s="674"/>
      <c r="CP49" s="674"/>
      <c r="CQ49" s="675"/>
      <c r="CR49" s="723">
        <v>61250512</v>
      </c>
      <c r="CS49" s="700"/>
      <c r="CT49" s="700"/>
      <c r="CU49" s="700"/>
      <c r="CV49" s="700"/>
      <c r="CW49" s="700"/>
      <c r="CX49" s="700"/>
      <c r="CY49" s="737"/>
      <c r="CZ49" s="728">
        <v>100</v>
      </c>
      <c r="DA49" s="738"/>
      <c r="DB49" s="738"/>
      <c r="DC49" s="739"/>
      <c r="DD49" s="740">
        <v>37168063</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34" customWidth="1"/>
    <col min="131" max="131" width="1.625" style="234" customWidth="1"/>
    <col min="132" max="16384" width="9" style="234" hidden="1"/>
  </cols>
  <sheetData>
    <row r="1" spans="1:131" ht="11.25" customHeight="1" thickBot="1">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c r="A2" s="749" t="s">
        <v>368</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369</v>
      </c>
      <c r="DK2" s="751"/>
      <c r="DL2" s="751"/>
      <c r="DM2" s="751"/>
      <c r="DN2" s="751"/>
      <c r="DO2" s="752"/>
      <c r="DP2" s="231"/>
      <c r="DQ2" s="750" t="s">
        <v>370</v>
      </c>
      <c r="DR2" s="751"/>
      <c r="DS2" s="751"/>
      <c r="DT2" s="751"/>
      <c r="DU2" s="751"/>
      <c r="DV2" s="751"/>
      <c r="DW2" s="751"/>
      <c r="DX2" s="751"/>
      <c r="DY2" s="751"/>
      <c r="DZ2" s="752"/>
      <c r="EA2" s="233"/>
    </row>
    <row r="3" spans="1:131" ht="11.25" customHeigh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c r="A4" s="753" t="s">
        <v>371</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372</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25" customHeight="1">
      <c r="A5" s="755" t="s">
        <v>373</v>
      </c>
      <c r="B5" s="756"/>
      <c r="C5" s="756"/>
      <c r="D5" s="756"/>
      <c r="E5" s="756"/>
      <c r="F5" s="756"/>
      <c r="G5" s="756"/>
      <c r="H5" s="756"/>
      <c r="I5" s="756"/>
      <c r="J5" s="756"/>
      <c r="K5" s="756"/>
      <c r="L5" s="756"/>
      <c r="M5" s="756"/>
      <c r="N5" s="756"/>
      <c r="O5" s="756"/>
      <c r="P5" s="757"/>
      <c r="Q5" s="761" t="s">
        <v>374</v>
      </c>
      <c r="R5" s="762"/>
      <c r="S5" s="762"/>
      <c r="T5" s="762"/>
      <c r="U5" s="763"/>
      <c r="V5" s="761" t="s">
        <v>375</v>
      </c>
      <c r="W5" s="762"/>
      <c r="X5" s="762"/>
      <c r="Y5" s="762"/>
      <c r="Z5" s="763"/>
      <c r="AA5" s="761" t="s">
        <v>376</v>
      </c>
      <c r="AB5" s="762"/>
      <c r="AC5" s="762"/>
      <c r="AD5" s="762"/>
      <c r="AE5" s="762"/>
      <c r="AF5" s="767" t="s">
        <v>377</v>
      </c>
      <c r="AG5" s="762"/>
      <c r="AH5" s="762"/>
      <c r="AI5" s="762"/>
      <c r="AJ5" s="768"/>
      <c r="AK5" s="762" t="s">
        <v>378</v>
      </c>
      <c r="AL5" s="762"/>
      <c r="AM5" s="762"/>
      <c r="AN5" s="762"/>
      <c r="AO5" s="763"/>
      <c r="AP5" s="761" t="s">
        <v>379</v>
      </c>
      <c r="AQ5" s="762"/>
      <c r="AR5" s="762"/>
      <c r="AS5" s="762"/>
      <c r="AT5" s="763"/>
      <c r="AU5" s="761" t="s">
        <v>380</v>
      </c>
      <c r="AV5" s="762"/>
      <c r="AW5" s="762"/>
      <c r="AX5" s="762"/>
      <c r="AY5" s="768"/>
      <c r="AZ5" s="235"/>
      <c r="BA5" s="235"/>
      <c r="BB5" s="235"/>
      <c r="BC5" s="235"/>
      <c r="BD5" s="235"/>
      <c r="BE5" s="236"/>
      <c r="BF5" s="236"/>
      <c r="BG5" s="236"/>
      <c r="BH5" s="236"/>
      <c r="BI5" s="236"/>
      <c r="BJ5" s="236"/>
      <c r="BK5" s="236"/>
      <c r="BL5" s="236"/>
      <c r="BM5" s="236"/>
      <c r="BN5" s="236"/>
      <c r="BO5" s="236"/>
      <c r="BP5" s="236"/>
      <c r="BQ5" s="755" t="s">
        <v>381</v>
      </c>
      <c r="BR5" s="756"/>
      <c r="BS5" s="756"/>
      <c r="BT5" s="756"/>
      <c r="BU5" s="756"/>
      <c r="BV5" s="756"/>
      <c r="BW5" s="756"/>
      <c r="BX5" s="756"/>
      <c r="BY5" s="756"/>
      <c r="BZ5" s="756"/>
      <c r="CA5" s="756"/>
      <c r="CB5" s="756"/>
      <c r="CC5" s="756"/>
      <c r="CD5" s="756"/>
      <c r="CE5" s="756"/>
      <c r="CF5" s="756"/>
      <c r="CG5" s="757"/>
      <c r="CH5" s="761" t="s">
        <v>382</v>
      </c>
      <c r="CI5" s="762"/>
      <c r="CJ5" s="762"/>
      <c r="CK5" s="762"/>
      <c r="CL5" s="763"/>
      <c r="CM5" s="761" t="s">
        <v>383</v>
      </c>
      <c r="CN5" s="762"/>
      <c r="CO5" s="762"/>
      <c r="CP5" s="762"/>
      <c r="CQ5" s="763"/>
      <c r="CR5" s="761" t="s">
        <v>384</v>
      </c>
      <c r="CS5" s="762"/>
      <c r="CT5" s="762"/>
      <c r="CU5" s="762"/>
      <c r="CV5" s="763"/>
      <c r="CW5" s="761" t="s">
        <v>385</v>
      </c>
      <c r="CX5" s="762"/>
      <c r="CY5" s="762"/>
      <c r="CZ5" s="762"/>
      <c r="DA5" s="763"/>
      <c r="DB5" s="761" t="s">
        <v>386</v>
      </c>
      <c r="DC5" s="762"/>
      <c r="DD5" s="762"/>
      <c r="DE5" s="762"/>
      <c r="DF5" s="763"/>
      <c r="DG5" s="791" t="s">
        <v>387</v>
      </c>
      <c r="DH5" s="792"/>
      <c r="DI5" s="792"/>
      <c r="DJ5" s="792"/>
      <c r="DK5" s="793"/>
      <c r="DL5" s="791" t="s">
        <v>388</v>
      </c>
      <c r="DM5" s="792"/>
      <c r="DN5" s="792"/>
      <c r="DO5" s="792"/>
      <c r="DP5" s="793"/>
      <c r="DQ5" s="761" t="s">
        <v>389</v>
      </c>
      <c r="DR5" s="762"/>
      <c r="DS5" s="762"/>
      <c r="DT5" s="762"/>
      <c r="DU5" s="763"/>
      <c r="DV5" s="761" t="s">
        <v>380</v>
      </c>
      <c r="DW5" s="762"/>
      <c r="DX5" s="762"/>
      <c r="DY5" s="762"/>
      <c r="DZ5" s="768"/>
      <c r="EA5" s="237"/>
    </row>
    <row r="6" spans="1:131" s="238" customFormat="1" ht="26.25" customHeight="1" thickBot="1">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25" customHeight="1" thickTop="1">
      <c r="A7" s="239">
        <v>1</v>
      </c>
      <c r="B7" s="777" t="s">
        <v>390</v>
      </c>
      <c r="C7" s="778"/>
      <c r="D7" s="778"/>
      <c r="E7" s="778"/>
      <c r="F7" s="778"/>
      <c r="G7" s="778"/>
      <c r="H7" s="778"/>
      <c r="I7" s="778"/>
      <c r="J7" s="778"/>
      <c r="K7" s="778"/>
      <c r="L7" s="778"/>
      <c r="M7" s="778"/>
      <c r="N7" s="778"/>
      <c r="O7" s="778"/>
      <c r="P7" s="779"/>
      <c r="Q7" s="780">
        <v>64166</v>
      </c>
      <c r="R7" s="781"/>
      <c r="S7" s="781"/>
      <c r="T7" s="781"/>
      <c r="U7" s="781"/>
      <c r="V7" s="781">
        <v>60021</v>
      </c>
      <c r="W7" s="781"/>
      <c r="X7" s="781"/>
      <c r="Y7" s="781"/>
      <c r="Z7" s="781"/>
      <c r="AA7" s="781">
        <v>4145</v>
      </c>
      <c r="AB7" s="781"/>
      <c r="AC7" s="781"/>
      <c r="AD7" s="781"/>
      <c r="AE7" s="782"/>
      <c r="AF7" s="783">
        <v>3981</v>
      </c>
      <c r="AG7" s="784"/>
      <c r="AH7" s="784"/>
      <c r="AI7" s="784"/>
      <c r="AJ7" s="785"/>
      <c r="AK7" s="786" t="s">
        <v>516</v>
      </c>
      <c r="AL7" s="787"/>
      <c r="AM7" s="787"/>
      <c r="AN7" s="787"/>
      <c r="AO7" s="787"/>
      <c r="AP7" s="787">
        <v>22314</v>
      </c>
      <c r="AQ7" s="787"/>
      <c r="AR7" s="787"/>
      <c r="AS7" s="787"/>
      <c r="AT7" s="787"/>
      <c r="AU7" s="788"/>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c r="BS7" s="774" t="s">
        <v>589</v>
      </c>
      <c r="BT7" s="775"/>
      <c r="BU7" s="775"/>
      <c r="BV7" s="775"/>
      <c r="BW7" s="775"/>
      <c r="BX7" s="775"/>
      <c r="BY7" s="775"/>
      <c r="BZ7" s="775"/>
      <c r="CA7" s="775"/>
      <c r="CB7" s="775"/>
      <c r="CC7" s="775"/>
      <c r="CD7" s="775"/>
      <c r="CE7" s="775"/>
      <c r="CF7" s="775"/>
      <c r="CG7" s="790"/>
      <c r="CH7" s="771">
        <v>-56</v>
      </c>
      <c r="CI7" s="772"/>
      <c r="CJ7" s="772"/>
      <c r="CK7" s="772"/>
      <c r="CL7" s="773"/>
      <c r="CM7" s="771">
        <v>117</v>
      </c>
      <c r="CN7" s="772"/>
      <c r="CO7" s="772"/>
      <c r="CP7" s="772"/>
      <c r="CQ7" s="773"/>
      <c r="CR7" s="771">
        <v>10</v>
      </c>
      <c r="CS7" s="772"/>
      <c r="CT7" s="772"/>
      <c r="CU7" s="772"/>
      <c r="CV7" s="773"/>
      <c r="CW7" s="771" t="s">
        <v>516</v>
      </c>
      <c r="CX7" s="772"/>
      <c r="CY7" s="772"/>
      <c r="CZ7" s="772"/>
      <c r="DA7" s="773"/>
      <c r="DB7" s="771" t="s">
        <v>516</v>
      </c>
      <c r="DC7" s="772"/>
      <c r="DD7" s="772"/>
      <c r="DE7" s="772"/>
      <c r="DF7" s="773"/>
      <c r="DG7" s="771" t="s">
        <v>516</v>
      </c>
      <c r="DH7" s="772"/>
      <c r="DI7" s="772"/>
      <c r="DJ7" s="772"/>
      <c r="DK7" s="773"/>
      <c r="DL7" s="771" t="s">
        <v>516</v>
      </c>
      <c r="DM7" s="772"/>
      <c r="DN7" s="772"/>
      <c r="DO7" s="772"/>
      <c r="DP7" s="773"/>
      <c r="DQ7" s="771" t="s">
        <v>516</v>
      </c>
      <c r="DR7" s="772"/>
      <c r="DS7" s="772"/>
      <c r="DT7" s="772"/>
      <c r="DU7" s="773"/>
      <c r="DV7" s="774"/>
      <c r="DW7" s="775"/>
      <c r="DX7" s="775"/>
      <c r="DY7" s="775"/>
      <c r="DZ7" s="776"/>
      <c r="EA7" s="237"/>
    </row>
    <row r="8" spans="1:131" s="238" customFormat="1" ht="26.25" customHeight="1">
      <c r="A8" s="241">
        <v>2</v>
      </c>
      <c r="B8" s="808" t="s">
        <v>391</v>
      </c>
      <c r="C8" s="809"/>
      <c r="D8" s="809"/>
      <c r="E8" s="809"/>
      <c r="F8" s="809"/>
      <c r="G8" s="809"/>
      <c r="H8" s="809"/>
      <c r="I8" s="809"/>
      <c r="J8" s="809"/>
      <c r="K8" s="809"/>
      <c r="L8" s="809"/>
      <c r="M8" s="809"/>
      <c r="N8" s="809"/>
      <c r="O8" s="809"/>
      <c r="P8" s="810"/>
      <c r="Q8" s="811">
        <v>874</v>
      </c>
      <c r="R8" s="812"/>
      <c r="S8" s="812"/>
      <c r="T8" s="812"/>
      <c r="U8" s="812"/>
      <c r="V8" s="812">
        <v>756</v>
      </c>
      <c r="W8" s="812"/>
      <c r="X8" s="812"/>
      <c r="Y8" s="812"/>
      <c r="Z8" s="812"/>
      <c r="AA8" s="812">
        <v>117</v>
      </c>
      <c r="AB8" s="812"/>
      <c r="AC8" s="812"/>
      <c r="AD8" s="812"/>
      <c r="AE8" s="813"/>
      <c r="AF8" s="814">
        <v>117</v>
      </c>
      <c r="AG8" s="815"/>
      <c r="AH8" s="815"/>
      <c r="AI8" s="815"/>
      <c r="AJ8" s="816"/>
      <c r="AK8" s="797">
        <v>350</v>
      </c>
      <c r="AL8" s="798"/>
      <c r="AM8" s="798"/>
      <c r="AN8" s="798"/>
      <c r="AO8" s="798"/>
      <c r="AP8" s="798">
        <v>845</v>
      </c>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c r="BS8" s="801" t="s">
        <v>590</v>
      </c>
      <c r="BT8" s="802"/>
      <c r="BU8" s="802"/>
      <c r="BV8" s="802"/>
      <c r="BW8" s="802"/>
      <c r="BX8" s="802"/>
      <c r="BY8" s="802"/>
      <c r="BZ8" s="802"/>
      <c r="CA8" s="802"/>
      <c r="CB8" s="802"/>
      <c r="CC8" s="802"/>
      <c r="CD8" s="802"/>
      <c r="CE8" s="802"/>
      <c r="CF8" s="802"/>
      <c r="CG8" s="803"/>
      <c r="CH8" s="804">
        <v>10</v>
      </c>
      <c r="CI8" s="805"/>
      <c r="CJ8" s="805"/>
      <c r="CK8" s="805"/>
      <c r="CL8" s="806"/>
      <c r="CM8" s="804">
        <v>582</v>
      </c>
      <c r="CN8" s="805"/>
      <c r="CO8" s="805"/>
      <c r="CP8" s="805"/>
      <c r="CQ8" s="806"/>
      <c r="CR8" s="804">
        <v>350</v>
      </c>
      <c r="CS8" s="805"/>
      <c r="CT8" s="805"/>
      <c r="CU8" s="805"/>
      <c r="CV8" s="806"/>
      <c r="CW8" s="804" t="s">
        <v>516</v>
      </c>
      <c r="CX8" s="805"/>
      <c r="CY8" s="805"/>
      <c r="CZ8" s="805"/>
      <c r="DA8" s="806"/>
      <c r="DB8" s="804" t="s">
        <v>516</v>
      </c>
      <c r="DC8" s="805"/>
      <c r="DD8" s="805"/>
      <c r="DE8" s="805"/>
      <c r="DF8" s="806"/>
      <c r="DG8" s="804" t="s">
        <v>516</v>
      </c>
      <c r="DH8" s="805"/>
      <c r="DI8" s="805"/>
      <c r="DJ8" s="805"/>
      <c r="DK8" s="806"/>
      <c r="DL8" s="804" t="s">
        <v>516</v>
      </c>
      <c r="DM8" s="805"/>
      <c r="DN8" s="805"/>
      <c r="DO8" s="805"/>
      <c r="DP8" s="806"/>
      <c r="DQ8" s="804" t="s">
        <v>516</v>
      </c>
      <c r="DR8" s="805"/>
      <c r="DS8" s="805"/>
      <c r="DT8" s="805"/>
      <c r="DU8" s="806"/>
      <c r="DV8" s="801"/>
      <c r="DW8" s="802"/>
      <c r="DX8" s="802"/>
      <c r="DY8" s="802"/>
      <c r="DZ8" s="807"/>
      <c r="EA8" s="237"/>
    </row>
    <row r="9" spans="1:131" s="238" customFormat="1" ht="26.25" customHeight="1">
      <c r="A9" s="241">
        <v>3</v>
      </c>
      <c r="B9" s="808" t="s">
        <v>392</v>
      </c>
      <c r="C9" s="809"/>
      <c r="D9" s="809"/>
      <c r="E9" s="809"/>
      <c r="F9" s="809"/>
      <c r="G9" s="809"/>
      <c r="H9" s="809"/>
      <c r="I9" s="809"/>
      <c r="J9" s="809"/>
      <c r="K9" s="809"/>
      <c r="L9" s="809"/>
      <c r="M9" s="809"/>
      <c r="N9" s="809"/>
      <c r="O9" s="809"/>
      <c r="P9" s="810"/>
      <c r="Q9" s="811">
        <v>5</v>
      </c>
      <c r="R9" s="812"/>
      <c r="S9" s="812"/>
      <c r="T9" s="812"/>
      <c r="U9" s="812"/>
      <c r="V9" s="812">
        <v>5</v>
      </c>
      <c r="W9" s="812"/>
      <c r="X9" s="812"/>
      <c r="Y9" s="812"/>
      <c r="Z9" s="812"/>
      <c r="AA9" s="812">
        <v>0</v>
      </c>
      <c r="AB9" s="812"/>
      <c r="AC9" s="812"/>
      <c r="AD9" s="812"/>
      <c r="AE9" s="813"/>
      <c r="AF9" s="814">
        <v>0</v>
      </c>
      <c r="AG9" s="815"/>
      <c r="AH9" s="815"/>
      <c r="AI9" s="815"/>
      <c r="AJ9" s="816"/>
      <c r="AK9" s="797">
        <v>5</v>
      </c>
      <c r="AL9" s="798"/>
      <c r="AM9" s="798"/>
      <c r="AN9" s="798"/>
      <c r="AO9" s="798"/>
      <c r="AP9" s="798" t="s">
        <v>516</v>
      </c>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t="s">
        <v>591</v>
      </c>
      <c r="BT9" s="802"/>
      <c r="BU9" s="802"/>
      <c r="BV9" s="802"/>
      <c r="BW9" s="802"/>
      <c r="BX9" s="802"/>
      <c r="BY9" s="802"/>
      <c r="BZ9" s="802"/>
      <c r="CA9" s="802"/>
      <c r="CB9" s="802"/>
      <c r="CC9" s="802"/>
      <c r="CD9" s="802"/>
      <c r="CE9" s="802"/>
      <c r="CF9" s="802"/>
      <c r="CG9" s="803"/>
      <c r="CH9" s="804">
        <v>0</v>
      </c>
      <c r="CI9" s="805"/>
      <c r="CJ9" s="805"/>
      <c r="CK9" s="805"/>
      <c r="CL9" s="806"/>
      <c r="CM9" s="804">
        <v>111</v>
      </c>
      <c r="CN9" s="805"/>
      <c r="CO9" s="805"/>
      <c r="CP9" s="805"/>
      <c r="CQ9" s="806"/>
      <c r="CR9" s="804">
        <v>5</v>
      </c>
      <c r="CS9" s="805"/>
      <c r="CT9" s="805"/>
      <c r="CU9" s="805"/>
      <c r="CV9" s="806"/>
      <c r="CW9" s="804" t="s">
        <v>516</v>
      </c>
      <c r="CX9" s="805"/>
      <c r="CY9" s="805"/>
      <c r="CZ9" s="805"/>
      <c r="DA9" s="806"/>
      <c r="DB9" s="804" t="s">
        <v>516</v>
      </c>
      <c r="DC9" s="805"/>
      <c r="DD9" s="805"/>
      <c r="DE9" s="805"/>
      <c r="DF9" s="806"/>
      <c r="DG9" s="804" t="s">
        <v>516</v>
      </c>
      <c r="DH9" s="805"/>
      <c r="DI9" s="805"/>
      <c r="DJ9" s="805"/>
      <c r="DK9" s="806"/>
      <c r="DL9" s="804" t="s">
        <v>516</v>
      </c>
      <c r="DM9" s="805"/>
      <c r="DN9" s="805"/>
      <c r="DO9" s="805"/>
      <c r="DP9" s="806"/>
      <c r="DQ9" s="804" t="s">
        <v>516</v>
      </c>
      <c r="DR9" s="805"/>
      <c r="DS9" s="805"/>
      <c r="DT9" s="805"/>
      <c r="DU9" s="806"/>
      <c r="DV9" s="801"/>
      <c r="DW9" s="802"/>
      <c r="DX9" s="802"/>
      <c r="DY9" s="802"/>
      <c r="DZ9" s="807"/>
      <c r="EA9" s="237"/>
    </row>
    <row r="10" spans="1:131" s="238" customFormat="1" ht="26.25" customHeight="1">
      <c r="A10" s="241">
        <v>4</v>
      </c>
      <c r="B10" s="808" t="s">
        <v>393</v>
      </c>
      <c r="C10" s="809"/>
      <c r="D10" s="809"/>
      <c r="E10" s="809"/>
      <c r="F10" s="809"/>
      <c r="G10" s="809"/>
      <c r="H10" s="809"/>
      <c r="I10" s="809"/>
      <c r="J10" s="809"/>
      <c r="K10" s="809"/>
      <c r="L10" s="809"/>
      <c r="M10" s="809"/>
      <c r="N10" s="809"/>
      <c r="O10" s="809"/>
      <c r="P10" s="810"/>
      <c r="Q10" s="811">
        <v>2</v>
      </c>
      <c r="R10" s="812"/>
      <c r="S10" s="812"/>
      <c r="T10" s="812"/>
      <c r="U10" s="812"/>
      <c r="V10" s="812">
        <v>1</v>
      </c>
      <c r="W10" s="812"/>
      <c r="X10" s="812"/>
      <c r="Y10" s="812"/>
      <c r="Z10" s="812"/>
      <c r="AA10" s="812">
        <v>1</v>
      </c>
      <c r="AB10" s="812"/>
      <c r="AC10" s="812"/>
      <c r="AD10" s="812"/>
      <c r="AE10" s="813"/>
      <c r="AF10" s="814">
        <v>1</v>
      </c>
      <c r="AG10" s="815"/>
      <c r="AH10" s="815"/>
      <c r="AI10" s="815"/>
      <c r="AJ10" s="816"/>
      <c r="AK10" s="797" t="s">
        <v>516</v>
      </c>
      <c r="AL10" s="798"/>
      <c r="AM10" s="798"/>
      <c r="AN10" s="798"/>
      <c r="AO10" s="798"/>
      <c r="AP10" s="798" t="s">
        <v>516</v>
      </c>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7"/>
    </row>
    <row r="11" spans="1:131" s="238" customFormat="1" ht="26.25" customHeight="1">
      <c r="A11" s="241">
        <v>5</v>
      </c>
      <c r="B11" s="808" t="s">
        <v>394</v>
      </c>
      <c r="C11" s="809"/>
      <c r="D11" s="809"/>
      <c r="E11" s="809"/>
      <c r="F11" s="809"/>
      <c r="G11" s="809"/>
      <c r="H11" s="809"/>
      <c r="I11" s="809"/>
      <c r="J11" s="809"/>
      <c r="K11" s="809"/>
      <c r="L11" s="809"/>
      <c r="M11" s="809"/>
      <c r="N11" s="809"/>
      <c r="O11" s="809"/>
      <c r="P11" s="810"/>
      <c r="Q11" s="811">
        <v>2306</v>
      </c>
      <c r="R11" s="812"/>
      <c r="S11" s="812"/>
      <c r="T11" s="812"/>
      <c r="U11" s="812"/>
      <c r="V11" s="812">
        <v>1650</v>
      </c>
      <c r="W11" s="812"/>
      <c r="X11" s="812"/>
      <c r="Y11" s="812"/>
      <c r="Z11" s="812"/>
      <c r="AA11" s="812">
        <v>655</v>
      </c>
      <c r="AB11" s="812"/>
      <c r="AC11" s="812"/>
      <c r="AD11" s="812"/>
      <c r="AE11" s="813"/>
      <c r="AF11" s="814">
        <v>84</v>
      </c>
      <c r="AG11" s="815"/>
      <c r="AH11" s="815"/>
      <c r="AI11" s="815"/>
      <c r="AJ11" s="816"/>
      <c r="AK11" s="797">
        <v>1164</v>
      </c>
      <c r="AL11" s="798"/>
      <c r="AM11" s="798"/>
      <c r="AN11" s="798"/>
      <c r="AO11" s="798"/>
      <c r="AP11" s="798">
        <v>1279</v>
      </c>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7"/>
    </row>
    <row r="12" spans="1:131" s="238" customFormat="1" ht="26.25" customHeight="1">
      <c r="A12" s="241">
        <v>6</v>
      </c>
      <c r="B12" s="808" t="s">
        <v>395</v>
      </c>
      <c r="C12" s="809"/>
      <c r="D12" s="809"/>
      <c r="E12" s="809"/>
      <c r="F12" s="809"/>
      <c r="G12" s="809"/>
      <c r="H12" s="809"/>
      <c r="I12" s="809"/>
      <c r="J12" s="809"/>
      <c r="K12" s="809"/>
      <c r="L12" s="809"/>
      <c r="M12" s="809"/>
      <c r="N12" s="809"/>
      <c r="O12" s="809"/>
      <c r="P12" s="810"/>
      <c r="Q12" s="811">
        <v>699</v>
      </c>
      <c r="R12" s="812"/>
      <c r="S12" s="812"/>
      <c r="T12" s="812"/>
      <c r="U12" s="812"/>
      <c r="V12" s="812">
        <v>568</v>
      </c>
      <c r="W12" s="812"/>
      <c r="X12" s="812"/>
      <c r="Y12" s="812"/>
      <c r="Z12" s="812"/>
      <c r="AA12" s="812">
        <v>131</v>
      </c>
      <c r="AB12" s="812"/>
      <c r="AC12" s="812"/>
      <c r="AD12" s="812"/>
      <c r="AE12" s="813"/>
      <c r="AF12" s="814">
        <v>104</v>
      </c>
      <c r="AG12" s="815"/>
      <c r="AH12" s="815"/>
      <c r="AI12" s="815"/>
      <c r="AJ12" s="816"/>
      <c r="AK12" s="797">
        <v>195</v>
      </c>
      <c r="AL12" s="798"/>
      <c r="AM12" s="798"/>
      <c r="AN12" s="798"/>
      <c r="AO12" s="798"/>
      <c r="AP12" s="798">
        <v>1041</v>
      </c>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7"/>
    </row>
    <row r="13" spans="1:131" s="238" customFormat="1" ht="26.25" customHeight="1">
      <c r="A13" s="241">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7"/>
    </row>
    <row r="14" spans="1:131" s="238" customFormat="1" ht="26.25" customHeight="1">
      <c r="A14" s="241">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7"/>
    </row>
    <row r="15" spans="1:131" s="238" customFormat="1" ht="26.25" customHeight="1">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7"/>
    </row>
    <row r="16" spans="1:131" s="238" customFormat="1" ht="26.25" customHeight="1">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7"/>
    </row>
    <row r="17" spans="1:131" s="238" customFormat="1" ht="26.25" customHeight="1">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7"/>
    </row>
    <row r="18" spans="1:131" s="238" customFormat="1" ht="26.25" customHeight="1">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7"/>
    </row>
    <row r="19" spans="1:131" s="238" customFormat="1" ht="26.25" customHeight="1">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7"/>
    </row>
    <row r="20" spans="1:131" s="238" customFormat="1" ht="26.25" customHeight="1">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7"/>
    </row>
    <row r="21" spans="1:131" s="238" customFormat="1" ht="26.25" customHeight="1" thickBot="1">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7"/>
    </row>
    <row r="22" spans="1:131" s="238" customFormat="1" ht="26.25" customHeight="1">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396</v>
      </c>
      <c r="BA22" s="834"/>
      <c r="BB22" s="834"/>
      <c r="BC22" s="834"/>
      <c r="BD22" s="835"/>
      <c r="BE22" s="236"/>
      <c r="BF22" s="236"/>
      <c r="BG22" s="236"/>
      <c r="BH22" s="236"/>
      <c r="BI22" s="236"/>
      <c r="BJ22" s="236"/>
      <c r="BK22" s="236"/>
      <c r="BL22" s="236"/>
      <c r="BM22" s="236"/>
      <c r="BN22" s="236"/>
      <c r="BO22" s="236"/>
      <c r="BP22" s="236"/>
      <c r="BQ22" s="241">
        <v>16</v>
      </c>
      <c r="BR22" s="242"/>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7"/>
    </row>
    <row r="23" spans="1:131" s="238" customFormat="1" ht="26.25" customHeight="1" thickBot="1">
      <c r="A23" s="243" t="s">
        <v>397</v>
      </c>
      <c r="B23" s="817" t="s">
        <v>398</v>
      </c>
      <c r="C23" s="818"/>
      <c r="D23" s="818"/>
      <c r="E23" s="818"/>
      <c r="F23" s="818"/>
      <c r="G23" s="818"/>
      <c r="H23" s="818"/>
      <c r="I23" s="818"/>
      <c r="J23" s="818"/>
      <c r="K23" s="818"/>
      <c r="L23" s="818"/>
      <c r="M23" s="818"/>
      <c r="N23" s="818"/>
      <c r="O23" s="818"/>
      <c r="P23" s="819"/>
      <c r="Q23" s="820">
        <v>66301</v>
      </c>
      <c r="R23" s="821"/>
      <c r="S23" s="821"/>
      <c r="T23" s="821"/>
      <c r="U23" s="821"/>
      <c r="V23" s="821">
        <v>61251</v>
      </c>
      <c r="W23" s="821"/>
      <c r="X23" s="821"/>
      <c r="Y23" s="821"/>
      <c r="Z23" s="821"/>
      <c r="AA23" s="821">
        <v>5051</v>
      </c>
      <c r="AB23" s="821"/>
      <c r="AC23" s="821"/>
      <c r="AD23" s="821"/>
      <c r="AE23" s="822"/>
      <c r="AF23" s="823">
        <v>4287</v>
      </c>
      <c r="AG23" s="821"/>
      <c r="AH23" s="821"/>
      <c r="AI23" s="821"/>
      <c r="AJ23" s="824"/>
      <c r="AK23" s="825"/>
      <c r="AL23" s="826"/>
      <c r="AM23" s="826"/>
      <c r="AN23" s="826"/>
      <c r="AO23" s="826"/>
      <c r="AP23" s="821">
        <v>25479</v>
      </c>
      <c r="AQ23" s="821"/>
      <c r="AR23" s="821"/>
      <c r="AS23" s="821"/>
      <c r="AT23" s="821"/>
      <c r="AU23" s="837"/>
      <c r="AV23" s="837"/>
      <c r="AW23" s="837"/>
      <c r="AX23" s="837"/>
      <c r="AY23" s="838"/>
      <c r="AZ23" s="839" t="s">
        <v>399</v>
      </c>
      <c r="BA23" s="840"/>
      <c r="BB23" s="840"/>
      <c r="BC23" s="840"/>
      <c r="BD23" s="841"/>
      <c r="BE23" s="236"/>
      <c r="BF23" s="236"/>
      <c r="BG23" s="236"/>
      <c r="BH23" s="236"/>
      <c r="BI23" s="236"/>
      <c r="BJ23" s="236"/>
      <c r="BK23" s="236"/>
      <c r="BL23" s="236"/>
      <c r="BM23" s="236"/>
      <c r="BN23" s="236"/>
      <c r="BO23" s="236"/>
      <c r="BP23" s="236"/>
      <c r="BQ23" s="241">
        <v>17</v>
      </c>
      <c r="BR23" s="242"/>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7"/>
    </row>
    <row r="24" spans="1:131" s="238" customFormat="1" ht="26.25" customHeight="1">
      <c r="A24" s="836" t="s">
        <v>400</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7"/>
    </row>
    <row r="25" spans="1:131" ht="26.25" customHeight="1" thickBot="1">
      <c r="A25" s="753" t="s">
        <v>401</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33"/>
    </row>
    <row r="26" spans="1:131" ht="26.25" customHeight="1">
      <c r="A26" s="755" t="s">
        <v>373</v>
      </c>
      <c r="B26" s="756"/>
      <c r="C26" s="756"/>
      <c r="D26" s="756"/>
      <c r="E26" s="756"/>
      <c r="F26" s="756"/>
      <c r="G26" s="756"/>
      <c r="H26" s="756"/>
      <c r="I26" s="756"/>
      <c r="J26" s="756"/>
      <c r="K26" s="756"/>
      <c r="L26" s="756"/>
      <c r="M26" s="756"/>
      <c r="N26" s="756"/>
      <c r="O26" s="756"/>
      <c r="P26" s="757"/>
      <c r="Q26" s="761" t="s">
        <v>402</v>
      </c>
      <c r="R26" s="762"/>
      <c r="S26" s="762"/>
      <c r="T26" s="762"/>
      <c r="U26" s="763"/>
      <c r="V26" s="761" t="s">
        <v>403</v>
      </c>
      <c r="W26" s="762"/>
      <c r="X26" s="762"/>
      <c r="Y26" s="762"/>
      <c r="Z26" s="763"/>
      <c r="AA26" s="761" t="s">
        <v>404</v>
      </c>
      <c r="AB26" s="762"/>
      <c r="AC26" s="762"/>
      <c r="AD26" s="762"/>
      <c r="AE26" s="762"/>
      <c r="AF26" s="842" t="s">
        <v>405</v>
      </c>
      <c r="AG26" s="843"/>
      <c r="AH26" s="843"/>
      <c r="AI26" s="843"/>
      <c r="AJ26" s="844"/>
      <c r="AK26" s="762" t="s">
        <v>406</v>
      </c>
      <c r="AL26" s="762"/>
      <c r="AM26" s="762"/>
      <c r="AN26" s="762"/>
      <c r="AO26" s="763"/>
      <c r="AP26" s="761" t="s">
        <v>407</v>
      </c>
      <c r="AQ26" s="762"/>
      <c r="AR26" s="762"/>
      <c r="AS26" s="762"/>
      <c r="AT26" s="763"/>
      <c r="AU26" s="761" t="s">
        <v>408</v>
      </c>
      <c r="AV26" s="762"/>
      <c r="AW26" s="762"/>
      <c r="AX26" s="762"/>
      <c r="AY26" s="763"/>
      <c r="AZ26" s="761" t="s">
        <v>409</v>
      </c>
      <c r="BA26" s="762"/>
      <c r="BB26" s="762"/>
      <c r="BC26" s="762"/>
      <c r="BD26" s="763"/>
      <c r="BE26" s="761" t="s">
        <v>380</v>
      </c>
      <c r="BF26" s="762"/>
      <c r="BG26" s="762"/>
      <c r="BH26" s="762"/>
      <c r="BI26" s="768"/>
      <c r="BJ26" s="235"/>
      <c r="BK26" s="235"/>
      <c r="BL26" s="235"/>
      <c r="BM26" s="235"/>
      <c r="BN26" s="235"/>
      <c r="BO26" s="244"/>
      <c r="BP26" s="244"/>
      <c r="BQ26" s="241">
        <v>20</v>
      </c>
      <c r="BR26" s="242"/>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33"/>
    </row>
    <row r="27" spans="1:131" ht="26.25" customHeight="1" thickBot="1">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33"/>
    </row>
    <row r="28" spans="1:131" ht="26.25" customHeight="1" thickTop="1">
      <c r="A28" s="245">
        <v>1</v>
      </c>
      <c r="B28" s="777" t="s">
        <v>410</v>
      </c>
      <c r="C28" s="778"/>
      <c r="D28" s="778"/>
      <c r="E28" s="778"/>
      <c r="F28" s="778"/>
      <c r="G28" s="778"/>
      <c r="H28" s="778"/>
      <c r="I28" s="778"/>
      <c r="J28" s="778"/>
      <c r="K28" s="778"/>
      <c r="L28" s="778"/>
      <c r="M28" s="778"/>
      <c r="N28" s="778"/>
      <c r="O28" s="778"/>
      <c r="P28" s="779"/>
      <c r="Q28" s="850">
        <v>10798</v>
      </c>
      <c r="R28" s="851"/>
      <c r="S28" s="851"/>
      <c r="T28" s="851"/>
      <c r="U28" s="851"/>
      <c r="V28" s="851">
        <v>10564</v>
      </c>
      <c r="W28" s="851"/>
      <c r="X28" s="851"/>
      <c r="Y28" s="851"/>
      <c r="Z28" s="851"/>
      <c r="AA28" s="851">
        <v>233</v>
      </c>
      <c r="AB28" s="851"/>
      <c r="AC28" s="851"/>
      <c r="AD28" s="851"/>
      <c r="AE28" s="852"/>
      <c r="AF28" s="853">
        <v>233</v>
      </c>
      <c r="AG28" s="851"/>
      <c r="AH28" s="851"/>
      <c r="AI28" s="851"/>
      <c r="AJ28" s="854"/>
      <c r="AK28" s="855">
        <v>1001</v>
      </c>
      <c r="AL28" s="856"/>
      <c r="AM28" s="856"/>
      <c r="AN28" s="856"/>
      <c r="AO28" s="856"/>
      <c r="AP28" s="856" t="s">
        <v>516</v>
      </c>
      <c r="AQ28" s="856"/>
      <c r="AR28" s="856"/>
      <c r="AS28" s="856"/>
      <c r="AT28" s="856"/>
      <c r="AU28" s="856" t="s">
        <v>516</v>
      </c>
      <c r="AV28" s="856"/>
      <c r="AW28" s="856"/>
      <c r="AX28" s="856"/>
      <c r="AY28" s="856"/>
      <c r="AZ28" s="857" t="s">
        <v>516</v>
      </c>
      <c r="BA28" s="857"/>
      <c r="BB28" s="857"/>
      <c r="BC28" s="857"/>
      <c r="BD28" s="857"/>
      <c r="BE28" s="848"/>
      <c r="BF28" s="848"/>
      <c r="BG28" s="848"/>
      <c r="BH28" s="848"/>
      <c r="BI28" s="849"/>
      <c r="BJ28" s="235"/>
      <c r="BK28" s="235"/>
      <c r="BL28" s="235"/>
      <c r="BM28" s="235"/>
      <c r="BN28" s="235"/>
      <c r="BO28" s="244"/>
      <c r="BP28" s="244"/>
      <c r="BQ28" s="241">
        <v>22</v>
      </c>
      <c r="BR28" s="242"/>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33"/>
    </row>
    <row r="29" spans="1:131" ht="26.25" customHeight="1">
      <c r="A29" s="245">
        <v>2</v>
      </c>
      <c r="B29" s="808" t="s">
        <v>411</v>
      </c>
      <c r="C29" s="809"/>
      <c r="D29" s="809"/>
      <c r="E29" s="809"/>
      <c r="F29" s="809"/>
      <c r="G29" s="809"/>
      <c r="H29" s="809"/>
      <c r="I29" s="809"/>
      <c r="J29" s="809"/>
      <c r="K29" s="809"/>
      <c r="L29" s="809"/>
      <c r="M29" s="809"/>
      <c r="N29" s="809"/>
      <c r="O29" s="809"/>
      <c r="P29" s="810"/>
      <c r="Q29" s="811">
        <v>7632</v>
      </c>
      <c r="R29" s="812"/>
      <c r="S29" s="812"/>
      <c r="T29" s="812"/>
      <c r="U29" s="812"/>
      <c r="V29" s="812">
        <v>7147</v>
      </c>
      <c r="W29" s="812"/>
      <c r="X29" s="812"/>
      <c r="Y29" s="812"/>
      <c r="Z29" s="812"/>
      <c r="AA29" s="812">
        <v>485</v>
      </c>
      <c r="AB29" s="812"/>
      <c r="AC29" s="812"/>
      <c r="AD29" s="812"/>
      <c r="AE29" s="813"/>
      <c r="AF29" s="814">
        <v>485</v>
      </c>
      <c r="AG29" s="815"/>
      <c r="AH29" s="815"/>
      <c r="AI29" s="815"/>
      <c r="AJ29" s="816"/>
      <c r="AK29" s="862">
        <v>1137</v>
      </c>
      <c r="AL29" s="858"/>
      <c r="AM29" s="858"/>
      <c r="AN29" s="858"/>
      <c r="AO29" s="858"/>
      <c r="AP29" s="858" t="s">
        <v>516</v>
      </c>
      <c r="AQ29" s="858"/>
      <c r="AR29" s="858"/>
      <c r="AS29" s="858"/>
      <c r="AT29" s="858"/>
      <c r="AU29" s="858" t="s">
        <v>516</v>
      </c>
      <c r="AV29" s="858"/>
      <c r="AW29" s="858"/>
      <c r="AX29" s="858"/>
      <c r="AY29" s="858"/>
      <c r="AZ29" s="859" t="s">
        <v>516</v>
      </c>
      <c r="BA29" s="859"/>
      <c r="BB29" s="859"/>
      <c r="BC29" s="859"/>
      <c r="BD29" s="859"/>
      <c r="BE29" s="860"/>
      <c r="BF29" s="860"/>
      <c r="BG29" s="860"/>
      <c r="BH29" s="860"/>
      <c r="BI29" s="861"/>
      <c r="BJ29" s="235"/>
      <c r="BK29" s="235"/>
      <c r="BL29" s="235"/>
      <c r="BM29" s="235"/>
      <c r="BN29" s="235"/>
      <c r="BO29" s="244"/>
      <c r="BP29" s="244"/>
      <c r="BQ29" s="241">
        <v>23</v>
      </c>
      <c r="BR29" s="242"/>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33"/>
    </row>
    <row r="30" spans="1:131" ht="26.25" customHeight="1">
      <c r="A30" s="245">
        <v>3</v>
      </c>
      <c r="B30" s="808" t="s">
        <v>412</v>
      </c>
      <c r="C30" s="809"/>
      <c r="D30" s="809"/>
      <c r="E30" s="809"/>
      <c r="F30" s="809"/>
      <c r="G30" s="809"/>
      <c r="H30" s="809"/>
      <c r="I30" s="809"/>
      <c r="J30" s="809"/>
      <c r="K30" s="809"/>
      <c r="L30" s="809"/>
      <c r="M30" s="809"/>
      <c r="N30" s="809"/>
      <c r="O30" s="809"/>
      <c r="P30" s="810"/>
      <c r="Q30" s="811">
        <v>1198</v>
      </c>
      <c r="R30" s="812"/>
      <c r="S30" s="812"/>
      <c r="T30" s="812"/>
      <c r="U30" s="812"/>
      <c r="V30" s="812">
        <v>1190</v>
      </c>
      <c r="W30" s="812"/>
      <c r="X30" s="812"/>
      <c r="Y30" s="812"/>
      <c r="Z30" s="812"/>
      <c r="AA30" s="812">
        <v>8</v>
      </c>
      <c r="AB30" s="812"/>
      <c r="AC30" s="812"/>
      <c r="AD30" s="812"/>
      <c r="AE30" s="813"/>
      <c r="AF30" s="814">
        <v>8</v>
      </c>
      <c r="AG30" s="815"/>
      <c r="AH30" s="815"/>
      <c r="AI30" s="815"/>
      <c r="AJ30" s="816"/>
      <c r="AK30" s="862">
        <v>204</v>
      </c>
      <c r="AL30" s="858"/>
      <c r="AM30" s="858"/>
      <c r="AN30" s="858"/>
      <c r="AO30" s="858"/>
      <c r="AP30" s="858" t="s">
        <v>516</v>
      </c>
      <c r="AQ30" s="858"/>
      <c r="AR30" s="858"/>
      <c r="AS30" s="858"/>
      <c r="AT30" s="858"/>
      <c r="AU30" s="858" t="s">
        <v>516</v>
      </c>
      <c r="AV30" s="858"/>
      <c r="AW30" s="858"/>
      <c r="AX30" s="858"/>
      <c r="AY30" s="858"/>
      <c r="AZ30" s="859" t="s">
        <v>516</v>
      </c>
      <c r="BA30" s="859"/>
      <c r="BB30" s="859"/>
      <c r="BC30" s="859"/>
      <c r="BD30" s="859"/>
      <c r="BE30" s="860"/>
      <c r="BF30" s="860"/>
      <c r="BG30" s="860"/>
      <c r="BH30" s="860"/>
      <c r="BI30" s="861"/>
      <c r="BJ30" s="235"/>
      <c r="BK30" s="235"/>
      <c r="BL30" s="235"/>
      <c r="BM30" s="235"/>
      <c r="BN30" s="235"/>
      <c r="BO30" s="244"/>
      <c r="BP30" s="244"/>
      <c r="BQ30" s="241">
        <v>24</v>
      </c>
      <c r="BR30" s="242"/>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33"/>
    </row>
    <row r="31" spans="1:131" ht="26.25" customHeight="1">
      <c r="A31" s="245">
        <v>4</v>
      </c>
      <c r="B31" s="808" t="s">
        <v>413</v>
      </c>
      <c r="C31" s="809"/>
      <c r="D31" s="809"/>
      <c r="E31" s="809"/>
      <c r="F31" s="809"/>
      <c r="G31" s="809"/>
      <c r="H31" s="809"/>
      <c r="I31" s="809"/>
      <c r="J31" s="809"/>
      <c r="K31" s="809"/>
      <c r="L31" s="809"/>
      <c r="M31" s="809"/>
      <c r="N31" s="809"/>
      <c r="O31" s="809"/>
      <c r="P31" s="810"/>
      <c r="Q31" s="811">
        <v>87</v>
      </c>
      <c r="R31" s="812"/>
      <c r="S31" s="812"/>
      <c r="T31" s="812"/>
      <c r="U31" s="812"/>
      <c r="V31" s="812">
        <v>61</v>
      </c>
      <c r="W31" s="812"/>
      <c r="X31" s="812"/>
      <c r="Y31" s="812"/>
      <c r="Z31" s="812"/>
      <c r="AA31" s="812">
        <v>26</v>
      </c>
      <c r="AB31" s="812"/>
      <c r="AC31" s="812"/>
      <c r="AD31" s="812"/>
      <c r="AE31" s="813"/>
      <c r="AF31" s="814">
        <v>26</v>
      </c>
      <c r="AG31" s="815"/>
      <c r="AH31" s="815"/>
      <c r="AI31" s="815"/>
      <c r="AJ31" s="816"/>
      <c r="AK31" s="862">
        <v>9</v>
      </c>
      <c r="AL31" s="858"/>
      <c r="AM31" s="858"/>
      <c r="AN31" s="858"/>
      <c r="AO31" s="858"/>
      <c r="AP31" s="858" t="s">
        <v>516</v>
      </c>
      <c r="AQ31" s="858"/>
      <c r="AR31" s="858"/>
      <c r="AS31" s="858"/>
      <c r="AT31" s="858"/>
      <c r="AU31" s="858" t="s">
        <v>516</v>
      </c>
      <c r="AV31" s="858"/>
      <c r="AW31" s="858"/>
      <c r="AX31" s="858"/>
      <c r="AY31" s="858"/>
      <c r="AZ31" s="859" t="s">
        <v>516</v>
      </c>
      <c r="BA31" s="859"/>
      <c r="BB31" s="859"/>
      <c r="BC31" s="859"/>
      <c r="BD31" s="859"/>
      <c r="BE31" s="860"/>
      <c r="BF31" s="860"/>
      <c r="BG31" s="860"/>
      <c r="BH31" s="860"/>
      <c r="BI31" s="861"/>
      <c r="BJ31" s="235"/>
      <c r="BK31" s="235"/>
      <c r="BL31" s="235"/>
      <c r="BM31" s="235"/>
      <c r="BN31" s="235"/>
      <c r="BO31" s="244"/>
      <c r="BP31" s="244"/>
      <c r="BQ31" s="241">
        <v>25</v>
      </c>
      <c r="BR31" s="242"/>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33"/>
    </row>
    <row r="32" spans="1:131" ht="26.25" customHeight="1">
      <c r="A32" s="245">
        <v>5</v>
      </c>
      <c r="B32" s="808" t="s">
        <v>414</v>
      </c>
      <c r="C32" s="809"/>
      <c r="D32" s="809"/>
      <c r="E32" s="809"/>
      <c r="F32" s="809"/>
      <c r="G32" s="809"/>
      <c r="H32" s="809"/>
      <c r="I32" s="809"/>
      <c r="J32" s="809"/>
      <c r="K32" s="809"/>
      <c r="L32" s="809"/>
      <c r="M32" s="809"/>
      <c r="N32" s="809"/>
      <c r="O32" s="809"/>
      <c r="P32" s="810"/>
      <c r="Q32" s="811">
        <v>7</v>
      </c>
      <c r="R32" s="812"/>
      <c r="S32" s="812"/>
      <c r="T32" s="812"/>
      <c r="U32" s="812"/>
      <c r="V32" s="812">
        <v>4</v>
      </c>
      <c r="W32" s="812"/>
      <c r="X32" s="812"/>
      <c r="Y32" s="812"/>
      <c r="Z32" s="812"/>
      <c r="AA32" s="812">
        <v>3</v>
      </c>
      <c r="AB32" s="812"/>
      <c r="AC32" s="812"/>
      <c r="AD32" s="812"/>
      <c r="AE32" s="813"/>
      <c r="AF32" s="814">
        <v>3</v>
      </c>
      <c r="AG32" s="815"/>
      <c r="AH32" s="815"/>
      <c r="AI32" s="815"/>
      <c r="AJ32" s="816"/>
      <c r="AK32" s="862" t="s">
        <v>516</v>
      </c>
      <c r="AL32" s="858"/>
      <c r="AM32" s="858"/>
      <c r="AN32" s="858"/>
      <c r="AO32" s="858"/>
      <c r="AP32" s="858" t="s">
        <v>516</v>
      </c>
      <c r="AQ32" s="858"/>
      <c r="AR32" s="858"/>
      <c r="AS32" s="858"/>
      <c r="AT32" s="858"/>
      <c r="AU32" s="858" t="s">
        <v>516</v>
      </c>
      <c r="AV32" s="858"/>
      <c r="AW32" s="858"/>
      <c r="AX32" s="858"/>
      <c r="AY32" s="858"/>
      <c r="AZ32" s="859" t="s">
        <v>516</v>
      </c>
      <c r="BA32" s="859"/>
      <c r="BB32" s="859"/>
      <c r="BC32" s="859"/>
      <c r="BD32" s="859"/>
      <c r="BE32" s="860"/>
      <c r="BF32" s="860"/>
      <c r="BG32" s="860"/>
      <c r="BH32" s="860"/>
      <c r="BI32" s="861"/>
      <c r="BJ32" s="235"/>
      <c r="BK32" s="235"/>
      <c r="BL32" s="235"/>
      <c r="BM32" s="235"/>
      <c r="BN32" s="235"/>
      <c r="BO32" s="244"/>
      <c r="BP32" s="244"/>
      <c r="BQ32" s="241">
        <v>26</v>
      </c>
      <c r="BR32" s="242"/>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33"/>
    </row>
    <row r="33" spans="1:131" ht="26.25" customHeight="1">
      <c r="A33" s="245">
        <v>6</v>
      </c>
      <c r="B33" s="808" t="s">
        <v>415</v>
      </c>
      <c r="C33" s="809"/>
      <c r="D33" s="809"/>
      <c r="E33" s="809"/>
      <c r="F33" s="809"/>
      <c r="G33" s="809"/>
      <c r="H33" s="809"/>
      <c r="I33" s="809"/>
      <c r="J33" s="809"/>
      <c r="K33" s="809"/>
      <c r="L33" s="809"/>
      <c r="M33" s="809"/>
      <c r="N33" s="809"/>
      <c r="O33" s="809"/>
      <c r="P33" s="810"/>
      <c r="Q33" s="811">
        <v>2428</v>
      </c>
      <c r="R33" s="812"/>
      <c r="S33" s="812"/>
      <c r="T33" s="812"/>
      <c r="U33" s="812"/>
      <c r="V33" s="812">
        <v>2267</v>
      </c>
      <c r="W33" s="812"/>
      <c r="X33" s="812"/>
      <c r="Y33" s="812"/>
      <c r="Z33" s="812"/>
      <c r="AA33" s="812">
        <v>161</v>
      </c>
      <c r="AB33" s="812"/>
      <c r="AC33" s="812"/>
      <c r="AD33" s="812"/>
      <c r="AE33" s="813"/>
      <c r="AF33" s="814">
        <v>1397</v>
      </c>
      <c r="AG33" s="815"/>
      <c r="AH33" s="815"/>
      <c r="AI33" s="815"/>
      <c r="AJ33" s="816"/>
      <c r="AK33" s="862">
        <v>39</v>
      </c>
      <c r="AL33" s="858"/>
      <c r="AM33" s="858"/>
      <c r="AN33" s="858"/>
      <c r="AO33" s="858"/>
      <c r="AP33" s="858">
        <v>3588</v>
      </c>
      <c r="AQ33" s="858"/>
      <c r="AR33" s="858"/>
      <c r="AS33" s="858"/>
      <c r="AT33" s="858"/>
      <c r="AU33" s="858" t="s">
        <v>516</v>
      </c>
      <c r="AV33" s="858"/>
      <c r="AW33" s="858"/>
      <c r="AX33" s="858"/>
      <c r="AY33" s="858"/>
      <c r="AZ33" s="859" t="s">
        <v>516</v>
      </c>
      <c r="BA33" s="859"/>
      <c r="BB33" s="859"/>
      <c r="BC33" s="859"/>
      <c r="BD33" s="859"/>
      <c r="BE33" s="860" t="s">
        <v>579</v>
      </c>
      <c r="BF33" s="860"/>
      <c r="BG33" s="860"/>
      <c r="BH33" s="860"/>
      <c r="BI33" s="861"/>
      <c r="BJ33" s="235"/>
      <c r="BK33" s="235"/>
      <c r="BL33" s="235"/>
      <c r="BM33" s="235"/>
      <c r="BN33" s="235"/>
      <c r="BO33" s="244"/>
      <c r="BP33" s="244"/>
      <c r="BQ33" s="241">
        <v>27</v>
      </c>
      <c r="BR33" s="242"/>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33"/>
    </row>
    <row r="34" spans="1:131" ht="26.25" customHeight="1">
      <c r="A34" s="245">
        <v>7</v>
      </c>
      <c r="B34" s="808" t="s">
        <v>416</v>
      </c>
      <c r="C34" s="809"/>
      <c r="D34" s="809"/>
      <c r="E34" s="809"/>
      <c r="F34" s="809"/>
      <c r="G34" s="809"/>
      <c r="H34" s="809"/>
      <c r="I34" s="809"/>
      <c r="J34" s="809"/>
      <c r="K34" s="809"/>
      <c r="L34" s="809"/>
      <c r="M34" s="809"/>
      <c r="N34" s="809"/>
      <c r="O34" s="809"/>
      <c r="P34" s="810"/>
      <c r="Q34" s="811">
        <v>2488</v>
      </c>
      <c r="R34" s="812"/>
      <c r="S34" s="812"/>
      <c r="T34" s="812"/>
      <c r="U34" s="812"/>
      <c r="V34" s="812">
        <v>2325</v>
      </c>
      <c r="W34" s="812"/>
      <c r="X34" s="812"/>
      <c r="Y34" s="812"/>
      <c r="Z34" s="812"/>
      <c r="AA34" s="812">
        <v>163</v>
      </c>
      <c r="AB34" s="812"/>
      <c r="AC34" s="812"/>
      <c r="AD34" s="812"/>
      <c r="AE34" s="813"/>
      <c r="AF34" s="814">
        <v>898</v>
      </c>
      <c r="AG34" s="815"/>
      <c r="AH34" s="815"/>
      <c r="AI34" s="815"/>
      <c r="AJ34" s="816"/>
      <c r="AK34" s="862">
        <v>686</v>
      </c>
      <c r="AL34" s="858"/>
      <c r="AM34" s="858"/>
      <c r="AN34" s="858"/>
      <c r="AO34" s="858"/>
      <c r="AP34" s="858">
        <v>9529</v>
      </c>
      <c r="AQ34" s="858"/>
      <c r="AR34" s="858"/>
      <c r="AS34" s="858"/>
      <c r="AT34" s="858"/>
      <c r="AU34" s="858" t="s">
        <v>516</v>
      </c>
      <c r="AV34" s="858"/>
      <c r="AW34" s="858"/>
      <c r="AX34" s="858"/>
      <c r="AY34" s="858"/>
      <c r="AZ34" s="859" t="s">
        <v>516</v>
      </c>
      <c r="BA34" s="859"/>
      <c r="BB34" s="859"/>
      <c r="BC34" s="859"/>
      <c r="BD34" s="859"/>
      <c r="BE34" s="860" t="s">
        <v>579</v>
      </c>
      <c r="BF34" s="860"/>
      <c r="BG34" s="860"/>
      <c r="BH34" s="860"/>
      <c r="BI34" s="861"/>
      <c r="BJ34" s="235"/>
      <c r="BK34" s="235"/>
      <c r="BL34" s="235"/>
      <c r="BM34" s="235"/>
      <c r="BN34" s="235"/>
      <c r="BO34" s="244"/>
      <c r="BP34" s="244"/>
      <c r="BQ34" s="241">
        <v>28</v>
      </c>
      <c r="BR34" s="242"/>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33"/>
    </row>
    <row r="35" spans="1:131" ht="26.25" customHeight="1">
      <c r="A35" s="245">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35"/>
      <c r="BK35" s="235"/>
      <c r="BL35" s="235"/>
      <c r="BM35" s="235"/>
      <c r="BN35" s="235"/>
      <c r="BO35" s="244"/>
      <c r="BP35" s="244"/>
      <c r="BQ35" s="241">
        <v>29</v>
      </c>
      <c r="BR35" s="242"/>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33"/>
    </row>
    <row r="36" spans="1:131" ht="26.25" customHeight="1">
      <c r="A36" s="245">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35"/>
      <c r="BK36" s="235"/>
      <c r="BL36" s="235"/>
      <c r="BM36" s="235"/>
      <c r="BN36" s="235"/>
      <c r="BO36" s="244"/>
      <c r="BP36" s="244"/>
      <c r="BQ36" s="241">
        <v>30</v>
      </c>
      <c r="BR36" s="242"/>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33"/>
    </row>
    <row r="37" spans="1:131" ht="26.25" customHeight="1">
      <c r="A37" s="245">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35"/>
      <c r="BK37" s="235"/>
      <c r="BL37" s="235"/>
      <c r="BM37" s="235"/>
      <c r="BN37" s="235"/>
      <c r="BO37" s="244"/>
      <c r="BP37" s="244"/>
      <c r="BQ37" s="241">
        <v>31</v>
      </c>
      <c r="BR37" s="242"/>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33"/>
    </row>
    <row r="38" spans="1:131" ht="26.25" customHeight="1">
      <c r="A38" s="245">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35"/>
      <c r="BK38" s="235"/>
      <c r="BL38" s="235"/>
      <c r="BM38" s="235"/>
      <c r="BN38" s="235"/>
      <c r="BO38" s="244"/>
      <c r="BP38" s="244"/>
      <c r="BQ38" s="241">
        <v>32</v>
      </c>
      <c r="BR38" s="242"/>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33"/>
    </row>
    <row r="39" spans="1:131" ht="26.25" customHeight="1">
      <c r="A39" s="245">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35"/>
      <c r="BK39" s="235"/>
      <c r="BL39" s="235"/>
      <c r="BM39" s="235"/>
      <c r="BN39" s="235"/>
      <c r="BO39" s="244"/>
      <c r="BP39" s="244"/>
      <c r="BQ39" s="241">
        <v>33</v>
      </c>
      <c r="BR39" s="242"/>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33"/>
    </row>
    <row r="40" spans="1:131" ht="26.25" customHeight="1">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35"/>
      <c r="BK40" s="235"/>
      <c r="BL40" s="235"/>
      <c r="BM40" s="235"/>
      <c r="BN40" s="235"/>
      <c r="BO40" s="244"/>
      <c r="BP40" s="244"/>
      <c r="BQ40" s="241">
        <v>34</v>
      </c>
      <c r="BR40" s="242"/>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33"/>
    </row>
    <row r="41" spans="1:131" ht="26.25" customHeight="1">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35"/>
      <c r="BK41" s="235"/>
      <c r="BL41" s="235"/>
      <c r="BM41" s="235"/>
      <c r="BN41" s="235"/>
      <c r="BO41" s="244"/>
      <c r="BP41" s="244"/>
      <c r="BQ41" s="241">
        <v>35</v>
      </c>
      <c r="BR41" s="242"/>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33"/>
    </row>
    <row r="42" spans="1:131" ht="26.25" customHeight="1">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35"/>
      <c r="BK42" s="235"/>
      <c r="BL42" s="235"/>
      <c r="BM42" s="235"/>
      <c r="BN42" s="235"/>
      <c r="BO42" s="244"/>
      <c r="BP42" s="244"/>
      <c r="BQ42" s="241">
        <v>36</v>
      </c>
      <c r="BR42" s="242"/>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33"/>
    </row>
    <row r="43" spans="1:131" ht="26.25" customHeight="1">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5"/>
      <c r="BK43" s="235"/>
      <c r="BL43" s="235"/>
      <c r="BM43" s="235"/>
      <c r="BN43" s="235"/>
      <c r="BO43" s="244"/>
      <c r="BP43" s="244"/>
      <c r="BQ43" s="241">
        <v>37</v>
      </c>
      <c r="BR43" s="242"/>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33"/>
    </row>
    <row r="44" spans="1:131" ht="26.25" customHeight="1">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5"/>
      <c r="BK44" s="235"/>
      <c r="BL44" s="235"/>
      <c r="BM44" s="235"/>
      <c r="BN44" s="235"/>
      <c r="BO44" s="244"/>
      <c r="BP44" s="244"/>
      <c r="BQ44" s="241">
        <v>38</v>
      </c>
      <c r="BR44" s="242"/>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33"/>
    </row>
    <row r="45" spans="1:131" ht="26.25" customHeight="1">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5"/>
      <c r="BK45" s="235"/>
      <c r="BL45" s="235"/>
      <c r="BM45" s="235"/>
      <c r="BN45" s="235"/>
      <c r="BO45" s="244"/>
      <c r="BP45" s="244"/>
      <c r="BQ45" s="241">
        <v>39</v>
      </c>
      <c r="BR45" s="242"/>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33"/>
    </row>
    <row r="46" spans="1:131" ht="26.25" customHeight="1">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5"/>
      <c r="BK46" s="235"/>
      <c r="BL46" s="235"/>
      <c r="BM46" s="235"/>
      <c r="BN46" s="235"/>
      <c r="BO46" s="244"/>
      <c r="BP46" s="244"/>
      <c r="BQ46" s="241">
        <v>40</v>
      </c>
      <c r="BR46" s="242"/>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33"/>
    </row>
    <row r="47" spans="1:131" ht="26.25" customHeight="1">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25" customHeight="1">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25" customHeight="1">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25" customHeight="1">
      <c r="A50" s="241">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25" customHeight="1">
      <c r="A51" s="241">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25" customHeight="1">
      <c r="A52" s="241">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25" customHeight="1">
      <c r="A53" s="241">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25" customHeight="1">
      <c r="A54" s="241">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25" customHeight="1">
      <c r="A55" s="241">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25" customHeight="1">
      <c r="A56" s="241">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25" customHeight="1">
      <c r="A57" s="241">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25" customHeight="1">
      <c r="A58" s="241">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25" customHeight="1">
      <c r="A59" s="241">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25" customHeight="1">
      <c r="A60" s="241">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25" customHeight="1" thickBot="1">
      <c r="A61" s="241">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25" customHeight="1">
      <c r="A62" s="241">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417</v>
      </c>
      <c r="BK62" s="834"/>
      <c r="BL62" s="834"/>
      <c r="BM62" s="834"/>
      <c r="BN62" s="835"/>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25" customHeight="1" thickBot="1">
      <c r="A63" s="243" t="s">
        <v>397</v>
      </c>
      <c r="B63" s="817" t="s">
        <v>418</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3051</v>
      </c>
      <c r="AG63" s="872"/>
      <c r="AH63" s="872"/>
      <c r="AI63" s="872"/>
      <c r="AJ63" s="873"/>
      <c r="AK63" s="874"/>
      <c r="AL63" s="869"/>
      <c r="AM63" s="869"/>
      <c r="AN63" s="869"/>
      <c r="AO63" s="869"/>
      <c r="AP63" s="872">
        <v>13117</v>
      </c>
      <c r="AQ63" s="872"/>
      <c r="AR63" s="872"/>
      <c r="AS63" s="872"/>
      <c r="AT63" s="872"/>
      <c r="AU63" s="872"/>
      <c r="AV63" s="872"/>
      <c r="AW63" s="872"/>
      <c r="AX63" s="872"/>
      <c r="AY63" s="872"/>
      <c r="AZ63" s="876"/>
      <c r="BA63" s="876"/>
      <c r="BB63" s="876"/>
      <c r="BC63" s="876"/>
      <c r="BD63" s="876"/>
      <c r="BE63" s="877"/>
      <c r="BF63" s="877"/>
      <c r="BG63" s="877"/>
      <c r="BH63" s="877"/>
      <c r="BI63" s="878"/>
      <c r="BJ63" s="879" t="s">
        <v>419</v>
      </c>
      <c r="BK63" s="880"/>
      <c r="BL63" s="880"/>
      <c r="BM63" s="880"/>
      <c r="BN63" s="881"/>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25" customHeight="1">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25" customHeight="1" thickBot="1">
      <c r="A65" s="235" t="s">
        <v>420</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25" customHeight="1">
      <c r="A66" s="755" t="s">
        <v>421</v>
      </c>
      <c r="B66" s="756"/>
      <c r="C66" s="756"/>
      <c r="D66" s="756"/>
      <c r="E66" s="756"/>
      <c r="F66" s="756"/>
      <c r="G66" s="756"/>
      <c r="H66" s="756"/>
      <c r="I66" s="756"/>
      <c r="J66" s="756"/>
      <c r="K66" s="756"/>
      <c r="L66" s="756"/>
      <c r="M66" s="756"/>
      <c r="N66" s="756"/>
      <c r="O66" s="756"/>
      <c r="P66" s="757"/>
      <c r="Q66" s="761" t="s">
        <v>422</v>
      </c>
      <c r="R66" s="762"/>
      <c r="S66" s="762"/>
      <c r="T66" s="762"/>
      <c r="U66" s="763"/>
      <c r="V66" s="761" t="s">
        <v>403</v>
      </c>
      <c r="W66" s="762"/>
      <c r="X66" s="762"/>
      <c r="Y66" s="762"/>
      <c r="Z66" s="763"/>
      <c r="AA66" s="761" t="s">
        <v>404</v>
      </c>
      <c r="AB66" s="762"/>
      <c r="AC66" s="762"/>
      <c r="AD66" s="762"/>
      <c r="AE66" s="763"/>
      <c r="AF66" s="882" t="s">
        <v>405</v>
      </c>
      <c r="AG66" s="843"/>
      <c r="AH66" s="843"/>
      <c r="AI66" s="843"/>
      <c r="AJ66" s="883"/>
      <c r="AK66" s="761" t="s">
        <v>423</v>
      </c>
      <c r="AL66" s="756"/>
      <c r="AM66" s="756"/>
      <c r="AN66" s="756"/>
      <c r="AO66" s="757"/>
      <c r="AP66" s="761" t="s">
        <v>424</v>
      </c>
      <c r="AQ66" s="762"/>
      <c r="AR66" s="762"/>
      <c r="AS66" s="762"/>
      <c r="AT66" s="763"/>
      <c r="AU66" s="761" t="s">
        <v>425</v>
      </c>
      <c r="AV66" s="762"/>
      <c r="AW66" s="762"/>
      <c r="AX66" s="762"/>
      <c r="AY66" s="763"/>
      <c r="AZ66" s="761" t="s">
        <v>380</v>
      </c>
      <c r="BA66" s="762"/>
      <c r="BB66" s="762"/>
      <c r="BC66" s="762"/>
      <c r="BD66" s="768"/>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25" customHeight="1" thickBot="1">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25" customHeight="1" thickTop="1">
      <c r="A68" s="239">
        <v>1</v>
      </c>
      <c r="B68" s="897" t="s">
        <v>580</v>
      </c>
      <c r="C68" s="898"/>
      <c r="D68" s="898"/>
      <c r="E68" s="898"/>
      <c r="F68" s="898"/>
      <c r="G68" s="898"/>
      <c r="H68" s="898"/>
      <c r="I68" s="898"/>
      <c r="J68" s="898"/>
      <c r="K68" s="898"/>
      <c r="L68" s="898"/>
      <c r="M68" s="898"/>
      <c r="N68" s="898"/>
      <c r="O68" s="898"/>
      <c r="P68" s="899"/>
      <c r="Q68" s="900">
        <v>3283</v>
      </c>
      <c r="R68" s="894"/>
      <c r="S68" s="894"/>
      <c r="T68" s="894"/>
      <c r="U68" s="894"/>
      <c r="V68" s="894">
        <v>3160</v>
      </c>
      <c r="W68" s="894"/>
      <c r="X68" s="894"/>
      <c r="Y68" s="894"/>
      <c r="Z68" s="894"/>
      <c r="AA68" s="894">
        <v>123</v>
      </c>
      <c r="AB68" s="894"/>
      <c r="AC68" s="894"/>
      <c r="AD68" s="894"/>
      <c r="AE68" s="894"/>
      <c r="AF68" s="894">
        <v>123</v>
      </c>
      <c r="AG68" s="894"/>
      <c r="AH68" s="894"/>
      <c r="AI68" s="894"/>
      <c r="AJ68" s="894"/>
      <c r="AK68" s="894" t="s">
        <v>516</v>
      </c>
      <c r="AL68" s="894"/>
      <c r="AM68" s="894"/>
      <c r="AN68" s="894"/>
      <c r="AO68" s="894"/>
      <c r="AP68" s="894">
        <v>2073</v>
      </c>
      <c r="AQ68" s="894"/>
      <c r="AR68" s="894"/>
      <c r="AS68" s="894"/>
      <c r="AT68" s="894"/>
      <c r="AU68" s="894">
        <v>1213</v>
      </c>
      <c r="AV68" s="894"/>
      <c r="AW68" s="894"/>
      <c r="AX68" s="894"/>
      <c r="AY68" s="894"/>
      <c r="AZ68" s="895"/>
      <c r="BA68" s="895"/>
      <c r="BB68" s="895"/>
      <c r="BC68" s="895"/>
      <c r="BD68" s="896"/>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25" customHeight="1">
      <c r="A69" s="241">
        <v>2</v>
      </c>
      <c r="B69" s="901" t="s">
        <v>581</v>
      </c>
      <c r="C69" s="902"/>
      <c r="D69" s="902"/>
      <c r="E69" s="902"/>
      <c r="F69" s="902"/>
      <c r="G69" s="902"/>
      <c r="H69" s="902"/>
      <c r="I69" s="902"/>
      <c r="J69" s="902"/>
      <c r="K69" s="902"/>
      <c r="L69" s="902"/>
      <c r="M69" s="902"/>
      <c r="N69" s="902"/>
      <c r="O69" s="902"/>
      <c r="P69" s="903"/>
      <c r="Q69" s="904" t="s">
        <v>516</v>
      </c>
      <c r="R69" s="858"/>
      <c r="S69" s="858"/>
      <c r="T69" s="858"/>
      <c r="U69" s="858"/>
      <c r="V69" s="858" t="s">
        <v>516</v>
      </c>
      <c r="W69" s="858"/>
      <c r="X69" s="858"/>
      <c r="Y69" s="858"/>
      <c r="Z69" s="858"/>
      <c r="AA69" s="858" t="s">
        <v>516</v>
      </c>
      <c r="AB69" s="858"/>
      <c r="AC69" s="858"/>
      <c r="AD69" s="858"/>
      <c r="AE69" s="858"/>
      <c r="AF69" s="858" t="s">
        <v>516</v>
      </c>
      <c r="AG69" s="858"/>
      <c r="AH69" s="858"/>
      <c r="AI69" s="858"/>
      <c r="AJ69" s="858"/>
      <c r="AK69" s="858" t="s">
        <v>516</v>
      </c>
      <c r="AL69" s="858"/>
      <c r="AM69" s="858"/>
      <c r="AN69" s="858"/>
      <c r="AO69" s="858"/>
      <c r="AP69" s="858" t="s">
        <v>516</v>
      </c>
      <c r="AQ69" s="858"/>
      <c r="AR69" s="858"/>
      <c r="AS69" s="858"/>
      <c r="AT69" s="858"/>
      <c r="AU69" s="858" t="s">
        <v>516</v>
      </c>
      <c r="AV69" s="858"/>
      <c r="AW69" s="858"/>
      <c r="AX69" s="858"/>
      <c r="AY69" s="858"/>
      <c r="AZ69" s="860"/>
      <c r="BA69" s="860"/>
      <c r="BB69" s="860"/>
      <c r="BC69" s="860"/>
      <c r="BD69" s="861"/>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25" customHeight="1">
      <c r="A70" s="241">
        <v>3</v>
      </c>
      <c r="B70" s="901" t="s">
        <v>582</v>
      </c>
      <c r="C70" s="902"/>
      <c r="D70" s="902"/>
      <c r="E70" s="902"/>
      <c r="F70" s="902"/>
      <c r="G70" s="902"/>
      <c r="H70" s="902"/>
      <c r="I70" s="902"/>
      <c r="J70" s="902"/>
      <c r="K70" s="902"/>
      <c r="L70" s="902"/>
      <c r="M70" s="902"/>
      <c r="N70" s="902"/>
      <c r="O70" s="902"/>
      <c r="P70" s="903"/>
      <c r="Q70" s="904">
        <v>1730.499</v>
      </c>
      <c r="R70" s="858"/>
      <c r="S70" s="858"/>
      <c r="T70" s="858"/>
      <c r="U70" s="858"/>
      <c r="V70" s="858">
        <v>1694</v>
      </c>
      <c r="W70" s="858"/>
      <c r="X70" s="858"/>
      <c r="Y70" s="858"/>
      <c r="Z70" s="858"/>
      <c r="AA70" s="858">
        <v>36.499000000000002</v>
      </c>
      <c r="AB70" s="858"/>
      <c r="AC70" s="858"/>
      <c r="AD70" s="858"/>
      <c r="AE70" s="858"/>
      <c r="AF70" s="858">
        <v>36.499000000000002</v>
      </c>
      <c r="AG70" s="858"/>
      <c r="AH70" s="858"/>
      <c r="AI70" s="858"/>
      <c r="AJ70" s="858"/>
      <c r="AK70" s="858" t="s">
        <v>516</v>
      </c>
      <c r="AL70" s="858"/>
      <c r="AM70" s="858"/>
      <c r="AN70" s="858"/>
      <c r="AO70" s="858"/>
      <c r="AP70" s="858" t="s">
        <v>516</v>
      </c>
      <c r="AQ70" s="858"/>
      <c r="AR70" s="858"/>
      <c r="AS70" s="858"/>
      <c r="AT70" s="858"/>
      <c r="AU70" s="858" t="s">
        <v>516</v>
      </c>
      <c r="AV70" s="858"/>
      <c r="AW70" s="858"/>
      <c r="AX70" s="858"/>
      <c r="AY70" s="858"/>
      <c r="AZ70" s="860" t="s">
        <v>586</v>
      </c>
      <c r="BA70" s="860"/>
      <c r="BB70" s="860"/>
      <c r="BC70" s="860"/>
      <c r="BD70" s="861"/>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25" customHeight="1">
      <c r="A71" s="241">
        <v>4</v>
      </c>
      <c r="B71" s="901" t="s">
        <v>582</v>
      </c>
      <c r="C71" s="902"/>
      <c r="D71" s="902"/>
      <c r="E71" s="902"/>
      <c r="F71" s="902"/>
      <c r="G71" s="902"/>
      <c r="H71" s="902"/>
      <c r="I71" s="902"/>
      <c r="J71" s="902"/>
      <c r="K71" s="902"/>
      <c r="L71" s="902"/>
      <c r="M71" s="902"/>
      <c r="N71" s="902"/>
      <c r="O71" s="902"/>
      <c r="P71" s="903"/>
      <c r="Q71" s="904">
        <v>824275.2</v>
      </c>
      <c r="R71" s="858"/>
      <c r="S71" s="858"/>
      <c r="T71" s="858"/>
      <c r="U71" s="858"/>
      <c r="V71" s="858">
        <v>793575.92700000003</v>
      </c>
      <c r="W71" s="858"/>
      <c r="X71" s="858"/>
      <c r="Y71" s="858"/>
      <c r="Z71" s="858"/>
      <c r="AA71" s="858">
        <v>30699.273000000001</v>
      </c>
      <c r="AB71" s="858"/>
      <c r="AC71" s="858"/>
      <c r="AD71" s="858"/>
      <c r="AE71" s="858"/>
      <c r="AF71" s="858">
        <v>30699.273000000001</v>
      </c>
      <c r="AG71" s="858"/>
      <c r="AH71" s="858"/>
      <c r="AI71" s="858"/>
      <c r="AJ71" s="858"/>
      <c r="AK71" s="858">
        <v>9728.4500000000007</v>
      </c>
      <c r="AL71" s="858"/>
      <c r="AM71" s="858"/>
      <c r="AN71" s="858"/>
      <c r="AO71" s="858"/>
      <c r="AP71" s="858" t="s">
        <v>516</v>
      </c>
      <c r="AQ71" s="858"/>
      <c r="AR71" s="858"/>
      <c r="AS71" s="858"/>
      <c r="AT71" s="858"/>
      <c r="AU71" s="858" t="s">
        <v>516</v>
      </c>
      <c r="AV71" s="858"/>
      <c r="AW71" s="858"/>
      <c r="AX71" s="858"/>
      <c r="AY71" s="858"/>
      <c r="AZ71" s="860" t="s">
        <v>587</v>
      </c>
      <c r="BA71" s="860"/>
      <c r="BB71" s="860"/>
      <c r="BC71" s="860"/>
      <c r="BD71" s="861"/>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25" customHeight="1">
      <c r="A72" s="241">
        <v>5</v>
      </c>
      <c r="B72" s="901" t="s">
        <v>583</v>
      </c>
      <c r="C72" s="902"/>
      <c r="D72" s="902"/>
      <c r="E72" s="902"/>
      <c r="F72" s="902"/>
      <c r="G72" s="902"/>
      <c r="H72" s="902"/>
      <c r="I72" s="902"/>
      <c r="J72" s="902"/>
      <c r="K72" s="902"/>
      <c r="L72" s="902"/>
      <c r="M72" s="902"/>
      <c r="N72" s="902"/>
      <c r="O72" s="902"/>
      <c r="P72" s="903"/>
      <c r="Q72" s="904">
        <v>23193.573</v>
      </c>
      <c r="R72" s="858"/>
      <c r="S72" s="858"/>
      <c r="T72" s="858"/>
      <c r="U72" s="858"/>
      <c r="V72" s="858">
        <v>22713.573</v>
      </c>
      <c r="W72" s="858"/>
      <c r="X72" s="858"/>
      <c r="Y72" s="858"/>
      <c r="Z72" s="858"/>
      <c r="AA72" s="858">
        <v>479.88499999999999</v>
      </c>
      <c r="AB72" s="858"/>
      <c r="AC72" s="858"/>
      <c r="AD72" s="858"/>
      <c r="AE72" s="858"/>
      <c r="AF72" s="858">
        <v>479.88499999999999</v>
      </c>
      <c r="AG72" s="858"/>
      <c r="AH72" s="858"/>
      <c r="AI72" s="858"/>
      <c r="AJ72" s="858"/>
      <c r="AK72" s="858">
        <v>23.1</v>
      </c>
      <c r="AL72" s="858"/>
      <c r="AM72" s="858"/>
      <c r="AN72" s="858"/>
      <c r="AO72" s="858"/>
      <c r="AP72" s="858" t="s">
        <v>516</v>
      </c>
      <c r="AQ72" s="858"/>
      <c r="AR72" s="858"/>
      <c r="AS72" s="858"/>
      <c r="AT72" s="858"/>
      <c r="AU72" s="858" t="s">
        <v>516</v>
      </c>
      <c r="AV72" s="858"/>
      <c r="AW72" s="858"/>
      <c r="AX72" s="858"/>
      <c r="AY72" s="858"/>
      <c r="AZ72" s="860" t="s">
        <v>586</v>
      </c>
      <c r="BA72" s="860"/>
      <c r="BB72" s="860"/>
      <c r="BC72" s="860"/>
      <c r="BD72" s="861"/>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25" customHeight="1">
      <c r="A73" s="241">
        <v>6</v>
      </c>
      <c r="B73" s="901" t="s">
        <v>583</v>
      </c>
      <c r="C73" s="902"/>
      <c r="D73" s="902"/>
      <c r="E73" s="902"/>
      <c r="F73" s="902"/>
      <c r="G73" s="902"/>
      <c r="H73" s="902"/>
      <c r="I73" s="902"/>
      <c r="J73" s="902"/>
      <c r="K73" s="902"/>
      <c r="L73" s="902"/>
      <c r="M73" s="902"/>
      <c r="N73" s="902"/>
      <c r="O73" s="902"/>
      <c r="P73" s="903"/>
      <c r="Q73" s="904">
        <v>237.52600000000001</v>
      </c>
      <c r="R73" s="858"/>
      <c r="S73" s="858"/>
      <c r="T73" s="858"/>
      <c r="U73" s="858"/>
      <c r="V73" s="858">
        <v>112.065</v>
      </c>
      <c r="W73" s="858"/>
      <c r="X73" s="858"/>
      <c r="Y73" s="858"/>
      <c r="Z73" s="858"/>
      <c r="AA73" s="858">
        <v>125.461</v>
      </c>
      <c r="AB73" s="858"/>
      <c r="AC73" s="858"/>
      <c r="AD73" s="858"/>
      <c r="AE73" s="858"/>
      <c r="AF73" s="858">
        <v>125.461</v>
      </c>
      <c r="AG73" s="858"/>
      <c r="AH73" s="858"/>
      <c r="AI73" s="858"/>
      <c r="AJ73" s="858"/>
      <c r="AK73" s="858" t="s">
        <v>516</v>
      </c>
      <c r="AL73" s="858"/>
      <c r="AM73" s="858"/>
      <c r="AN73" s="858"/>
      <c r="AO73" s="858"/>
      <c r="AP73" s="858" t="s">
        <v>516</v>
      </c>
      <c r="AQ73" s="858"/>
      <c r="AR73" s="858"/>
      <c r="AS73" s="858"/>
      <c r="AT73" s="858"/>
      <c r="AU73" s="858" t="s">
        <v>516</v>
      </c>
      <c r="AV73" s="858"/>
      <c r="AW73" s="858"/>
      <c r="AX73" s="858"/>
      <c r="AY73" s="858"/>
      <c r="AZ73" s="860" t="s">
        <v>588</v>
      </c>
      <c r="BA73" s="860"/>
      <c r="BB73" s="860"/>
      <c r="BC73" s="860"/>
      <c r="BD73" s="861"/>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25" customHeight="1">
      <c r="A74" s="241">
        <v>7</v>
      </c>
      <c r="B74" s="901" t="s">
        <v>584</v>
      </c>
      <c r="C74" s="902"/>
      <c r="D74" s="902"/>
      <c r="E74" s="902"/>
      <c r="F74" s="902"/>
      <c r="G74" s="902"/>
      <c r="H74" s="902"/>
      <c r="I74" s="902"/>
      <c r="J74" s="902"/>
      <c r="K74" s="902"/>
      <c r="L74" s="902"/>
      <c r="M74" s="902"/>
      <c r="N74" s="902"/>
      <c r="O74" s="902"/>
      <c r="P74" s="903"/>
      <c r="Q74" s="904">
        <v>331.577</v>
      </c>
      <c r="R74" s="858"/>
      <c r="S74" s="858"/>
      <c r="T74" s="858"/>
      <c r="U74" s="858"/>
      <c r="V74" s="858">
        <v>323.726</v>
      </c>
      <c r="W74" s="858"/>
      <c r="X74" s="858"/>
      <c r="Y74" s="858"/>
      <c r="Z74" s="858"/>
      <c r="AA74" s="858">
        <v>7.851</v>
      </c>
      <c r="AB74" s="858"/>
      <c r="AC74" s="858"/>
      <c r="AD74" s="858"/>
      <c r="AE74" s="858"/>
      <c r="AF74" s="858">
        <v>7.851</v>
      </c>
      <c r="AG74" s="858"/>
      <c r="AH74" s="858"/>
      <c r="AI74" s="858"/>
      <c r="AJ74" s="858"/>
      <c r="AK74" s="858">
        <v>5.2060000000000004</v>
      </c>
      <c r="AL74" s="858"/>
      <c r="AM74" s="858"/>
      <c r="AN74" s="858"/>
      <c r="AO74" s="858"/>
      <c r="AP74" s="858" t="s">
        <v>516</v>
      </c>
      <c r="AQ74" s="858"/>
      <c r="AR74" s="858"/>
      <c r="AS74" s="858"/>
      <c r="AT74" s="858"/>
      <c r="AU74" s="858" t="s">
        <v>516</v>
      </c>
      <c r="AV74" s="858"/>
      <c r="AW74" s="858"/>
      <c r="AX74" s="858"/>
      <c r="AY74" s="858"/>
      <c r="AZ74" s="860"/>
      <c r="BA74" s="860"/>
      <c r="BB74" s="860"/>
      <c r="BC74" s="860"/>
      <c r="BD74" s="861"/>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25" customHeight="1">
      <c r="A75" s="241">
        <v>8</v>
      </c>
      <c r="B75" s="901" t="s">
        <v>585</v>
      </c>
      <c r="C75" s="902"/>
      <c r="D75" s="902"/>
      <c r="E75" s="902"/>
      <c r="F75" s="902"/>
      <c r="G75" s="902"/>
      <c r="H75" s="902"/>
      <c r="I75" s="902"/>
      <c r="J75" s="902"/>
      <c r="K75" s="902"/>
      <c r="L75" s="902"/>
      <c r="M75" s="902"/>
      <c r="N75" s="902"/>
      <c r="O75" s="902"/>
      <c r="P75" s="903"/>
      <c r="Q75" s="905">
        <v>43334.661999999997</v>
      </c>
      <c r="R75" s="906"/>
      <c r="S75" s="906"/>
      <c r="T75" s="906"/>
      <c r="U75" s="862"/>
      <c r="V75" s="907">
        <v>41922.055</v>
      </c>
      <c r="W75" s="906"/>
      <c r="X75" s="906"/>
      <c r="Y75" s="906"/>
      <c r="Z75" s="862"/>
      <c r="AA75" s="907">
        <v>1412.606</v>
      </c>
      <c r="AB75" s="906"/>
      <c r="AC75" s="906"/>
      <c r="AD75" s="906"/>
      <c r="AE75" s="862"/>
      <c r="AF75" s="907">
        <v>6407.9359999999997</v>
      </c>
      <c r="AG75" s="906"/>
      <c r="AH75" s="906"/>
      <c r="AI75" s="906"/>
      <c r="AJ75" s="862"/>
      <c r="AK75" s="907" t="s">
        <v>516</v>
      </c>
      <c r="AL75" s="906"/>
      <c r="AM75" s="906"/>
      <c r="AN75" s="906"/>
      <c r="AO75" s="862"/>
      <c r="AP75" s="907" t="s">
        <v>516</v>
      </c>
      <c r="AQ75" s="906"/>
      <c r="AR75" s="906"/>
      <c r="AS75" s="906"/>
      <c r="AT75" s="862"/>
      <c r="AU75" s="907" t="s">
        <v>516</v>
      </c>
      <c r="AV75" s="906"/>
      <c r="AW75" s="906"/>
      <c r="AX75" s="906"/>
      <c r="AY75" s="862"/>
      <c r="AZ75" s="860"/>
      <c r="BA75" s="860"/>
      <c r="BB75" s="860"/>
      <c r="BC75" s="860"/>
      <c r="BD75" s="861"/>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25" customHeight="1">
      <c r="A76" s="241">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25" customHeight="1">
      <c r="A77" s="241">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25" customHeight="1">
      <c r="A78" s="241">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25" customHeight="1">
      <c r="A79" s="241">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25" customHeight="1">
      <c r="A80" s="241">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25" customHeight="1">
      <c r="A81" s="241">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25" customHeight="1">
      <c r="A82" s="241">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25" customHeight="1">
      <c r="A83" s="241">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25" customHeight="1">
      <c r="A84" s="241">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25" customHeight="1">
      <c r="A85" s="241">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25" customHeight="1">
      <c r="A86" s="241">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25" customHeight="1">
      <c r="A87" s="24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25" customHeight="1" thickBot="1">
      <c r="A88" s="243" t="s">
        <v>397</v>
      </c>
      <c r="B88" s="817" t="s">
        <v>426</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37880</v>
      </c>
      <c r="AG88" s="872"/>
      <c r="AH88" s="872"/>
      <c r="AI88" s="872"/>
      <c r="AJ88" s="872"/>
      <c r="AK88" s="869"/>
      <c r="AL88" s="869"/>
      <c r="AM88" s="869"/>
      <c r="AN88" s="869"/>
      <c r="AO88" s="869"/>
      <c r="AP88" s="872">
        <v>2073</v>
      </c>
      <c r="AQ88" s="872"/>
      <c r="AR88" s="872"/>
      <c r="AS88" s="872"/>
      <c r="AT88" s="872"/>
      <c r="AU88" s="872">
        <v>1213</v>
      </c>
      <c r="AV88" s="872"/>
      <c r="AW88" s="872"/>
      <c r="AX88" s="872"/>
      <c r="AY88" s="872"/>
      <c r="AZ88" s="877"/>
      <c r="BA88" s="877"/>
      <c r="BB88" s="877"/>
      <c r="BC88" s="877"/>
      <c r="BD88" s="878"/>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25" hidden="1" customHeight="1">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25" hidden="1" customHeight="1">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25" hidden="1" customHeight="1">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25" hidden="1" customHeight="1">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25" hidden="1" customHeight="1">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25" hidden="1" customHeight="1">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25" hidden="1" customHeight="1">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25" hidden="1" customHeight="1">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25" hidden="1" customHeight="1">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25" hidden="1" customHeight="1">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25" hidden="1" customHeight="1">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25" hidden="1" customHeight="1">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25" hidden="1" customHeight="1">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25" customHeight="1" thickBot="1">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397</v>
      </c>
      <c r="BR102" s="817" t="s">
        <v>427</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v>365</v>
      </c>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33"/>
    </row>
    <row r="103" spans="1:131" ht="26.25" customHeight="1">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3" t="s">
        <v>428</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33"/>
    </row>
    <row r="104" spans="1:131" ht="26.25" customHeight="1">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4" t="s">
        <v>429</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33"/>
    </row>
    <row r="105" spans="1:131" ht="11.25" customHeight="1">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c r="A107" s="252" t="s">
        <v>430</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431</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c r="A108" s="945" t="s">
        <v>432</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433</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33" customFormat="1" ht="26.25" customHeight="1">
      <c r="A109" s="940" t="s">
        <v>434</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435</v>
      </c>
      <c r="AB109" s="921"/>
      <c r="AC109" s="921"/>
      <c r="AD109" s="921"/>
      <c r="AE109" s="922"/>
      <c r="AF109" s="920" t="s">
        <v>436</v>
      </c>
      <c r="AG109" s="921"/>
      <c r="AH109" s="921"/>
      <c r="AI109" s="921"/>
      <c r="AJ109" s="922"/>
      <c r="AK109" s="920" t="s">
        <v>307</v>
      </c>
      <c r="AL109" s="921"/>
      <c r="AM109" s="921"/>
      <c r="AN109" s="921"/>
      <c r="AO109" s="922"/>
      <c r="AP109" s="920" t="s">
        <v>437</v>
      </c>
      <c r="AQ109" s="921"/>
      <c r="AR109" s="921"/>
      <c r="AS109" s="921"/>
      <c r="AT109" s="923"/>
      <c r="AU109" s="940" t="s">
        <v>434</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435</v>
      </c>
      <c r="BR109" s="921"/>
      <c r="BS109" s="921"/>
      <c r="BT109" s="921"/>
      <c r="BU109" s="922"/>
      <c r="BV109" s="920" t="s">
        <v>436</v>
      </c>
      <c r="BW109" s="921"/>
      <c r="BX109" s="921"/>
      <c r="BY109" s="921"/>
      <c r="BZ109" s="922"/>
      <c r="CA109" s="920" t="s">
        <v>307</v>
      </c>
      <c r="CB109" s="921"/>
      <c r="CC109" s="921"/>
      <c r="CD109" s="921"/>
      <c r="CE109" s="922"/>
      <c r="CF109" s="941" t="s">
        <v>437</v>
      </c>
      <c r="CG109" s="941"/>
      <c r="CH109" s="941"/>
      <c r="CI109" s="941"/>
      <c r="CJ109" s="941"/>
      <c r="CK109" s="920" t="s">
        <v>438</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435</v>
      </c>
      <c r="DH109" s="921"/>
      <c r="DI109" s="921"/>
      <c r="DJ109" s="921"/>
      <c r="DK109" s="922"/>
      <c r="DL109" s="920" t="s">
        <v>436</v>
      </c>
      <c r="DM109" s="921"/>
      <c r="DN109" s="921"/>
      <c r="DO109" s="921"/>
      <c r="DP109" s="922"/>
      <c r="DQ109" s="920" t="s">
        <v>307</v>
      </c>
      <c r="DR109" s="921"/>
      <c r="DS109" s="921"/>
      <c r="DT109" s="921"/>
      <c r="DU109" s="922"/>
      <c r="DV109" s="920" t="s">
        <v>437</v>
      </c>
      <c r="DW109" s="921"/>
      <c r="DX109" s="921"/>
      <c r="DY109" s="921"/>
      <c r="DZ109" s="923"/>
    </row>
    <row r="110" spans="1:131" s="233" customFormat="1" ht="26.25" customHeight="1">
      <c r="A110" s="924" t="s">
        <v>439</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3437055</v>
      </c>
      <c r="AB110" s="928"/>
      <c r="AC110" s="928"/>
      <c r="AD110" s="928"/>
      <c r="AE110" s="929"/>
      <c r="AF110" s="930">
        <v>3600208</v>
      </c>
      <c r="AG110" s="928"/>
      <c r="AH110" s="928"/>
      <c r="AI110" s="928"/>
      <c r="AJ110" s="929"/>
      <c r="AK110" s="930">
        <v>3829544</v>
      </c>
      <c r="AL110" s="928"/>
      <c r="AM110" s="928"/>
      <c r="AN110" s="928"/>
      <c r="AO110" s="929"/>
      <c r="AP110" s="931">
        <v>13.6</v>
      </c>
      <c r="AQ110" s="932"/>
      <c r="AR110" s="932"/>
      <c r="AS110" s="932"/>
      <c r="AT110" s="933"/>
      <c r="AU110" s="934" t="s">
        <v>72</v>
      </c>
      <c r="AV110" s="935"/>
      <c r="AW110" s="935"/>
      <c r="AX110" s="935"/>
      <c r="AY110" s="935"/>
      <c r="AZ110" s="957" t="s">
        <v>440</v>
      </c>
      <c r="BA110" s="925"/>
      <c r="BB110" s="925"/>
      <c r="BC110" s="925"/>
      <c r="BD110" s="925"/>
      <c r="BE110" s="925"/>
      <c r="BF110" s="925"/>
      <c r="BG110" s="925"/>
      <c r="BH110" s="925"/>
      <c r="BI110" s="925"/>
      <c r="BJ110" s="925"/>
      <c r="BK110" s="925"/>
      <c r="BL110" s="925"/>
      <c r="BM110" s="925"/>
      <c r="BN110" s="925"/>
      <c r="BO110" s="925"/>
      <c r="BP110" s="926"/>
      <c r="BQ110" s="958">
        <v>26797088</v>
      </c>
      <c r="BR110" s="959"/>
      <c r="BS110" s="959"/>
      <c r="BT110" s="959"/>
      <c r="BU110" s="959"/>
      <c r="BV110" s="959">
        <v>28595875</v>
      </c>
      <c r="BW110" s="959"/>
      <c r="BX110" s="959"/>
      <c r="BY110" s="959"/>
      <c r="BZ110" s="959"/>
      <c r="CA110" s="959">
        <v>25478632</v>
      </c>
      <c r="CB110" s="959"/>
      <c r="CC110" s="959"/>
      <c r="CD110" s="959"/>
      <c r="CE110" s="959"/>
      <c r="CF110" s="972">
        <v>90.6</v>
      </c>
      <c r="CG110" s="973"/>
      <c r="CH110" s="973"/>
      <c r="CI110" s="973"/>
      <c r="CJ110" s="973"/>
      <c r="CK110" s="974" t="s">
        <v>441</v>
      </c>
      <c r="CL110" s="975"/>
      <c r="CM110" s="957" t="s">
        <v>442</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241</v>
      </c>
      <c r="DH110" s="959"/>
      <c r="DI110" s="959"/>
      <c r="DJ110" s="959"/>
      <c r="DK110" s="959"/>
      <c r="DL110" s="959" t="s">
        <v>419</v>
      </c>
      <c r="DM110" s="959"/>
      <c r="DN110" s="959"/>
      <c r="DO110" s="959"/>
      <c r="DP110" s="959"/>
      <c r="DQ110" s="959" t="s">
        <v>127</v>
      </c>
      <c r="DR110" s="959"/>
      <c r="DS110" s="959"/>
      <c r="DT110" s="959"/>
      <c r="DU110" s="959"/>
      <c r="DV110" s="960" t="s">
        <v>127</v>
      </c>
      <c r="DW110" s="960"/>
      <c r="DX110" s="960"/>
      <c r="DY110" s="960"/>
      <c r="DZ110" s="961"/>
    </row>
    <row r="111" spans="1:131" s="233" customFormat="1" ht="26.25" customHeight="1">
      <c r="A111" s="962" t="s">
        <v>443</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399</v>
      </c>
      <c r="AB111" s="966"/>
      <c r="AC111" s="966"/>
      <c r="AD111" s="966"/>
      <c r="AE111" s="967"/>
      <c r="AF111" s="968" t="s">
        <v>127</v>
      </c>
      <c r="AG111" s="966"/>
      <c r="AH111" s="966"/>
      <c r="AI111" s="966"/>
      <c r="AJ111" s="967"/>
      <c r="AK111" s="968" t="s">
        <v>399</v>
      </c>
      <c r="AL111" s="966"/>
      <c r="AM111" s="966"/>
      <c r="AN111" s="966"/>
      <c r="AO111" s="967"/>
      <c r="AP111" s="969" t="s">
        <v>127</v>
      </c>
      <c r="AQ111" s="970"/>
      <c r="AR111" s="970"/>
      <c r="AS111" s="970"/>
      <c r="AT111" s="971"/>
      <c r="AU111" s="936"/>
      <c r="AV111" s="937"/>
      <c r="AW111" s="937"/>
      <c r="AX111" s="937"/>
      <c r="AY111" s="937"/>
      <c r="AZ111" s="950" t="s">
        <v>444</v>
      </c>
      <c r="BA111" s="951"/>
      <c r="BB111" s="951"/>
      <c r="BC111" s="951"/>
      <c r="BD111" s="951"/>
      <c r="BE111" s="951"/>
      <c r="BF111" s="951"/>
      <c r="BG111" s="951"/>
      <c r="BH111" s="951"/>
      <c r="BI111" s="951"/>
      <c r="BJ111" s="951"/>
      <c r="BK111" s="951"/>
      <c r="BL111" s="951"/>
      <c r="BM111" s="951"/>
      <c r="BN111" s="951"/>
      <c r="BO111" s="951"/>
      <c r="BP111" s="952"/>
      <c r="BQ111" s="953">
        <v>4446906</v>
      </c>
      <c r="BR111" s="954"/>
      <c r="BS111" s="954"/>
      <c r="BT111" s="954"/>
      <c r="BU111" s="954"/>
      <c r="BV111" s="954">
        <v>4314266</v>
      </c>
      <c r="BW111" s="954"/>
      <c r="BX111" s="954"/>
      <c r="BY111" s="954"/>
      <c r="BZ111" s="954"/>
      <c r="CA111" s="954">
        <v>4349921</v>
      </c>
      <c r="CB111" s="954"/>
      <c r="CC111" s="954"/>
      <c r="CD111" s="954"/>
      <c r="CE111" s="954"/>
      <c r="CF111" s="948">
        <v>15.5</v>
      </c>
      <c r="CG111" s="949"/>
      <c r="CH111" s="949"/>
      <c r="CI111" s="949"/>
      <c r="CJ111" s="949"/>
      <c r="CK111" s="976"/>
      <c r="CL111" s="977"/>
      <c r="CM111" s="950" t="s">
        <v>445</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127</v>
      </c>
      <c r="DH111" s="954"/>
      <c r="DI111" s="954"/>
      <c r="DJ111" s="954"/>
      <c r="DK111" s="954"/>
      <c r="DL111" s="954" t="s">
        <v>127</v>
      </c>
      <c r="DM111" s="954"/>
      <c r="DN111" s="954"/>
      <c r="DO111" s="954"/>
      <c r="DP111" s="954"/>
      <c r="DQ111" s="954" t="s">
        <v>419</v>
      </c>
      <c r="DR111" s="954"/>
      <c r="DS111" s="954"/>
      <c r="DT111" s="954"/>
      <c r="DU111" s="954"/>
      <c r="DV111" s="955" t="s">
        <v>127</v>
      </c>
      <c r="DW111" s="955"/>
      <c r="DX111" s="955"/>
      <c r="DY111" s="955"/>
      <c r="DZ111" s="956"/>
    </row>
    <row r="112" spans="1:131" s="233" customFormat="1" ht="26.25" customHeight="1">
      <c r="A112" s="980" t="s">
        <v>446</v>
      </c>
      <c r="B112" s="981"/>
      <c r="C112" s="951" t="s">
        <v>447</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448</v>
      </c>
      <c r="AB112" s="987"/>
      <c r="AC112" s="987"/>
      <c r="AD112" s="987"/>
      <c r="AE112" s="988"/>
      <c r="AF112" s="989" t="s">
        <v>127</v>
      </c>
      <c r="AG112" s="987"/>
      <c r="AH112" s="987"/>
      <c r="AI112" s="987"/>
      <c r="AJ112" s="988"/>
      <c r="AK112" s="989" t="s">
        <v>399</v>
      </c>
      <c r="AL112" s="987"/>
      <c r="AM112" s="987"/>
      <c r="AN112" s="987"/>
      <c r="AO112" s="988"/>
      <c r="AP112" s="990" t="s">
        <v>127</v>
      </c>
      <c r="AQ112" s="991"/>
      <c r="AR112" s="991"/>
      <c r="AS112" s="991"/>
      <c r="AT112" s="992"/>
      <c r="AU112" s="936"/>
      <c r="AV112" s="937"/>
      <c r="AW112" s="937"/>
      <c r="AX112" s="937"/>
      <c r="AY112" s="937"/>
      <c r="AZ112" s="950" t="s">
        <v>449</v>
      </c>
      <c r="BA112" s="951"/>
      <c r="BB112" s="951"/>
      <c r="BC112" s="951"/>
      <c r="BD112" s="951"/>
      <c r="BE112" s="951"/>
      <c r="BF112" s="951"/>
      <c r="BG112" s="951"/>
      <c r="BH112" s="951"/>
      <c r="BI112" s="951"/>
      <c r="BJ112" s="951"/>
      <c r="BK112" s="951"/>
      <c r="BL112" s="951"/>
      <c r="BM112" s="951"/>
      <c r="BN112" s="951"/>
      <c r="BO112" s="951"/>
      <c r="BP112" s="952"/>
      <c r="BQ112" s="953">
        <v>5329669</v>
      </c>
      <c r="BR112" s="954"/>
      <c r="BS112" s="954"/>
      <c r="BT112" s="954"/>
      <c r="BU112" s="954"/>
      <c r="BV112" s="954">
        <v>5700723</v>
      </c>
      <c r="BW112" s="954"/>
      <c r="BX112" s="954"/>
      <c r="BY112" s="954"/>
      <c r="BZ112" s="954"/>
      <c r="CA112" s="954">
        <v>6117592</v>
      </c>
      <c r="CB112" s="954"/>
      <c r="CC112" s="954"/>
      <c r="CD112" s="954"/>
      <c r="CE112" s="954"/>
      <c r="CF112" s="948">
        <v>21.8</v>
      </c>
      <c r="CG112" s="949"/>
      <c r="CH112" s="949"/>
      <c r="CI112" s="949"/>
      <c r="CJ112" s="949"/>
      <c r="CK112" s="976"/>
      <c r="CL112" s="977"/>
      <c r="CM112" s="950" t="s">
        <v>450</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448</v>
      </c>
      <c r="DH112" s="954"/>
      <c r="DI112" s="954"/>
      <c r="DJ112" s="954"/>
      <c r="DK112" s="954"/>
      <c r="DL112" s="954" t="s">
        <v>419</v>
      </c>
      <c r="DM112" s="954"/>
      <c r="DN112" s="954"/>
      <c r="DO112" s="954"/>
      <c r="DP112" s="954"/>
      <c r="DQ112" s="954" t="s">
        <v>127</v>
      </c>
      <c r="DR112" s="954"/>
      <c r="DS112" s="954"/>
      <c r="DT112" s="954"/>
      <c r="DU112" s="954"/>
      <c r="DV112" s="955" t="s">
        <v>127</v>
      </c>
      <c r="DW112" s="955"/>
      <c r="DX112" s="955"/>
      <c r="DY112" s="955"/>
      <c r="DZ112" s="956"/>
    </row>
    <row r="113" spans="1:130" s="233" customFormat="1" ht="26.25" customHeight="1">
      <c r="A113" s="982"/>
      <c r="B113" s="983"/>
      <c r="C113" s="951" t="s">
        <v>451</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450430</v>
      </c>
      <c r="AB113" s="966"/>
      <c r="AC113" s="966"/>
      <c r="AD113" s="966"/>
      <c r="AE113" s="967"/>
      <c r="AF113" s="968">
        <v>429237</v>
      </c>
      <c r="AG113" s="966"/>
      <c r="AH113" s="966"/>
      <c r="AI113" s="966"/>
      <c r="AJ113" s="967"/>
      <c r="AK113" s="968">
        <v>407930</v>
      </c>
      <c r="AL113" s="966"/>
      <c r="AM113" s="966"/>
      <c r="AN113" s="966"/>
      <c r="AO113" s="967"/>
      <c r="AP113" s="969">
        <v>1.5</v>
      </c>
      <c r="AQ113" s="970"/>
      <c r="AR113" s="970"/>
      <c r="AS113" s="970"/>
      <c r="AT113" s="971"/>
      <c r="AU113" s="936"/>
      <c r="AV113" s="937"/>
      <c r="AW113" s="937"/>
      <c r="AX113" s="937"/>
      <c r="AY113" s="937"/>
      <c r="AZ113" s="950" t="s">
        <v>452</v>
      </c>
      <c r="BA113" s="951"/>
      <c r="BB113" s="951"/>
      <c r="BC113" s="951"/>
      <c r="BD113" s="951"/>
      <c r="BE113" s="951"/>
      <c r="BF113" s="951"/>
      <c r="BG113" s="951"/>
      <c r="BH113" s="951"/>
      <c r="BI113" s="951"/>
      <c r="BJ113" s="951"/>
      <c r="BK113" s="951"/>
      <c r="BL113" s="951"/>
      <c r="BM113" s="951"/>
      <c r="BN113" s="951"/>
      <c r="BO113" s="951"/>
      <c r="BP113" s="952"/>
      <c r="BQ113" s="953">
        <v>355794</v>
      </c>
      <c r="BR113" s="954"/>
      <c r="BS113" s="954"/>
      <c r="BT113" s="954"/>
      <c r="BU113" s="954"/>
      <c r="BV113" s="954">
        <v>912041</v>
      </c>
      <c r="BW113" s="954"/>
      <c r="BX113" s="954"/>
      <c r="BY113" s="954"/>
      <c r="BZ113" s="954"/>
      <c r="CA113" s="954">
        <v>1213264</v>
      </c>
      <c r="CB113" s="954"/>
      <c r="CC113" s="954"/>
      <c r="CD113" s="954"/>
      <c r="CE113" s="954"/>
      <c r="CF113" s="948">
        <v>4.3</v>
      </c>
      <c r="CG113" s="949"/>
      <c r="CH113" s="949"/>
      <c r="CI113" s="949"/>
      <c r="CJ113" s="949"/>
      <c r="CK113" s="976"/>
      <c r="CL113" s="977"/>
      <c r="CM113" s="950" t="s">
        <v>453</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419</v>
      </c>
      <c r="DH113" s="987"/>
      <c r="DI113" s="987"/>
      <c r="DJ113" s="987"/>
      <c r="DK113" s="988"/>
      <c r="DL113" s="989" t="s">
        <v>419</v>
      </c>
      <c r="DM113" s="987"/>
      <c r="DN113" s="987"/>
      <c r="DO113" s="987"/>
      <c r="DP113" s="988"/>
      <c r="DQ113" s="989" t="s">
        <v>419</v>
      </c>
      <c r="DR113" s="987"/>
      <c r="DS113" s="987"/>
      <c r="DT113" s="987"/>
      <c r="DU113" s="988"/>
      <c r="DV113" s="990" t="s">
        <v>419</v>
      </c>
      <c r="DW113" s="991"/>
      <c r="DX113" s="991"/>
      <c r="DY113" s="991"/>
      <c r="DZ113" s="992"/>
    </row>
    <row r="114" spans="1:130" s="233" customFormat="1" ht="26.25" customHeight="1">
      <c r="A114" s="982"/>
      <c r="B114" s="983"/>
      <c r="C114" s="951" t="s">
        <v>454</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34123</v>
      </c>
      <c r="AB114" s="987"/>
      <c r="AC114" s="987"/>
      <c r="AD114" s="987"/>
      <c r="AE114" s="988"/>
      <c r="AF114" s="989">
        <v>23319</v>
      </c>
      <c r="AG114" s="987"/>
      <c r="AH114" s="987"/>
      <c r="AI114" s="987"/>
      <c r="AJ114" s="988"/>
      <c r="AK114" s="989">
        <v>23458</v>
      </c>
      <c r="AL114" s="987"/>
      <c r="AM114" s="987"/>
      <c r="AN114" s="987"/>
      <c r="AO114" s="988"/>
      <c r="AP114" s="990">
        <v>0.1</v>
      </c>
      <c r="AQ114" s="991"/>
      <c r="AR114" s="991"/>
      <c r="AS114" s="991"/>
      <c r="AT114" s="992"/>
      <c r="AU114" s="936"/>
      <c r="AV114" s="937"/>
      <c r="AW114" s="937"/>
      <c r="AX114" s="937"/>
      <c r="AY114" s="937"/>
      <c r="AZ114" s="950" t="s">
        <v>455</v>
      </c>
      <c r="BA114" s="951"/>
      <c r="BB114" s="951"/>
      <c r="BC114" s="951"/>
      <c r="BD114" s="951"/>
      <c r="BE114" s="951"/>
      <c r="BF114" s="951"/>
      <c r="BG114" s="951"/>
      <c r="BH114" s="951"/>
      <c r="BI114" s="951"/>
      <c r="BJ114" s="951"/>
      <c r="BK114" s="951"/>
      <c r="BL114" s="951"/>
      <c r="BM114" s="951"/>
      <c r="BN114" s="951"/>
      <c r="BO114" s="951"/>
      <c r="BP114" s="952"/>
      <c r="BQ114" s="953">
        <v>6010003</v>
      </c>
      <c r="BR114" s="954"/>
      <c r="BS114" s="954"/>
      <c r="BT114" s="954"/>
      <c r="BU114" s="954"/>
      <c r="BV114" s="954">
        <v>6003189</v>
      </c>
      <c r="BW114" s="954"/>
      <c r="BX114" s="954"/>
      <c r="BY114" s="954"/>
      <c r="BZ114" s="954"/>
      <c r="CA114" s="954">
        <v>6278532</v>
      </c>
      <c r="CB114" s="954"/>
      <c r="CC114" s="954"/>
      <c r="CD114" s="954"/>
      <c r="CE114" s="954"/>
      <c r="CF114" s="948">
        <v>22.3</v>
      </c>
      <c r="CG114" s="949"/>
      <c r="CH114" s="949"/>
      <c r="CI114" s="949"/>
      <c r="CJ114" s="949"/>
      <c r="CK114" s="976"/>
      <c r="CL114" s="977"/>
      <c r="CM114" s="950" t="s">
        <v>456</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399</v>
      </c>
      <c r="DH114" s="987"/>
      <c r="DI114" s="987"/>
      <c r="DJ114" s="987"/>
      <c r="DK114" s="988"/>
      <c r="DL114" s="989" t="s">
        <v>127</v>
      </c>
      <c r="DM114" s="987"/>
      <c r="DN114" s="987"/>
      <c r="DO114" s="987"/>
      <c r="DP114" s="988"/>
      <c r="DQ114" s="989" t="s">
        <v>127</v>
      </c>
      <c r="DR114" s="987"/>
      <c r="DS114" s="987"/>
      <c r="DT114" s="987"/>
      <c r="DU114" s="988"/>
      <c r="DV114" s="990" t="s">
        <v>127</v>
      </c>
      <c r="DW114" s="991"/>
      <c r="DX114" s="991"/>
      <c r="DY114" s="991"/>
      <c r="DZ114" s="992"/>
    </row>
    <row r="115" spans="1:130" s="233" customFormat="1" ht="26.25" customHeight="1">
      <c r="A115" s="982"/>
      <c r="B115" s="983"/>
      <c r="C115" s="951" t="s">
        <v>457</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23032</v>
      </c>
      <c r="AB115" s="966"/>
      <c r="AC115" s="966"/>
      <c r="AD115" s="966"/>
      <c r="AE115" s="967"/>
      <c r="AF115" s="968">
        <v>116864</v>
      </c>
      <c r="AG115" s="966"/>
      <c r="AH115" s="966"/>
      <c r="AI115" s="966"/>
      <c r="AJ115" s="967"/>
      <c r="AK115" s="968">
        <v>29637</v>
      </c>
      <c r="AL115" s="966"/>
      <c r="AM115" s="966"/>
      <c r="AN115" s="966"/>
      <c r="AO115" s="967"/>
      <c r="AP115" s="969">
        <v>0.1</v>
      </c>
      <c r="AQ115" s="970"/>
      <c r="AR115" s="970"/>
      <c r="AS115" s="970"/>
      <c r="AT115" s="971"/>
      <c r="AU115" s="936"/>
      <c r="AV115" s="937"/>
      <c r="AW115" s="937"/>
      <c r="AX115" s="937"/>
      <c r="AY115" s="937"/>
      <c r="AZ115" s="950" t="s">
        <v>458</v>
      </c>
      <c r="BA115" s="951"/>
      <c r="BB115" s="951"/>
      <c r="BC115" s="951"/>
      <c r="BD115" s="951"/>
      <c r="BE115" s="951"/>
      <c r="BF115" s="951"/>
      <c r="BG115" s="951"/>
      <c r="BH115" s="951"/>
      <c r="BI115" s="951"/>
      <c r="BJ115" s="951"/>
      <c r="BK115" s="951"/>
      <c r="BL115" s="951"/>
      <c r="BM115" s="951"/>
      <c r="BN115" s="951"/>
      <c r="BO115" s="951"/>
      <c r="BP115" s="952"/>
      <c r="BQ115" s="953">
        <v>52</v>
      </c>
      <c r="BR115" s="954"/>
      <c r="BS115" s="954"/>
      <c r="BT115" s="954"/>
      <c r="BU115" s="954"/>
      <c r="BV115" s="954" t="s">
        <v>399</v>
      </c>
      <c r="BW115" s="954"/>
      <c r="BX115" s="954"/>
      <c r="BY115" s="954"/>
      <c r="BZ115" s="954"/>
      <c r="CA115" s="954" t="s">
        <v>419</v>
      </c>
      <c r="CB115" s="954"/>
      <c r="CC115" s="954"/>
      <c r="CD115" s="954"/>
      <c r="CE115" s="954"/>
      <c r="CF115" s="948" t="s">
        <v>419</v>
      </c>
      <c r="CG115" s="949"/>
      <c r="CH115" s="949"/>
      <c r="CI115" s="949"/>
      <c r="CJ115" s="949"/>
      <c r="CK115" s="976"/>
      <c r="CL115" s="977"/>
      <c r="CM115" s="950" t="s">
        <v>459</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v>4442250</v>
      </c>
      <c r="DH115" s="987"/>
      <c r="DI115" s="987"/>
      <c r="DJ115" s="987"/>
      <c r="DK115" s="988"/>
      <c r="DL115" s="989">
        <v>4311163</v>
      </c>
      <c r="DM115" s="987"/>
      <c r="DN115" s="987"/>
      <c r="DO115" s="987"/>
      <c r="DP115" s="988"/>
      <c r="DQ115" s="989">
        <v>4348059</v>
      </c>
      <c r="DR115" s="987"/>
      <c r="DS115" s="987"/>
      <c r="DT115" s="987"/>
      <c r="DU115" s="988"/>
      <c r="DV115" s="990">
        <v>15.5</v>
      </c>
      <c r="DW115" s="991"/>
      <c r="DX115" s="991"/>
      <c r="DY115" s="991"/>
      <c r="DZ115" s="992"/>
    </row>
    <row r="116" spans="1:130" s="233" customFormat="1" ht="26.25" customHeight="1">
      <c r="A116" s="984"/>
      <c r="B116" s="985"/>
      <c r="C116" s="993" t="s">
        <v>460</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419</v>
      </c>
      <c r="AB116" s="987"/>
      <c r="AC116" s="987"/>
      <c r="AD116" s="987"/>
      <c r="AE116" s="988"/>
      <c r="AF116" s="989" t="s">
        <v>419</v>
      </c>
      <c r="AG116" s="987"/>
      <c r="AH116" s="987"/>
      <c r="AI116" s="987"/>
      <c r="AJ116" s="988"/>
      <c r="AK116" s="989" t="s">
        <v>127</v>
      </c>
      <c r="AL116" s="987"/>
      <c r="AM116" s="987"/>
      <c r="AN116" s="987"/>
      <c r="AO116" s="988"/>
      <c r="AP116" s="990" t="s">
        <v>127</v>
      </c>
      <c r="AQ116" s="991"/>
      <c r="AR116" s="991"/>
      <c r="AS116" s="991"/>
      <c r="AT116" s="992"/>
      <c r="AU116" s="936"/>
      <c r="AV116" s="937"/>
      <c r="AW116" s="937"/>
      <c r="AX116" s="937"/>
      <c r="AY116" s="937"/>
      <c r="AZ116" s="995" t="s">
        <v>461</v>
      </c>
      <c r="BA116" s="996"/>
      <c r="BB116" s="996"/>
      <c r="BC116" s="996"/>
      <c r="BD116" s="996"/>
      <c r="BE116" s="996"/>
      <c r="BF116" s="996"/>
      <c r="BG116" s="996"/>
      <c r="BH116" s="996"/>
      <c r="BI116" s="996"/>
      <c r="BJ116" s="996"/>
      <c r="BK116" s="996"/>
      <c r="BL116" s="996"/>
      <c r="BM116" s="996"/>
      <c r="BN116" s="996"/>
      <c r="BO116" s="996"/>
      <c r="BP116" s="997"/>
      <c r="BQ116" s="953" t="s">
        <v>127</v>
      </c>
      <c r="BR116" s="954"/>
      <c r="BS116" s="954"/>
      <c r="BT116" s="954"/>
      <c r="BU116" s="954"/>
      <c r="BV116" s="954" t="s">
        <v>127</v>
      </c>
      <c r="BW116" s="954"/>
      <c r="BX116" s="954"/>
      <c r="BY116" s="954"/>
      <c r="BZ116" s="954"/>
      <c r="CA116" s="954" t="s">
        <v>399</v>
      </c>
      <c r="CB116" s="954"/>
      <c r="CC116" s="954"/>
      <c r="CD116" s="954"/>
      <c r="CE116" s="954"/>
      <c r="CF116" s="948" t="s">
        <v>419</v>
      </c>
      <c r="CG116" s="949"/>
      <c r="CH116" s="949"/>
      <c r="CI116" s="949"/>
      <c r="CJ116" s="949"/>
      <c r="CK116" s="976"/>
      <c r="CL116" s="977"/>
      <c r="CM116" s="950" t="s">
        <v>462</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v>4656</v>
      </c>
      <c r="DH116" s="987"/>
      <c r="DI116" s="987"/>
      <c r="DJ116" s="987"/>
      <c r="DK116" s="988"/>
      <c r="DL116" s="989">
        <v>3103</v>
      </c>
      <c r="DM116" s="987"/>
      <c r="DN116" s="987"/>
      <c r="DO116" s="987"/>
      <c r="DP116" s="988"/>
      <c r="DQ116" s="989">
        <v>1862</v>
      </c>
      <c r="DR116" s="987"/>
      <c r="DS116" s="987"/>
      <c r="DT116" s="987"/>
      <c r="DU116" s="988"/>
      <c r="DV116" s="990">
        <v>0</v>
      </c>
      <c r="DW116" s="991"/>
      <c r="DX116" s="991"/>
      <c r="DY116" s="991"/>
      <c r="DZ116" s="992"/>
    </row>
    <row r="117" spans="1:130" s="233" customFormat="1" ht="26.25" customHeight="1">
      <c r="A117" s="940" t="s">
        <v>185</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463</v>
      </c>
      <c r="Z117" s="922"/>
      <c r="AA117" s="1006">
        <v>3944640</v>
      </c>
      <c r="AB117" s="1007"/>
      <c r="AC117" s="1007"/>
      <c r="AD117" s="1007"/>
      <c r="AE117" s="1008"/>
      <c r="AF117" s="1009">
        <v>4169628</v>
      </c>
      <c r="AG117" s="1007"/>
      <c r="AH117" s="1007"/>
      <c r="AI117" s="1007"/>
      <c r="AJ117" s="1008"/>
      <c r="AK117" s="1009">
        <v>4290569</v>
      </c>
      <c r="AL117" s="1007"/>
      <c r="AM117" s="1007"/>
      <c r="AN117" s="1007"/>
      <c r="AO117" s="1008"/>
      <c r="AP117" s="1010"/>
      <c r="AQ117" s="1011"/>
      <c r="AR117" s="1011"/>
      <c r="AS117" s="1011"/>
      <c r="AT117" s="1012"/>
      <c r="AU117" s="936"/>
      <c r="AV117" s="937"/>
      <c r="AW117" s="937"/>
      <c r="AX117" s="937"/>
      <c r="AY117" s="937"/>
      <c r="AZ117" s="1002" t="s">
        <v>464</v>
      </c>
      <c r="BA117" s="1003"/>
      <c r="BB117" s="1003"/>
      <c r="BC117" s="1003"/>
      <c r="BD117" s="1003"/>
      <c r="BE117" s="1003"/>
      <c r="BF117" s="1003"/>
      <c r="BG117" s="1003"/>
      <c r="BH117" s="1003"/>
      <c r="BI117" s="1003"/>
      <c r="BJ117" s="1003"/>
      <c r="BK117" s="1003"/>
      <c r="BL117" s="1003"/>
      <c r="BM117" s="1003"/>
      <c r="BN117" s="1003"/>
      <c r="BO117" s="1003"/>
      <c r="BP117" s="1004"/>
      <c r="BQ117" s="953" t="s">
        <v>419</v>
      </c>
      <c r="BR117" s="954"/>
      <c r="BS117" s="954"/>
      <c r="BT117" s="954"/>
      <c r="BU117" s="954"/>
      <c r="BV117" s="954" t="s">
        <v>399</v>
      </c>
      <c r="BW117" s="954"/>
      <c r="BX117" s="954"/>
      <c r="BY117" s="954"/>
      <c r="BZ117" s="954"/>
      <c r="CA117" s="954" t="s">
        <v>419</v>
      </c>
      <c r="CB117" s="954"/>
      <c r="CC117" s="954"/>
      <c r="CD117" s="954"/>
      <c r="CE117" s="954"/>
      <c r="CF117" s="948" t="s">
        <v>241</v>
      </c>
      <c r="CG117" s="949"/>
      <c r="CH117" s="949"/>
      <c r="CI117" s="949"/>
      <c r="CJ117" s="949"/>
      <c r="CK117" s="976"/>
      <c r="CL117" s="977"/>
      <c r="CM117" s="950" t="s">
        <v>465</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448</v>
      </c>
      <c r="DH117" s="987"/>
      <c r="DI117" s="987"/>
      <c r="DJ117" s="987"/>
      <c r="DK117" s="988"/>
      <c r="DL117" s="989" t="s">
        <v>419</v>
      </c>
      <c r="DM117" s="987"/>
      <c r="DN117" s="987"/>
      <c r="DO117" s="987"/>
      <c r="DP117" s="988"/>
      <c r="DQ117" s="989" t="s">
        <v>127</v>
      </c>
      <c r="DR117" s="987"/>
      <c r="DS117" s="987"/>
      <c r="DT117" s="987"/>
      <c r="DU117" s="988"/>
      <c r="DV117" s="990" t="s">
        <v>419</v>
      </c>
      <c r="DW117" s="991"/>
      <c r="DX117" s="991"/>
      <c r="DY117" s="991"/>
      <c r="DZ117" s="992"/>
    </row>
    <row r="118" spans="1:130" s="233" customFormat="1" ht="26.25" customHeight="1">
      <c r="A118" s="940" t="s">
        <v>438</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435</v>
      </c>
      <c r="AB118" s="921"/>
      <c r="AC118" s="921"/>
      <c r="AD118" s="921"/>
      <c r="AE118" s="922"/>
      <c r="AF118" s="920" t="s">
        <v>436</v>
      </c>
      <c r="AG118" s="921"/>
      <c r="AH118" s="921"/>
      <c r="AI118" s="921"/>
      <c r="AJ118" s="922"/>
      <c r="AK118" s="920" t="s">
        <v>307</v>
      </c>
      <c r="AL118" s="921"/>
      <c r="AM118" s="921"/>
      <c r="AN118" s="921"/>
      <c r="AO118" s="922"/>
      <c r="AP118" s="998" t="s">
        <v>437</v>
      </c>
      <c r="AQ118" s="999"/>
      <c r="AR118" s="999"/>
      <c r="AS118" s="999"/>
      <c r="AT118" s="1000"/>
      <c r="AU118" s="936"/>
      <c r="AV118" s="937"/>
      <c r="AW118" s="937"/>
      <c r="AX118" s="937"/>
      <c r="AY118" s="937"/>
      <c r="AZ118" s="1001" t="s">
        <v>466</v>
      </c>
      <c r="BA118" s="993"/>
      <c r="BB118" s="993"/>
      <c r="BC118" s="993"/>
      <c r="BD118" s="993"/>
      <c r="BE118" s="993"/>
      <c r="BF118" s="993"/>
      <c r="BG118" s="993"/>
      <c r="BH118" s="993"/>
      <c r="BI118" s="993"/>
      <c r="BJ118" s="993"/>
      <c r="BK118" s="993"/>
      <c r="BL118" s="993"/>
      <c r="BM118" s="993"/>
      <c r="BN118" s="993"/>
      <c r="BO118" s="993"/>
      <c r="BP118" s="994"/>
      <c r="BQ118" s="1027" t="s">
        <v>419</v>
      </c>
      <c r="BR118" s="1028"/>
      <c r="BS118" s="1028"/>
      <c r="BT118" s="1028"/>
      <c r="BU118" s="1028"/>
      <c r="BV118" s="1028" t="s">
        <v>448</v>
      </c>
      <c r="BW118" s="1028"/>
      <c r="BX118" s="1028"/>
      <c r="BY118" s="1028"/>
      <c r="BZ118" s="1028"/>
      <c r="CA118" s="1028" t="s">
        <v>127</v>
      </c>
      <c r="CB118" s="1028"/>
      <c r="CC118" s="1028"/>
      <c r="CD118" s="1028"/>
      <c r="CE118" s="1028"/>
      <c r="CF118" s="948" t="s">
        <v>399</v>
      </c>
      <c r="CG118" s="949"/>
      <c r="CH118" s="949"/>
      <c r="CI118" s="949"/>
      <c r="CJ118" s="949"/>
      <c r="CK118" s="976"/>
      <c r="CL118" s="977"/>
      <c r="CM118" s="950" t="s">
        <v>467</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127</v>
      </c>
      <c r="DH118" s="987"/>
      <c r="DI118" s="987"/>
      <c r="DJ118" s="987"/>
      <c r="DK118" s="988"/>
      <c r="DL118" s="989" t="s">
        <v>127</v>
      </c>
      <c r="DM118" s="987"/>
      <c r="DN118" s="987"/>
      <c r="DO118" s="987"/>
      <c r="DP118" s="988"/>
      <c r="DQ118" s="989" t="s">
        <v>419</v>
      </c>
      <c r="DR118" s="987"/>
      <c r="DS118" s="987"/>
      <c r="DT118" s="987"/>
      <c r="DU118" s="988"/>
      <c r="DV118" s="990" t="s">
        <v>127</v>
      </c>
      <c r="DW118" s="991"/>
      <c r="DX118" s="991"/>
      <c r="DY118" s="991"/>
      <c r="DZ118" s="992"/>
    </row>
    <row r="119" spans="1:130" s="233" customFormat="1" ht="26.25" customHeight="1">
      <c r="A119" s="1084" t="s">
        <v>441</v>
      </c>
      <c r="B119" s="975"/>
      <c r="C119" s="957" t="s">
        <v>442</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399</v>
      </c>
      <c r="AB119" s="928"/>
      <c r="AC119" s="928"/>
      <c r="AD119" s="928"/>
      <c r="AE119" s="929"/>
      <c r="AF119" s="930" t="s">
        <v>419</v>
      </c>
      <c r="AG119" s="928"/>
      <c r="AH119" s="928"/>
      <c r="AI119" s="928"/>
      <c r="AJ119" s="929"/>
      <c r="AK119" s="930" t="s">
        <v>448</v>
      </c>
      <c r="AL119" s="928"/>
      <c r="AM119" s="928"/>
      <c r="AN119" s="928"/>
      <c r="AO119" s="929"/>
      <c r="AP119" s="931" t="s">
        <v>399</v>
      </c>
      <c r="AQ119" s="932"/>
      <c r="AR119" s="932"/>
      <c r="AS119" s="932"/>
      <c r="AT119" s="933"/>
      <c r="AU119" s="938"/>
      <c r="AV119" s="939"/>
      <c r="AW119" s="939"/>
      <c r="AX119" s="939"/>
      <c r="AY119" s="939"/>
      <c r="AZ119" s="254" t="s">
        <v>185</v>
      </c>
      <c r="BA119" s="254"/>
      <c r="BB119" s="254"/>
      <c r="BC119" s="254"/>
      <c r="BD119" s="254"/>
      <c r="BE119" s="254"/>
      <c r="BF119" s="254"/>
      <c r="BG119" s="254"/>
      <c r="BH119" s="254"/>
      <c r="BI119" s="254"/>
      <c r="BJ119" s="254"/>
      <c r="BK119" s="254"/>
      <c r="BL119" s="254"/>
      <c r="BM119" s="254"/>
      <c r="BN119" s="254"/>
      <c r="BO119" s="1005" t="s">
        <v>468</v>
      </c>
      <c r="BP119" s="1033"/>
      <c r="BQ119" s="1027">
        <v>42939512</v>
      </c>
      <c r="BR119" s="1028"/>
      <c r="BS119" s="1028"/>
      <c r="BT119" s="1028"/>
      <c r="BU119" s="1028"/>
      <c r="BV119" s="1028">
        <v>45526094</v>
      </c>
      <c r="BW119" s="1028"/>
      <c r="BX119" s="1028"/>
      <c r="BY119" s="1028"/>
      <c r="BZ119" s="1028"/>
      <c r="CA119" s="1028">
        <v>43437941</v>
      </c>
      <c r="CB119" s="1028"/>
      <c r="CC119" s="1028"/>
      <c r="CD119" s="1028"/>
      <c r="CE119" s="1028"/>
      <c r="CF119" s="1029"/>
      <c r="CG119" s="1030"/>
      <c r="CH119" s="1030"/>
      <c r="CI119" s="1030"/>
      <c r="CJ119" s="1031"/>
      <c r="CK119" s="978"/>
      <c r="CL119" s="979"/>
      <c r="CM119" s="1001" t="s">
        <v>469</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127</v>
      </c>
      <c r="DH119" s="1014"/>
      <c r="DI119" s="1014"/>
      <c r="DJ119" s="1014"/>
      <c r="DK119" s="1015"/>
      <c r="DL119" s="1013" t="s">
        <v>399</v>
      </c>
      <c r="DM119" s="1014"/>
      <c r="DN119" s="1014"/>
      <c r="DO119" s="1014"/>
      <c r="DP119" s="1015"/>
      <c r="DQ119" s="1013" t="s">
        <v>419</v>
      </c>
      <c r="DR119" s="1014"/>
      <c r="DS119" s="1014"/>
      <c r="DT119" s="1014"/>
      <c r="DU119" s="1015"/>
      <c r="DV119" s="1016" t="s">
        <v>419</v>
      </c>
      <c r="DW119" s="1017"/>
      <c r="DX119" s="1017"/>
      <c r="DY119" s="1017"/>
      <c r="DZ119" s="1018"/>
    </row>
    <row r="120" spans="1:130" s="233" customFormat="1" ht="26.25" customHeight="1">
      <c r="A120" s="1085"/>
      <c r="B120" s="977"/>
      <c r="C120" s="950" t="s">
        <v>445</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448</v>
      </c>
      <c r="AB120" s="987"/>
      <c r="AC120" s="987"/>
      <c r="AD120" s="987"/>
      <c r="AE120" s="988"/>
      <c r="AF120" s="989" t="s">
        <v>419</v>
      </c>
      <c r="AG120" s="987"/>
      <c r="AH120" s="987"/>
      <c r="AI120" s="987"/>
      <c r="AJ120" s="988"/>
      <c r="AK120" s="989" t="s">
        <v>399</v>
      </c>
      <c r="AL120" s="987"/>
      <c r="AM120" s="987"/>
      <c r="AN120" s="987"/>
      <c r="AO120" s="988"/>
      <c r="AP120" s="990" t="s">
        <v>399</v>
      </c>
      <c r="AQ120" s="991"/>
      <c r="AR120" s="991"/>
      <c r="AS120" s="991"/>
      <c r="AT120" s="992"/>
      <c r="AU120" s="1019" t="s">
        <v>470</v>
      </c>
      <c r="AV120" s="1020"/>
      <c r="AW120" s="1020"/>
      <c r="AX120" s="1020"/>
      <c r="AY120" s="1021"/>
      <c r="AZ120" s="957" t="s">
        <v>471</v>
      </c>
      <c r="BA120" s="925"/>
      <c r="BB120" s="925"/>
      <c r="BC120" s="925"/>
      <c r="BD120" s="925"/>
      <c r="BE120" s="925"/>
      <c r="BF120" s="925"/>
      <c r="BG120" s="925"/>
      <c r="BH120" s="925"/>
      <c r="BI120" s="925"/>
      <c r="BJ120" s="925"/>
      <c r="BK120" s="925"/>
      <c r="BL120" s="925"/>
      <c r="BM120" s="925"/>
      <c r="BN120" s="925"/>
      <c r="BO120" s="925"/>
      <c r="BP120" s="926"/>
      <c r="BQ120" s="958">
        <v>15889987</v>
      </c>
      <c r="BR120" s="959"/>
      <c r="BS120" s="959"/>
      <c r="BT120" s="959"/>
      <c r="BU120" s="959"/>
      <c r="BV120" s="959">
        <v>15288404</v>
      </c>
      <c r="BW120" s="959"/>
      <c r="BX120" s="959"/>
      <c r="BY120" s="959"/>
      <c r="BZ120" s="959"/>
      <c r="CA120" s="959">
        <v>15166728</v>
      </c>
      <c r="CB120" s="959"/>
      <c r="CC120" s="959"/>
      <c r="CD120" s="959"/>
      <c r="CE120" s="959"/>
      <c r="CF120" s="972">
        <v>53.9</v>
      </c>
      <c r="CG120" s="973"/>
      <c r="CH120" s="973"/>
      <c r="CI120" s="973"/>
      <c r="CJ120" s="973"/>
      <c r="CK120" s="1034" t="s">
        <v>472</v>
      </c>
      <c r="CL120" s="1035"/>
      <c r="CM120" s="1035"/>
      <c r="CN120" s="1035"/>
      <c r="CO120" s="1036"/>
      <c r="CP120" s="1042" t="s">
        <v>416</v>
      </c>
      <c r="CQ120" s="1043"/>
      <c r="CR120" s="1043"/>
      <c r="CS120" s="1043"/>
      <c r="CT120" s="1043"/>
      <c r="CU120" s="1043"/>
      <c r="CV120" s="1043"/>
      <c r="CW120" s="1043"/>
      <c r="CX120" s="1043"/>
      <c r="CY120" s="1043"/>
      <c r="CZ120" s="1043"/>
      <c r="DA120" s="1043"/>
      <c r="DB120" s="1043"/>
      <c r="DC120" s="1043"/>
      <c r="DD120" s="1043"/>
      <c r="DE120" s="1043"/>
      <c r="DF120" s="1044"/>
      <c r="DG120" s="958">
        <v>5329669</v>
      </c>
      <c r="DH120" s="959"/>
      <c r="DI120" s="959"/>
      <c r="DJ120" s="959"/>
      <c r="DK120" s="959"/>
      <c r="DL120" s="959">
        <v>5700723</v>
      </c>
      <c r="DM120" s="959"/>
      <c r="DN120" s="959"/>
      <c r="DO120" s="959"/>
      <c r="DP120" s="959"/>
      <c r="DQ120" s="959">
        <v>6117592</v>
      </c>
      <c r="DR120" s="959"/>
      <c r="DS120" s="959"/>
      <c r="DT120" s="959"/>
      <c r="DU120" s="959"/>
      <c r="DV120" s="960">
        <v>21.8</v>
      </c>
      <c r="DW120" s="960"/>
      <c r="DX120" s="960"/>
      <c r="DY120" s="960"/>
      <c r="DZ120" s="961"/>
    </row>
    <row r="121" spans="1:130" s="233" customFormat="1" ht="26.25" customHeight="1">
      <c r="A121" s="1085"/>
      <c r="B121" s="977"/>
      <c r="C121" s="1002" t="s">
        <v>473</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399</v>
      </c>
      <c r="AB121" s="987"/>
      <c r="AC121" s="987"/>
      <c r="AD121" s="987"/>
      <c r="AE121" s="988"/>
      <c r="AF121" s="989" t="s">
        <v>399</v>
      </c>
      <c r="AG121" s="987"/>
      <c r="AH121" s="987"/>
      <c r="AI121" s="987"/>
      <c r="AJ121" s="988"/>
      <c r="AK121" s="989" t="s">
        <v>399</v>
      </c>
      <c r="AL121" s="987"/>
      <c r="AM121" s="987"/>
      <c r="AN121" s="987"/>
      <c r="AO121" s="988"/>
      <c r="AP121" s="990" t="s">
        <v>399</v>
      </c>
      <c r="AQ121" s="991"/>
      <c r="AR121" s="991"/>
      <c r="AS121" s="991"/>
      <c r="AT121" s="992"/>
      <c r="AU121" s="1022"/>
      <c r="AV121" s="1023"/>
      <c r="AW121" s="1023"/>
      <c r="AX121" s="1023"/>
      <c r="AY121" s="1024"/>
      <c r="AZ121" s="950" t="s">
        <v>474</v>
      </c>
      <c r="BA121" s="951"/>
      <c r="BB121" s="951"/>
      <c r="BC121" s="951"/>
      <c r="BD121" s="951"/>
      <c r="BE121" s="951"/>
      <c r="BF121" s="951"/>
      <c r="BG121" s="951"/>
      <c r="BH121" s="951"/>
      <c r="BI121" s="951"/>
      <c r="BJ121" s="951"/>
      <c r="BK121" s="951"/>
      <c r="BL121" s="951"/>
      <c r="BM121" s="951"/>
      <c r="BN121" s="951"/>
      <c r="BO121" s="951"/>
      <c r="BP121" s="952"/>
      <c r="BQ121" s="953">
        <v>9699248</v>
      </c>
      <c r="BR121" s="954"/>
      <c r="BS121" s="954"/>
      <c r="BT121" s="954"/>
      <c r="BU121" s="954"/>
      <c r="BV121" s="954">
        <v>8920798</v>
      </c>
      <c r="BW121" s="954"/>
      <c r="BX121" s="954"/>
      <c r="BY121" s="954"/>
      <c r="BZ121" s="954"/>
      <c r="CA121" s="954">
        <v>9497691</v>
      </c>
      <c r="CB121" s="954"/>
      <c r="CC121" s="954"/>
      <c r="CD121" s="954"/>
      <c r="CE121" s="954"/>
      <c r="CF121" s="948">
        <v>33.799999999999997</v>
      </c>
      <c r="CG121" s="949"/>
      <c r="CH121" s="949"/>
      <c r="CI121" s="949"/>
      <c r="CJ121" s="949"/>
      <c r="CK121" s="1037"/>
      <c r="CL121" s="1038"/>
      <c r="CM121" s="1038"/>
      <c r="CN121" s="1038"/>
      <c r="CO121" s="1039"/>
      <c r="CP121" s="1047" t="s">
        <v>475</v>
      </c>
      <c r="CQ121" s="1048"/>
      <c r="CR121" s="1048"/>
      <c r="CS121" s="1048"/>
      <c r="CT121" s="1048"/>
      <c r="CU121" s="1048"/>
      <c r="CV121" s="1048"/>
      <c r="CW121" s="1048"/>
      <c r="CX121" s="1048"/>
      <c r="CY121" s="1048"/>
      <c r="CZ121" s="1048"/>
      <c r="DA121" s="1048"/>
      <c r="DB121" s="1048"/>
      <c r="DC121" s="1048"/>
      <c r="DD121" s="1048"/>
      <c r="DE121" s="1048"/>
      <c r="DF121" s="1049"/>
      <c r="DG121" s="953" t="s">
        <v>399</v>
      </c>
      <c r="DH121" s="954"/>
      <c r="DI121" s="954"/>
      <c r="DJ121" s="954"/>
      <c r="DK121" s="954"/>
      <c r="DL121" s="954" t="s">
        <v>419</v>
      </c>
      <c r="DM121" s="954"/>
      <c r="DN121" s="954"/>
      <c r="DO121" s="954"/>
      <c r="DP121" s="954"/>
      <c r="DQ121" s="954" t="s">
        <v>399</v>
      </c>
      <c r="DR121" s="954"/>
      <c r="DS121" s="954"/>
      <c r="DT121" s="954"/>
      <c r="DU121" s="954"/>
      <c r="DV121" s="955" t="s">
        <v>399</v>
      </c>
      <c r="DW121" s="955"/>
      <c r="DX121" s="955"/>
      <c r="DY121" s="955"/>
      <c r="DZ121" s="956"/>
    </row>
    <row r="122" spans="1:130" s="233" customFormat="1" ht="26.25" customHeight="1">
      <c r="A122" s="1085"/>
      <c r="B122" s="977"/>
      <c r="C122" s="950" t="s">
        <v>456</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448</v>
      </c>
      <c r="AB122" s="987"/>
      <c r="AC122" s="987"/>
      <c r="AD122" s="987"/>
      <c r="AE122" s="988"/>
      <c r="AF122" s="989" t="s">
        <v>419</v>
      </c>
      <c r="AG122" s="987"/>
      <c r="AH122" s="987"/>
      <c r="AI122" s="987"/>
      <c r="AJ122" s="988"/>
      <c r="AK122" s="989" t="s">
        <v>127</v>
      </c>
      <c r="AL122" s="987"/>
      <c r="AM122" s="987"/>
      <c r="AN122" s="987"/>
      <c r="AO122" s="988"/>
      <c r="AP122" s="990" t="s">
        <v>419</v>
      </c>
      <c r="AQ122" s="991"/>
      <c r="AR122" s="991"/>
      <c r="AS122" s="991"/>
      <c r="AT122" s="992"/>
      <c r="AU122" s="1022"/>
      <c r="AV122" s="1023"/>
      <c r="AW122" s="1023"/>
      <c r="AX122" s="1023"/>
      <c r="AY122" s="1024"/>
      <c r="AZ122" s="1001" t="s">
        <v>476</v>
      </c>
      <c r="BA122" s="993"/>
      <c r="BB122" s="993"/>
      <c r="BC122" s="993"/>
      <c r="BD122" s="993"/>
      <c r="BE122" s="993"/>
      <c r="BF122" s="993"/>
      <c r="BG122" s="993"/>
      <c r="BH122" s="993"/>
      <c r="BI122" s="993"/>
      <c r="BJ122" s="993"/>
      <c r="BK122" s="993"/>
      <c r="BL122" s="993"/>
      <c r="BM122" s="993"/>
      <c r="BN122" s="993"/>
      <c r="BO122" s="993"/>
      <c r="BP122" s="994"/>
      <c r="BQ122" s="1027">
        <v>11634533</v>
      </c>
      <c r="BR122" s="1028"/>
      <c r="BS122" s="1028"/>
      <c r="BT122" s="1028"/>
      <c r="BU122" s="1028"/>
      <c r="BV122" s="1028">
        <v>11767275</v>
      </c>
      <c r="BW122" s="1028"/>
      <c r="BX122" s="1028"/>
      <c r="BY122" s="1028"/>
      <c r="BZ122" s="1028"/>
      <c r="CA122" s="1028">
        <v>11394114</v>
      </c>
      <c r="CB122" s="1028"/>
      <c r="CC122" s="1028"/>
      <c r="CD122" s="1028"/>
      <c r="CE122" s="1028"/>
      <c r="CF122" s="1045">
        <v>40.5</v>
      </c>
      <c r="CG122" s="1046"/>
      <c r="CH122" s="1046"/>
      <c r="CI122" s="1046"/>
      <c r="CJ122" s="1046"/>
      <c r="CK122" s="1037"/>
      <c r="CL122" s="1038"/>
      <c r="CM122" s="1038"/>
      <c r="CN122" s="1038"/>
      <c r="CO122" s="1039"/>
      <c r="CP122" s="1047" t="s">
        <v>477</v>
      </c>
      <c r="CQ122" s="1048"/>
      <c r="CR122" s="1048"/>
      <c r="CS122" s="1048"/>
      <c r="CT122" s="1048"/>
      <c r="CU122" s="1048"/>
      <c r="CV122" s="1048"/>
      <c r="CW122" s="1048"/>
      <c r="CX122" s="1048"/>
      <c r="CY122" s="1048"/>
      <c r="CZ122" s="1048"/>
      <c r="DA122" s="1048"/>
      <c r="DB122" s="1048"/>
      <c r="DC122" s="1048"/>
      <c r="DD122" s="1048"/>
      <c r="DE122" s="1048"/>
      <c r="DF122" s="1049"/>
      <c r="DG122" s="953" t="s">
        <v>419</v>
      </c>
      <c r="DH122" s="954"/>
      <c r="DI122" s="954"/>
      <c r="DJ122" s="954"/>
      <c r="DK122" s="954"/>
      <c r="DL122" s="954" t="s">
        <v>399</v>
      </c>
      <c r="DM122" s="954"/>
      <c r="DN122" s="954"/>
      <c r="DO122" s="954"/>
      <c r="DP122" s="954"/>
      <c r="DQ122" s="954" t="s">
        <v>399</v>
      </c>
      <c r="DR122" s="954"/>
      <c r="DS122" s="954"/>
      <c r="DT122" s="954"/>
      <c r="DU122" s="954"/>
      <c r="DV122" s="955" t="s">
        <v>399</v>
      </c>
      <c r="DW122" s="955"/>
      <c r="DX122" s="955"/>
      <c r="DY122" s="955"/>
      <c r="DZ122" s="956"/>
    </row>
    <row r="123" spans="1:130" s="233" customFormat="1" ht="26.25" customHeight="1">
      <c r="A123" s="1085"/>
      <c r="B123" s="977"/>
      <c r="C123" s="950" t="s">
        <v>462</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v>1862</v>
      </c>
      <c r="AB123" s="987"/>
      <c r="AC123" s="987"/>
      <c r="AD123" s="987"/>
      <c r="AE123" s="988"/>
      <c r="AF123" s="989">
        <v>1551</v>
      </c>
      <c r="AG123" s="987"/>
      <c r="AH123" s="987"/>
      <c r="AI123" s="987"/>
      <c r="AJ123" s="988"/>
      <c r="AK123" s="989">
        <v>1241</v>
      </c>
      <c r="AL123" s="987"/>
      <c r="AM123" s="987"/>
      <c r="AN123" s="987"/>
      <c r="AO123" s="988"/>
      <c r="AP123" s="990">
        <v>0</v>
      </c>
      <c r="AQ123" s="991"/>
      <c r="AR123" s="991"/>
      <c r="AS123" s="991"/>
      <c r="AT123" s="992"/>
      <c r="AU123" s="1025"/>
      <c r="AV123" s="1026"/>
      <c r="AW123" s="1026"/>
      <c r="AX123" s="1026"/>
      <c r="AY123" s="1026"/>
      <c r="AZ123" s="254" t="s">
        <v>185</v>
      </c>
      <c r="BA123" s="254"/>
      <c r="BB123" s="254"/>
      <c r="BC123" s="254"/>
      <c r="BD123" s="254"/>
      <c r="BE123" s="254"/>
      <c r="BF123" s="254"/>
      <c r="BG123" s="254"/>
      <c r="BH123" s="254"/>
      <c r="BI123" s="254"/>
      <c r="BJ123" s="254"/>
      <c r="BK123" s="254"/>
      <c r="BL123" s="254"/>
      <c r="BM123" s="254"/>
      <c r="BN123" s="254"/>
      <c r="BO123" s="1005" t="s">
        <v>478</v>
      </c>
      <c r="BP123" s="1033"/>
      <c r="BQ123" s="1091">
        <v>37223768</v>
      </c>
      <c r="BR123" s="1092"/>
      <c r="BS123" s="1092"/>
      <c r="BT123" s="1092"/>
      <c r="BU123" s="1092"/>
      <c r="BV123" s="1092">
        <v>35976477</v>
      </c>
      <c r="BW123" s="1092"/>
      <c r="BX123" s="1092"/>
      <c r="BY123" s="1092"/>
      <c r="BZ123" s="1092"/>
      <c r="CA123" s="1092">
        <v>36058533</v>
      </c>
      <c r="CB123" s="1092"/>
      <c r="CC123" s="1092"/>
      <c r="CD123" s="1092"/>
      <c r="CE123" s="1092"/>
      <c r="CF123" s="1029"/>
      <c r="CG123" s="1030"/>
      <c r="CH123" s="1030"/>
      <c r="CI123" s="1030"/>
      <c r="CJ123" s="1031"/>
      <c r="CK123" s="1037"/>
      <c r="CL123" s="1038"/>
      <c r="CM123" s="1038"/>
      <c r="CN123" s="1038"/>
      <c r="CO123" s="1039"/>
      <c r="CP123" s="1047" t="s">
        <v>414</v>
      </c>
      <c r="CQ123" s="1048"/>
      <c r="CR123" s="1048"/>
      <c r="CS123" s="1048"/>
      <c r="CT123" s="1048"/>
      <c r="CU123" s="1048"/>
      <c r="CV123" s="1048"/>
      <c r="CW123" s="1048"/>
      <c r="CX123" s="1048"/>
      <c r="CY123" s="1048"/>
      <c r="CZ123" s="1048"/>
      <c r="DA123" s="1048"/>
      <c r="DB123" s="1048"/>
      <c r="DC123" s="1048"/>
      <c r="DD123" s="1048"/>
      <c r="DE123" s="1048"/>
      <c r="DF123" s="1049"/>
      <c r="DG123" s="986" t="s">
        <v>399</v>
      </c>
      <c r="DH123" s="987"/>
      <c r="DI123" s="987"/>
      <c r="DJ123" s="987"/>
      <c r="DK123" s="988"/>
      <c r="DL123" s="989" t="s">
        <v>399</v>
      </c>
      <c r="DM123" s="987"/>
      <c r="DN123" s="987"/>
      <c r="DO123" s="987"/>
      <c r="DP123" s="988"/>
      <c r="DQ123" s="989" t="s">
        <v>419</v>
      </c>
      <c r="DR123" s="987"/>
      <c r="DS123" s="987"/>
      <c r="DT123" s="987"/>
      <c r="DU123" s="988"/>
      <c r="DV123" s="990" t="s">
        <v>419</v>
      </c>
      <c r="DW123" s="991"/>
      <c r="DX123" s="991"/>
      <c r="DY123" s="991"/>
      <c r="DZ123" s="992"/>
    </row>
    <row r="124" spans="1:130" s="233" customFormat="1" ht="26.25" customHeight="1" thickBot="1">
      <c r="A124" s="1085"/>
      <c r="B124" s="977"/>
      <c r="C124" s="950" t="s">
        <v>465</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399</v>
      </c>
      <c r="AB124" s="987"/>
      <c r="AC124" s="987"/>
      <c r="AD124" s="987"/>
      <c r="AE124" s="988"/>
      <c r="AF124" s="989" t="s">
        <v>127</v>
      </c>
      <c r="AG124" s="987"/>
      <c r="AH124" s="987"/>
      <c r="AI124" s="987"/>
      <c r="AJ124" s="988"/>
      <c r="AK124" s="989" t="s">
        <v>419</v>
      </c>
      <c r="AL124" s="987"/>
      <c r="AM124" s="987"/>
      <c r="AN124" s="987"/>
      <c r="AO124" s="988"/>
      <c r="AP124" s="990" t="s">
        <v>399</v>
      </c>
      <c r="AQ124" s="991"/>
      <c r="AR124" s="991"/>
      <c r="AS124" s="991"/>
      <c r="AT124" s="992"/>
      <c r="AU124" s="1087" t="s">
        <v>479</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v>20.3</v>
      </c>
      <c r="BR124" s="1055"/>
      <c r="BS124" s="1055"/>
      <c r="BT124" s="1055"/>
      <c r="BU124" s="1055"/>
      <c r="BV124" s="1055">
        <v>32</v>
      </c>
      <c r="BW124" s="1055"/>
      <c r="BX124" s="1055"/>
      <c r="BY124" s="1055"/>
      <c r="BZ124" s="1055"/>
      <c r="CA124" s="1055">
        <v>26.2</v>
      </c>
      <c r="CB124" s="1055"/>
      <c r="CC124" s="1055"/>
      <c r="CD124" s="1055"/>
      <c r="CE124" s="1055"/>
      <c r="CF124" s="1056"/>
      <c r="CG124" s="1057"/>
      <c r="CH124" s="1057"/>
      <c r="CI124" s="1057"/>
      <c r="CJ124" s="1058"/>
      <c r="CK124" s="1040"/>
      <c r="CL124" s="1040"/>
      <c r="CM124" s="1040"/>
      <c r="CN124" s="1040"/>
      <c r="CO124" s="1041"/>
      <c r="CP124" s="1047" t="s">
        <v>480</v>
      </c>
      <c r="CQ124" s="1048"/>
      <c r="CR124" s="1048"/>
      <c r="CS124" s="1048"/>
      <c r="CT124" s="1048"/>
      <c r="CU124" s="1048"/>
      <c r="CV124" s="1048"/>
      <c r="CW124" s="1048"/>
      <c r="CX124" s="1048"/>
      <c r="CY124" s="1048"/>
      <c r="CZ124" s="1048"/>
      <c r="DA124" s="1048"/>
      <c r="DB124" s="1048"/>
      <c r="DC124" s="1048"/>
      <c r="DD124" s="1048"/>
      <c r="DE124" s="1048"/>
      <c r="DF124" s="1049"/>
      <c r="DG124" s="1032" t="s">
        <v>419</v>
      </c>
      <c r="DH124" s="1014"/>
      <c r="DI124" s="1014"/>
      <c r="DJ124" s="1014"/>
      <c r="DK124" s="1015"/>
      <c r="DL124" s="1013" t="s">
        <v>419</v>
      </c>
      <c r="DM124" s="1014"/>
      <c r="DN124" s="1014"/>
      <c r="DO124" s="1014"/>
      <c r="DP124" s="1015"/>
      <c r="DQ124" s="1013" t="s">
        <v>419</v>
      </c>
      <c r="DR124" s="1014"/>
      <c r="DS124" s="1014"/>
      <c r="DT124" s="1014"/>
      <c r="DU124" s="1015"/>
      <c r="DV124" s="1016" t="s">
        <v>419</v>
      </c>
      <c r="DW124" s="1017"/>
      <c r="DX124" s="1017"/>
      <c r="DY124" s="1017"/>
      <c r="DZ124" s="1018"/>
    </row>
    <row r="125" spans="1:130" s="233" customFormat="1" ht="26.25" customHeight="1">
      <c r="A125" s="1085"/>
      <c r="B125" s="977"/>
      <c r="C125" s="950" t="s">
        <v>467</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127</v>
      </c>
      <c r="AB125" s="987"/>
      <c r="AC125" s="987"/>
      <c r="AD125" s="987"/>
      <c r="AE125" s="988"/>
      <c r="AF125" s="989" t="s">
        <v>419</v>
      </c>
      <c r="AG125" s="987"/>
      <c r="AH125" s="987"/>
      <c r="AI125" s="987"/>
      <c r="AJ125" s="988"/>
      <c r="AK125" s="989" t="s">
        <v>419</v>
      </c>
      <c r="AL125" s="987"/>
      <c r="AM125" s="987"/>
      <c r="AN125" s="987"/>
      <c r="AO125" s="988"/>
      <c r="AP125" s="990" t="s">
        <v>419</v>
      </c>
      <c r="AQ125" s="991"/>
      <c r="AR125" s="991"/>
      <c r="AS125" s="991"/>
      <c r="AT125" s="992"/>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0" t="s">
        <v>481</v>
      </c>
      <c r="CL125" s="1035"/>
      <c r="CM125" s="1035"/>
      <c r="CN125" s="1035"/>
      <c r="CO125" s="1036"/>
      <c r="CP125" s="957" t="s">
        <v>482</v>
      </c>
      <c r="CQ125" s="925"/>
      <c r="CR125" s="925"/>
      <c r="CS125" s="925"/>
      <c r="CT125" s="925"/>
      <c r="CU125" s="925"/>
      <c r="CV125" s="925"/>
      <c r="CW125" s="925"/>
      <c r="CX125" s="925"/>
      <c r="CY125" s="925"/>
      <c r="CZ125" s="925"/>
      <c r="DA125" s="925"/>
      <c r="DB125" s="925"/>
      <c r="DC125" s="925"/>
      <c r="DD125" s="925"/>
      <c r="DE125" s="925"/>
      <c r="DF125" s="926"/>
      <c r="DG125" s="958" t="s">
        <v>419</v>
      </c>
      <c r="DH125" s="959"/>
      <c r="DI125" s="959"/>
      <c r="DJ125" s="959"/>
      <c r="DK125" s="959"/>
      <c r="DL125" s="959" t="s">
        <v>419</v>
      </c>
      <c r="DM125" s="959"/>
      <c r="DN125" s="959"/>
      <c r="DO125" s="959"/>
      <c r="DP125" s="959"/>
      <c r="DQ125" s="959" t="s">
        <v>419</v>
      </c>
      <c r="DR125" s="959"/>
      <c r="DS125" s="959"/>
      <c r="DT125" s="959"/>
      <c r="DU125" s="959"/>
      <c r="DV125" s="960" t="s">
        <v>419</v>
      </c>
      <c r="DW125" s="960"/>
      <c r="DX125" s="960"/>
      <c r="DY125" s="960"/>
      <c r="DZ125" s="961"/>
    </row>
    <row r="126" spans="1:130" s="233" customFormat="1" ht="26.25" customHeight="1" thickBot="1">
      <c r="A126" s="1085"/>
      <c r="B126" s="977"/>
      <c r="C126" s="950" t="s">
        <v>469</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v>21170</v>
      </c>
      <c r="AB126" s="987"/>
      <c r="AC126" s="987"/>
      <c r="AD126" s="987"/>
      <c r="AE126" s="988"/>
      <c r="AF126" s="989">
        <v>115313</v>
      </c>
      <c r="AG126" s="987"/>
      <c r="AH126" s="987"/>
      <c r="AI126" s="987"/>
      <c r="AJ126" s="988"/>
      <c r="AK126" s="989">
        <v>28396</v>
      </c>
      <c r="AL126" s="987"/>
      <c r="AM126" s="987"/>
      <c r="AN126" s="987"/>
      <c r="AO126" s="988"/>
      <c r="AP126" s="990">
        <v>0.1</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1"/>
      <c r="CL126" s="1038"/>
      <c r="CM126" s="1038"/>
      <c r="CN126" s="1038"/>
      <c r="CO126" s="1039"/>
      <c r="CP126" s="950" t="s">
        <v>483</v>
      </c>
      <c r="CQ126" s="951"/>
      <c r="CR126" s="951"/>
      <c r="CS126" s="951"/>
      <c r="CT126" s="951"/>
      <c r="CU126" s="951"/>
      <c r="CV126" s="951"/>
      <c r="CW126" s="951"/>
      <c r="CX126" s="951"/>
      <c r="CY126" s="951"/>
      <c r="CZ126" s="951"/>
      <c r="DA126" s="951"/>
      <c r="DB126" s="951"/>
      <c r="DC126" s="951"/>
      <c r="DD126" s="951"/>
      <c r="DE126" s="951"/>
      <c r="DF126" s="952"/>
      <c r="DG126" s="953" t="s">
        <v>419</v>
      </c>
      <c r="DH126" s="954"/>
      <c r="DI126" s="954"/>
      <c r="DJ126" s="954"/>
      <c r="DK126" s="954"/>
      <c r="DL126" s="954" t="s">
        <v>419</v>
      </c>
      <c r="DM126" s="954"/>
      <c r="DN126" s="954"/>
      <c r="DO126" s="954"/>
      <c r="DP126" s="954"/>
      <c r="DQ126" s="954" t="s">
        <v>419</v>
      </c>
      <c r="DR126" s="954"/>
      <c r="DS126" s="954"/>
      <c r="DT126" s="954"/>
      <c r="DU126" s="954"/>
      <c r="DV126" s="955" t="s">
        <v>419</v>
      </c>
      <c r="DW126" s="955"/>
      <c r="DX126" s="955"/>
      <c r="DY126" s="955"/>
      <c r="DZ126" s="956"/>
    </row>
    <row r="127" spans="1:130" s="233" customFormat="1" ht="26.25" customHeight="1">
      <c r="A127" s="1086"/>
      <c r="B127" s="979"/>
      <c r="C127" s="1001" t="s">
        <v>484</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419</v>
      </c>
      <c r="AB127" s="987"/>
      <c r="AC127" s="987"/>
      <c r="AD127" s="987"/>
      <c r="AE127" s="988"/>
      <c r="AF127" s="989" t="s">
        <v>419</v>
      </c>
      <c r="AG127" s="987"/>
      <c r="AH127" s="987"/>
      <c r="AI127" s="987"/>
      <c r="AJ127" s="988"/>
      <c r="AK127" s="989" t="s">
        <v>419</v>
      </c>
      <c r="AL127" s="987"/>
      <c r="AM127" s="987"/>
      <c r="AN127" s="987"/>
      <c r="AO127" s="988"/>
      <c r="AP127" s="990" t="s">
        <v>419</v>
      </c>
      <c r="AQ127" s="991"/>
      <c r="AR127" s="991"/>
      <c r="AS127" s="991"/>
      <c r="AT127" s="992"/>
      <c r="AU127" s="235"/>
      <c r="AV127" s="235"/>
      <c r="AW127" s="235"/>
      <c r="AX127" s="1059" t="s">
        <v>485</v>
      </c>
      <c r="AY127" s="1060"/>
      <c r="AZ127" s="1060"/>
      <c r="BA127" s="1060"/>
      <c r="BB127" s="1060"/>
      <c r="BC127" s="1060"/>
      <c r="BD127" s="1060"/>
      <c r="BE127" s="1061"/>
      <c r="BF127" s="1062" t="s">
        <v>486</v>
      </c>
      <c r="BG127" s="1060"/>
      <c r="BH127" s="1060"/>
      <c r="BI127" s="1060"/>
      <c r="BJ127" s="1060"/>
      <c r="BK127" s="1060"/>
      <c r="BL127" s="1061"/>
      <c r="BM127" s="1062" t="s">
        <v>487</v>
      </c>
      <c r="BN127" s="1060"/>
      <c r="BO127" s="1060"/>
      <c r="BP127" s="1060"/>
      <c r="BQ127" s="1060"/>
      <c r="BR127" s="1060"/>
      <c r="BS127" s="1061"/>
      <c r="BT127" s="1062" t="s">
        <v>488</v>
      </c>
      <c r="BU127" s="1060"/>
      <c r="BV127" s="1060"/>
      <c r="BW127" s="1060"/>
      <c r="BX127" s="1060"/>
      <c r="BY127" s="1060"/>
      <c r="BZ127" s="1083"/>
      <c r="CA127" s="235"/>
      <c r="CB127" s="235"/>
      <c r="CC127" s="235"/>
      <c r="CD127" s="258"/>
      <c r="CE127" s="258"/>
      <c r="CF127" s="258"/>
      <c r="CG127" s="235"/>
      <c r="CH127" s="235"/>
      <c r="CI127" s="235"/>
      <c r="CJ127" s="257"/>
      <c r="CK127" s="1051"/>
      <c r="CL127" s="1038"/>
      <c r="CM127" s="1038"/>
      <c r="CN127" s="1038"/>
      <c r="CO127" s="1039"/>
      <c r="CP127" s="950" t="s">
        <v>489</v>
      </c>
      <c r="CQ127" s="951"/>
      <c r="CR127" s="951"/>
      <c r="CS127" s="951"/>
      <c r="CT127" s="951"/>
      <c r="CU127" s="951"/>
      <c r="CV127" s="951"/>
      <c r="CW127" s="951"/>
      <c r="CX127" s="951"/>
      <c r="CY127" s="951"/>
      <c r="CZ127" s="951"/>
      <c r="DA127" s="951"/>
      <c r="DB127" s="951"/>
      <c r="DC127" s="951"/>
      <c r="DD127" s="951"/>
      <c r="DE127" s="951"/>
      <c r="DF127" s="952"/>
      <c r="DG127" s="953" t="s">
        <v>419</v>
      </c>
      <c r="DH127" s="954"/>
      <c r="DI127" s="954"/>
      <c r="DJ127" s="954"/>
      <c r="DK127" s="954"/>
      <c r="DL127" s="954" t="s">
        <v>419</v>
      </c>
      <c r="DM127" s="954"/>
      <c r="DN127" s="954"/>
      <c r="DO127" s="954"/>
      <c r="DP127" s="954"/>
      <c r="DQ127" s="954" t="s">
        <v>419</v>
      </c>
      <c r="DR127" s="954"/>
      <c r="DS127" s="954"/>
      <c r="DT127" s="954"/>
      <c r="DU127" s="954"/>
      <c r="DV127" s="955" t="s">
        <v>419</v>
      </c>
      <c r="DW127" s="955"/>
      <c r="DX127" s="955"/>
      <c r="DY127" s="955"/>
      <c r="DZ127" s="956"/>
    </row>
    <row r="128" spans="1:130" s="233" customFormat="1" ht="26.25" customHeight="1" thickBot="1">
      <c r="A128" s="1069" t="s">
        <v>490</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491</v>
      </c>
      <c r="X128" s="1071"/>
      <c r="Y128" s="1071"/>
      <c r="Z128" s="1072"/>
      <c r="AA128" s="1073">
        <v>407023</v>
      </c>
      <c r="AB128" s="1074"/>
      <c r="AC128" s="1074"/>
      <c r="AD128" s="1074"/>
      <c r="AE128" s="1075"/>
      <c r="AF128" s="1076">
        <v>383706</v>
      </c>
      <c r="AG128" s="1074"/>
      <c r="AH128" s="1074"/>
      <c r="AI128" s="1074"/>
      <c r="AJ128" s="1075"/>
      <c r="AK128" s="1076">
        <v>451014</v>
      </c>
      <c r="AL128" s="1074"/>
      <c r="AM128" s="1074"/>
      <c r="AN128" s="1074"/>
      <c r="AO128" s="1075"/>
      <c r="AP128" s="1077"/>
      <c r="AQ128" s="1078"/>
      <c r="AR128" s="1078"/>
      <c r="AS128" s="1078"/>
      <c r="AT128" s="1079"/>
      <c r="AU128" s="235"/>
      <c r="AV128" s="235"/>
      <c r="AW128" s="235"/>
      <c r="AX128" s="924" t="s">
        <v>492</v>
      </c>
      <c r="AY128" s="925"/>
      <c r="AZ128" s="925"/>
      <c r="BA128" s="925"/>
      <c r="BB128" s="925"/>
      <c r="BC128" s="925"/>
      <c r="BD128" s="925"/>
      <c r="BE128" s="926"/>
      <c r="BF128" s="1080" t="s">
        <v>127</v>
      </c>
      <c r="BG128" s="1081"/>
      <c r="BH128" s="1081"/>
      <c r="BI128" s="1081"/>
      <c r="BJ128" s="1081"/>
      <c r="BK128" s="1081"/>
      <c r="BL128" s="1082"/>
      <c r="BM128" s="1080">
        <v>11.83</v>
      </c>
      <c r="BN128" s="1081"/>
      <c r="BO128" s="1081"/>
      <c r="BP128" s="1081"/>
      <c r="BQ128" s="1081"/>
      <c r="BR128" s="1081"/>
      <c r="BS128" s="1082"/>
      <c r="BT128" s="1080">
        <v>20</v>
      </c>
      <c r="BU128" s="1081"/>
      <c r="BV128" s="1081"/>
      <c r="BW128" s="1081"/>
      <c r="BX128" s="1081"/>
      <c r="BY128" s="1081"/>
      <c r="BZ128" s="1104"/>
      <c r="CA128" s="258"/>
      <c r="CB128" s="258"/>
      <c r="CC128" s="258"/>
      <c r="CD128" s="258"/>
      <c r="CE128" s="258"/>
      <c r="CF128" s="258"/>
      <c r="CG128" s="235"/>
      <c r="CH128" s="235"/>
      <c r="CI128" s="235"/>
      <c r="CJ128" s="257"/>
      <c r="CK128" s="1052"/>
      <c r="CL128" s="1053"/>
      <c r="CM128" s="1053"/>
      <c r="CN128" s="1053"/>
      <c r="CO128" s="1054"/>
      <c r="CP128" s="1063" t="s">
        <v>493</v>
      </c>
      <c r="CQ128" s="754"/>
      <c r="CR128" s="754"/>
      <c r="CS128" s="754"/>
      <c r="CT128" s="754"/>
      <c r="CU128" s="754"/>
      <c r="CV128" s="754"/>
      <c r="CW128" s="754"/>
      <c r="CX128" s="754"/>
      <c r="CY128" s="754"/>
      <c r="CZ128" s="754"/>
      <c r="DA128" s="754"/>
      <c r="DB128" s="754"/>
      <c r="DC128" s="754"/>
      <c r="DD128" s="754"/>
      <c r="DE128" s="754"/>
      <c r="DF128" s="1064"/>
      <c r="DG128" s="1065">
        <v>52</v>
      </c>
      <c r="DH128" s="1066"/>
      <c r="DI128" s="1066"/>
      <c r="DJ128" s="1066"/>
      <c r="DK128" s="1066"/>
      <c r="DL128" s="1066" t="s">
        <v>127</v>
      </c>
      <c r="DM128" s="1066"/>
      <c r="DN128" s="1066"/>
      <c r="DO128" s="1066"/>
      <c r="DP128" s="1066"/>
      <c r="DQ128" s="1066" t="s">
        <v>419</v>
      </c>
      <c r="DR128" s="1066"/>
      <c r="DS128" s="1066"/>
      <c r="DT128" s="1066"/>
      <c r="DU128" s="1066"/>
      <c r="DV128" s="1067" t="s">
        <v>127</v>
      </c>
      <c r="DW128" s="1067"/>
      <c r="DX128" s="1067"/>
      <c r="DY128" s="1067"/>
      <c r="DZ128" s="1068"/>
    </row>
    <row r="129" spans="1:131" s="233" customFormat="1" ht="26.25" customHeight="1">
      <c r="A129" s="962" t="s">
        <v>106</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494</v>
      </c>
      <c r="X129" s="1099"/>
      <c r="Y129" s="1099"/>
      <c r="Z129" s="1100"/>
      <c r="AA129" s="986">
        <v>29576473</v>
      </c>
      <c r="AB129" s="987"/>
      <c r="AC129" s="987"/>
      <c r="AD129" s="987"/>
      <c r="AE129" s="988"/>
      <c r="AF129" s="989">
        <v>31140987</v>
      </c>
      <c r="AG129" s="987"/>
      <c r="AH129" s="987"/>
      <c r="AI129" s="987"/>
      <c r="AJ129" s="988"/>
      <c r="AK129" s="989">
        <v>29449100</v>
      </c>
      <c r="AL129" s="987"/>
      <c r="AM129" s="987"/>
      <c r="AN129" s="987"/>
      <c r="AO129" s="988"/>
      <c r="AP129" s="1101"/>
      <c r="AQ129" s="1102"/>
      <c r="AR129" s="1102"/>
      <c r="AS129" s="1102"/>
      <c r="AT129" s="1103"/>
      <c r="AU129" s="236"/>
      <c r="AV129" s="236"/>
      <c r="AW129" s="236"/>
      <c r="AX129" s="1093" t="s">
        <v>495</v>
      </c>
      <c r="AY129" s="951"/>
      <c r="AZ129" s="951"/>
      <c r="BA129" s="951"/>
      <c r="BB129" s="951"/>
      <c r="BC129" s="951"/>
      <c r="BD129" s="951"/>
      <c r="BE129" s="952"/>
      <c r="BF129" s="1094" t="s">
        <v>127</v>
      </c>
      <c r="BG129" s="1095"/>
      <c r="BH129" s="1095"/>
      <c r="BI129" s="1095"/>
      <c r="BJ129" s="1095"/>
      <c r="BK129" s="1095"/>
      <c r="BL129" s="1096"/>
      <c r="BM129" s="1094">
        <v>16.829999999999998</v>
      </c>
      <c r="BN129" s="1095"/>
      <c r="BO129" s="1095"/>
      <c r="BP129" s="1095"/>
      <c r="BQ129" s="1095"/>
      <c r="BR129" s="1095"/>
      <c r="BS129" s="1096"/>
      <c r="BT129" s="1094">
        <v>30</v>
      </c>
      <c r="BU129" s="1095"/>
      <c r="BV129" s="1095"/>
      <c r="BW129" s="1095"/>
      <c r="BX129" s="1095"/>
      <c r="BY129" s="1095"/>
      <c r="BZ129" s="109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c r="A130" s="962" t="s">
        <v>496</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497</v>
      </c>
      <c r="X130" s="1099"/>
      <c r="Y130" s="1099"/>
      <c r="Z130" s="1100"/>
      <c r="AA130" s="986">
        <v>1466513</v>
      </c>
      <c r="AB130" s="987"/>
      <c r="AC130" s="987"/>
      <c r="AD130" s="987"/>
      <c r="AE130" s="988"/>
      <c r="AF130" s="989">
        <v>1382366</v>
      </c>
      <c r="AG130" s="987"/>
      <c r="AH130" s="987"/>
      <c r="AI130" s="987"/>
      <c r="AJ130" s="988"/>
      <c r="AK130" s="989">
        <v>1323995</v>
      </c>
      <c r="AL130" s="987"/>
      <c r="AM130" s="987"/>
      <c r="AN130" s="987"/>
      <c r="AO130" s="988"/>
      <c r="AP130" s="1101"/>
      <c r="AQ130" s="1102"/>
      <c r="AR130" s="1102"/>
      <c r="AS130" s="1102"/>
      <c r="AT130" s="1103"/>
      <c r="AU130" s="236"/>
      <c r="AV130" s="236"/>
      <c r="AW130" s="236"/>
      <c r="AX130" s="1093" t="s">
        <v>498</v>
      </c>
      <c r="AY130" s="951"/>
      <c r="AZ130" s="951"/>
      <c r="BA130" s="951"/>
      <c r="BB130" s="951"/>
      <c r="BC130" s="951"/>
      <c r="BD130" s="951"/>
      <c r="BE130" s="952"/>
      <c r="BF130" s="1129">
        <v>8.1</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499</v>
      </c>
      <c r="X131" s="1136"/>
      <c r="Y131" s="1136"/>
      <c r="Z131" s="1137"/>
      <c r="AA131" s="1032">
        <v>28109960</v>
      </c>
      <c r="AB131" s="1014"/>
      <c r="AC131" s="1014"/>
      <c r="AD131" s="1014"/>
      <c r="AE131" s="1015"/>
      <c r="AF131" s="1013">
        <v>29758621</v>
      </c>
      <c r="AG131" s="1014"/>
      <c r="AH131" s="1014"/>
      <c r="AI131" s="1014"/>
      <c r="AJ131" s="1015"/>
      <c r="AK131" s="1013">
        <v>28125105</v>
      </c>
      <c r="AL131" s="1014"/>
      <c r="AM131" s="1014"/>
      <c r="AN131" s="1014"/>
      <c r="AO131" s="1015"/>
      <c r="AP131" s="1138"/>
      <c r="AQ131" s="1139"/>
      <c r="AR131" s="1139"/>
      <c r="AS131" s="1139"/>
      <c r="AT131" s="1140"/>
      <c r="AU131" s="236"/>
      <c r="AV131" s="236"/>
      <c r="AW131" s="236"/>
      <c r="AX131" s="1111" t="s">
        <v>500</v>
      </c>
      <c r="AY131" s="754"/>
      <c r="AZ131" s="754"/>
      <c r="BA131" s="754"/>
      <c r="BB131" s="754"/>
      <c r="BC131" s="754"/>
      <c r="BD131" s="754"/>
      <c r="BE131" s="1064"/>
      <c r="BF131" s="1112">
        <v>26.2</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c r="A132" s="1118" t="s">
        <v>501</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502</v>
      </c>
      <c r="W132" s="1122"/>
      <c r="X132" s="1122"/>
      <c r="Y132" s="1122"/>
      <c r="Z132" s="1123"/>
      <c r="AA132" s="1124">
        <v>7.3678653399999998</v>
      </c>
      <c r="AB132" s="1125"/>
      <c r="AC132" s="1125"/>
      <c r="AD132" s="1125"/>
      <c r="AE132" s="1126"/>
      <c r="AF132" s="1127">
        <v>8.0768393130000007</v>
      </c>
      <c r="AG132" s="1125"/>
      <c r="AH132" s="1125"/>
      <c r="AI132" s="1125"/>
      <c r="AJ132" s="1126"/>
      <c r="AK132" s="1127">
        <v>8.9441799419999999</v>
      </c>
      <c r="AL132" s="1125"/>
      <c r="AM132" s="1125"/>
      <c r="AN132" s="1125"/>
      <c r="AO132" s="1126"/>
      <c r="AP132" s="1029"/>
      <c r="AQ132" s="1030"/>
      <c r="AR132" s="1030"/>
      <c r="AS132" s="1030"/>
      <c r="AT132" s="112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503</v>
      </c>
      <c r="W133" s="1105"/>
      <c r="X133" s="1105"/>
      <c r="Y133" s="1105"/>
      <c r="Z133" s="1106"/>
      <c r="AA133" s="1107">
        <v>6.1</v>
      </c>
      <c r="AB133" s="1108"/>
      <c r="AC133" s="1108"/>
      <c r="AD133" s="1108"/>
      <c r="AE133" s="1109"/>
      <c r="AF133" s="1107">
        <v>7.1</v>
      </c>
      <c r="AG133" s="1108"/>
      <c r="AH133" s="1108"/>
      <c r="AI133" s="1108"/>
      <c r="AJ133" s="1109"/>
      <c r="AK133" s="1107">
        <v>8.1</v>
      </c>
      <c r="AL133" s="1108"/>
      <c r="AM133" s="1108"/>
      <c r="AN133" s="1108"/>
      <c r="AO133" s="1109"/>
      <c r="AP133" s="1056"/>
      <c r="AQ133" s="1057"/>
      <c r="AR133" s="1057"/>
      <c r="AS133" s="1057"/>
      <c r="AT133" s="1110"/>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3cONtO8FXayJE2PrBAvji/4Z4MU5rxokxk0j9ZrE1oC1IEBHVvHw9P6aF1J289UwSeKR81Wod3VeRpI+f+bMRg==" saltValue="BeL6wiKAy4fOcGKLbXJJI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60" zoomScaleNormal="85" workbookViewId="0"/>
  </sheetViews>
  <sheetFormatPr defaultColWidth="0" defaultRowHeight="13.5" customHeight="1" zeroHeight="1"/>
  <cols>
    <col min="1" max="120" width="2.75" style="263" customWidth="1"/>
    <col min="121" max="121" width="0" style="262" hidden="1" customWidth="1"/>
    <col min="122" max="16384" width="9" style="262" hidden="1"/>
  </cols>
  <sheetData>
    <row r="1" spans="1:120">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row r="3" spans="1:120"/>
    <row r="4" spans="1:120"/>
    <row r="5" spans="1:120"/>
    <row r="6" spans="1:120"/>
    <row r="7" spans="1:120"/>
    <row r="8" spans="1:120"/>
    <row r="9" spans="1:120"/>
    <row r="10" spans="1:120"/>
    <row r="11" spans="1:120"/>
    <row r="12" spans="1:120"/>
    <row r="13" spans="1:120"/>
    <row r="14" spans="1:120"/>
    <row r="15" spans="1:120"/>
    <row r="16" spans="1:120">
      <c r="DP16" s="262"/>
    </row>
    <row r="17" spans="119:120">
      <c r="DP17" s="262"/>
    </row>
    <row r="18" spans="119:120"/>
    <row r="19" spans="119:120"/>
    <row r="20" spans="119:120">
      <c r="DO20" s="262"/>
      <c r="DP20" s="262"/>
    </row>
    <row r="21" spans="119:120">
      <c r="DP21" s="262"/>
    </row>
    <row r="22" spans="119:120"/>
    <row r="23" spans="119:120">
      <c r="DO23" s="262"/>
      <c r="DP23" s="262"/>
    </row>
    <row r="24" spans="119:120">
      <c r="DP24" s="262"/>
    </row>
    <row r="25" spans="119:120">
      <c r="DP25" s="262"/>
    </row>
    <row r="26" spans="119:120">
      <c r="DO26" s="262"/>
      <c r="DP26" s="262"/>
    </row>
    <row r="27" spans="119:120"/>
    <row r="28" spans="119:120">
      <c r="DO28" s="262"/>
      <c r="DP28" s="262"/>
    </row>
    <row r="29" spans="119:120">
      <c r="DP29" s="262"/>
    </row>
    <row r="30" spans="119:120"/>
    <row r="31" spans="119:120">
      <c r="DO31" s="262"/>
      <c r="DP31" s="262"/>
    </row>
    <row r="32" spans="119:120"/>
    <row r="33" spans="98:120">
      <c r="DO33" s="262"/>
      <c r="DP33" s="262"/>
    </row>
    <row r="34" spans="98:120">
      <c r="DM34" s="262"/>
    </row>
    <row r="35" spans="98:120">
      <c r="CT35" s="262"/>
      <c r="CU35" s="262"/>
      <c r="CV35" s="262"/>
      <c r="CY35" s="262"/>
      <c r="CZ35" s="262"/>
      <c r="DA35" s="262"/>
      <c r="DD35" s="262"/>
      <c r="DE35" s="262"/>
      <c r="DF35" s="262"/>
      <c r="DI35" s="262"/>
      <c r="DJ35" s="262"/>
      <c r="DK35" s="262"/>
      <c r="DM35" s="262"/>
      <c r="DN35" s="262"/>
      <c r="DO35" s="262"/>
      <c r="DP35" s="262"/>
    </row>
    <row r="36" spans="98:120"/>
    <row r="37" spans="98:120">
      <c r="CW37" s="262"/>
      <c r="DB37" s="262"/>
      <c r="DG37" s="262"/>
      <c r="DL37" s="262"/>
      <c r="DP37" s="262"/>
    </row>
    <row r="38" spans="98:120">
      <c r="CT38" s="262"/>
      <c r="CU38" s="262"/>
      <c r="CV38" s="262"/>
      <c r="CW38" s="262"/>
      <c r="CY38" s="262"/>
      <c r="CZ38" s="262"/>
      <c r="DA38" s="262"/>
      <c r="DB38" s="262"/>
      <c r="DD38" s="262"/>
      <c r="DE38" s="262"/>
      <c r="DF38" s="262"/>
      <c r="DG38" s="262"/>
      <c r="DI38" s="262"/>
      <c r="DJ38" s="262"/>
      <c r="DK38" s="262"/>
      <c r="DL38" s="262"/>
      <c r="DN38" s="262"/>
      <c r="DO38" s="262"/>
      <c r="DP38" s="262"/>
    </row>
    <row r="39" spans="98:120"/>
    <row r="40" spans="98:120"/>
    <row r="41" spans="98:120"/>
    <row r="42" spans="98:120"/>
    <row r="43" spans="98:120"/>
    <row r="44" spans="98:120"/>
    <row r="45" spans="98:120"/>
    <row r="46" spans="98:120"/>
    <row r="47" spans="98:120"/>
    <row r="48" spans="98:120"/>
    <row r="49" spans="22:120">
      <c r="DN49" s="262"/>
      <c r="DO49" s="262"/>
      <c r="DP49" s="26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62"/>
      <c r="CS63" s="262"/>
      <c r="CX63" s="262"/>
      <c r="DC63" s="262"/>
      <c r="DH63" s="262"/>
    </row>
    <row r="64" spans="22:120">
      <c r="V64" s="262"/>
    </row>
    <row r="65" spans="15:120">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c r="Q66" s="262"/>
      <c r="S66" s="262"/>
      <c r="U66" s="262"/>
      <c r="DM66" s="262"/>
    </row>
    <row r="67" spans="15:120">
      <c r="O67" s="262"/>
      <c r="P67" s="262"/>
      <c r="R67" s="262"/>
      <c r="T67" s="262"/>
      <c r="Y67" s="262"/>
      <c r="CT67" s="262"/>
      <c r="CV67" s="262"/>
      <c r="CW67" s="262"/>
      <c r="CY67" s="262"/>
      <c r="DA67" s="262"/>
      <c r="DB67" s="262"/>
      <c r="DD67" s="262"/>
      <c r="DF67" s="262"/>
      <c r="DG67" s="262"/>
      <c r="DI67" s="262"/>
      <c r="DK67" s="262"/>
      <c r="DL67" s="262"/>
      <c r="DN67" s="262"/>
      <c r="DO67" s="262"/>
      <c r="DP67" s="262"/>
    </row>
    <row r="68" spans="15:120"/>
    <row r="69" spans="15:120"/>
    <row r="70" spans="15:120"/>
    <row r="71" spans="15:120"/>
    <row r="72" spans="15:120">
      <c r="DP72" s="262"/>
    </row>
    <row r="73" spans="15:120">
      <c r="DP73" s="26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62"/>
      <c r="CX96" s="262"/>
      <c r="DC96" s="262"/>
      <c r="DH96" s="262"/>
    </row>
    <row r="97" spans="24:120">
      <c r="CS97" s="262"/>
      <c r="CX97" s="262"/>
      <c r="DC97" s="262"/>
      <c r="DH97" s="262"/>
      <c r="DP97" s="263" t="s">
        <v>504</v>
      </c>
    </row>
    <row r="98" spans="24:120" hidden="1">
      <c r="CS98" s="262"/>
      <c r="CX98" s="262"/>
      <c r="DC98" s="262"/>
      <c r="DH98" s="262"/>
    </row>
    <row r="99" spans="24:120" hidden="1">
      <c r="CS99" s="262"/>
      <c r="CX99" s="262"/>
      <c r="DC99" s="262"/>
      <c r="DH99" s="262"/>
    </row>
    <row r="101" spans="24:120" ht="12" hidden="1" customHeight="1">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c r="CU102" s="262"/>
      <c r="CZ102" s="262"/>
      <c r="DE102" s="262"/>
      <c r="DJ102" s="262"/>
      <c r="DM102" s="262"/>
    </row>
    <row r="103" spans="24:120" hidden="1">
      <c r="CT103" s="262"/>
      <c r="CV103" s="262"/>
      <c r="CW103" s="262"/>
      <c r="CY103" s="262"/>
      <c r="DA103" s="262"/>
      <c r="DB103" s="262"/>
      <c r="DD103" s="262"/>
      <c r="DF103" s="262"/>
      <c r="DG103" s="262"/>
      <c r="DI103" s="262"/>
      <c r="DK103" s="262"/>
      <c r="DL103" s="262"/>
      <c r="DM103" s="262"/>
      <c r="DN103" s="262"/>
      <c r="DO103" s="262"/>
      <c r="DP103" s="262"/>
    </row>
    <row r="104" spans="24:120" hidden="1">
      <c r="CV104" s="262"/>
      <c r="CW104" s="262"/>
      <c r="DA104" s="262"/>
      <c r="DB104" s="262"/>
      <c r="DF104" s="262"/>
      <c r="DG104" s="262"/>
      <c r="DK104" s="262"/>
      <c r="DL104" s="262"/>
      <c r="DN104" s="262"/>
      <c r="DO104" s="262"/>
      <c r="DP104" s="262"/>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48" zoomScaleNormal="48" zoomScaleSheetLayoutView="55" workbookViewId="0"/>
  </sheetViews>
  <sheetFormatPr defaultColWidth="0" defaultRowHeight="13.5" customHeight="1" zeroHeight="1"/>
  <cols>
    <col min="1" max="116" width="2.625" style="263" customWidth="1"/>
    <col min="117" max="16384" width="9" style="262" hidden="1"/>
  </cols>
  <sheetData>
    <row r="1" spans="2:116">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row r="3" spans="2:116"/>
    <row r="4" spans="2:116">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row r="7" spans="2:116"/>
    <row r="8" spans="2:116"/>
    <row r="9" spans="2:116"/>
    <row r="10" spans="2:116"/>
    <row r="11" spans="2:116"/>
    <row r="12" spans="2:116"/>
    <row r="13" spans="2:116"/>
    <row r="14" spans="2:116"/>
    <row r="15" spans="2:116"/>
    <row r="16" spans="2:116"/>
    <row r="17" spans="9:116"/>
    <row r="18" spans="9:116">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row r="20" spans="9:116"/>
    <row r="21" spans="9:116">
      <c r="DL21" s="262"/>
    </row>
    <row r="22" spans="9:116">
      <c r="DI22" s="262"/>
      <c r="DJ22" s="262"/>
      <c r="DK22" s="262"/>
      <c r="DL22" s="262"/>
    </row>
    <row r="23" spans="9:116">
      <c r="CY23" s="262"/>
      <c r="CZ23" s="262"/>
      <c r="DA23" s="262"/>
      <c r="DB23" s="262"/>
      <c r="DC23" s="262"/>
      <c r="DD23" s="262"/>
      <c r="DE23" s="262"/>
      <c r="DF23" s="262"/>
      <c r="DG23" s="262"/>
      <c r="DH23" s="262"/>
      <c r="DI23" s="262"/>
      <c r="DJ23" s="262"/>
      <c r="DK23" s="262"/>
      <c r="DL23" s="262"/>
    </row>
    <row r="24" spans="9:116"/>
    <row r="25" spans="9:116"/>
    <row r="26" spans="9:116"/>
    <row r="27" spans="9:116"/>
    <row r="28" spans="9:116"/>
    <row r="29" spans="9:116"/>
    <row r="30" spans="9:116"/>
    <row r="31" spans="9:116"/>
    <row r="32" spans="9:116"/>
    <row r="33" spans="15:116"/>
    <row r="34" spans="15:116"/>
    <row r="35" spans="15:116">
      <c r="CZ35" s="262"/>
      <c r="DA35" s="262"/>
      <c r="DB35" s="262"/>
      <c r="DC35" s="262"/>
      <c r="DD35" s="262"/>
      <c r="DE35" s="262"/>
      <c r="DF35" s="262"/>
      <c r="DG35" s="262"/>
      <c r="DH35" s="262"/>
      <c r="DI35" s="262"/>
      <c r="DJ35" s="262"/>
      <c r="DK35" s="262"/>
      <c r="DL35" s="262"/>
    </row>
    <row r="36" spans="15:116"/>
    <row r="37" spans="15:116">
      <c r="DL37" s="262"/>
    </row>
    <row r="38" spans="15:116">
      <c r="DI38" s="262"/>
      <c r="DJ38" s="262"/>
      <c r="DK38" s="262"/>
      <c r="DL38" s="262"/>
    </row>
    <row r="39" spans="15:116"/>
    <row r="40" spans="15:116"/>
    <row r="41" spans="15:116"/>
    <row r="42" spans="15:116"/>
    <row r="43" spans="15:116">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c r="DL44" s="262"/>
    </row>
    <row r="45" spans="15:116"/>
    <row r="46" spans="15:116">
      <c r="DA46" s="262"/>
      <c r="DB46" s="262"/>
      <c r="DC46" s="262"/>
      <c r="DD46" s="262"/>
      <c r="DE46" s="262"/>
      <c r="DF46" s="262"/>
      <c r="DG46" s="262"/>
      <c r="DH46" s="262"/>
      <c r="DI46" s="262"/>
      <c r="DJ46" s="262"/>
      <c r="DK46" s="262"/>
      <c r="DL46" s="262"/>
    </row>
    <row r="47" spans="15:116"/>
    <row r="48" spans="15:116"/>
    <row r="49" spans="104:116"/>
    <row r="50" spans="104:116">
      <c r="CZ50" s="262"/>
      <c r="DA50" s="262"/>
      <c r="DB50" s="262"/>
      <c r="DC50" s="262"/>
      <c r="DD50" s="262"/>
      <c r="DE50" s="262"/>
      <c r="DF50" s="262"/>
      <c r="DG50" s="262"/>
      <c r="DH50" s="262"/>
      <c r="DI50" s="262"/>
      <c r="DJ50" s="262"/>
      <c r="DK50" s="262"/>
      <c r="DL50" s="262"/>
    </row>
    <row r="51" spans="104:116"/>
    <row r="52" spans="104:116"/>
    <row r="53" spans="104:116">
      <c r="DL53" s="26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62"/>
      <c r="DD67" s="262"/>
      <c r="DE67" s="262"/>
      <c r="DF67" s="262"/>
      <c r="DG67" s="262"/>
      <c r="DH67" s="262"/>
      <c r="DI67" s="262"/>
      <c r="DJ67" s="262"/>
      <c r="DK67" s="262"/>
      <c r="DL67" s="26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AfjlbpWnuahAq+U8AZC1D5+5qpB7lrcAfymFw2Hwf5ETSp6nZ2qavegl8evxAl97upv1r7PGvblyqJeMZ8zWuw==" saltValue="Qpj8WPW6u53xc5VjOchqQ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c r="AS1" s="265"/>
      <c r="AT1" s="265"/>
    </row>
    <row r="2" spans="1:46">
      <c r="AS2" s="265"/>
      <c r="AT2" s="265"/>
    </row>
    <row r="3" spans="1:46">
      <c r="AS3" s="265"/>
      <c r="AT3" s="265"/>
    </row>
    <row r="4" spans="1:46">
      <c r="AS4" s="265"/>
      <c r="AT4" s="265"/>
    </row>
    <row r="5" spans="1:46" ht="17.25">
      <c r="A5" s="266" t="s">
        <v>505</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506</v>
      </c>
      <c r="AL6" s="270"/>
      <c r="AM6" s="270"/>
      <c r="AN6" s="270"/>
      <c r="AO6" s="265"/>
      <c r="AP6" s="265"/>
      <c r="AQ6" s="265"/>
      <c r="AR6" s="265"/>
    </row>
    <row r="7" spans="1:46" ht="13.5" customHeight="1">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2" t="s">
        <v>507</v>
      </c>
      <c r="AP7" s="275"/>
      <c r="AQ7" s="276" t="s">
        <v>508</v>
      </c>
      <c r="AR7" s="277"/>
    </row>
    <row r="8" spans="1:46">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3"/>
      <c r="AP8" s="281" t="s">
        <v>509</v>
      </c>
      <c r="AQ8" s="282" t="s">
        <v>510</v>
      </c>
      <c r="AR8" s="283" t="s">
        <v>511</v>
      </c>
    </row>
    <row r="9" spans="1:46">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4" t="s">
        <v>512</v>
      </c>
      <c r="AL9" s="1145"/>
      <c r="AM9" s="1145"/>
      <c r="AN9" s="1146"/>
      <c r="AO9" s="284">
        <v>8531085</v>
      </c>
      <c r="AP9" s="284">
        <v>60365</v>
      </c>
      <c r="AQ9" s="285">
        <v>62021</v>
      </c>
      <c r="AR9" s="286">
        <v>-2.7</v>
      </c>
    </row>
    <row r="10" spans="1:46" ht="13.5" customHeight="1">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4" t="s">
        <v>513</v>
      </c>
      <c r="AL10" s="1145"/>
      <c r="AM10" s="1145"/>
      <c r="AN10" s="1146"/>
      <c r="AO10" s="287">
        <v>53904</v>
      </c>
      <c r="AP10" s="287">
        <v>381</v>
      </c>
      <c r="AQ10" s="288">
        <v>4339</v>
      </c>
      <c r="AR10" s="289">
        <v>-91.2</v>
      </c>
    </row>
    <row r="11" spans="1:46" ht="13.5" customHeight="1">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4" t="s">
        <v>514</v>
      </c>
      <c r="AL11" s="1145"/>
      <c r="AM11" s="1145"/>
      <c r="AN11" s="1146"/>
      <c r="AO11" s="287">
        <v>46997</v>
      </c>
      <c r="AP11" s="287">
        <v>333</v>
      </c>
      <c r="AQ11" s="288">
        <v>554</v>
      </c>
      <c r="AR11" s="289">
        <v>-39.9</v>
      </c>
    </row>
    <row r="12" spans="1:46" ht="13.5" customHeight="1">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4" t="s">
        <v>515</v>
      </c>
      <c r="AL12" s="1145"/>
      <c r="AM12" s="1145"/>
      <c r="AN12" s="1146"/>
      <c r="AO12" s="287" t="s">
        <v>516</v>
      </c>
      <c r="AP12" s="287" t="s">
        <v>516</v>
      </c>
      <c r="AQ12" s="288">
        <v>17</v>
      </c>
      <c r="AR12" s="289" t="s">
        <v>516</v>
      </c>
    </row>
    <row r="13" spans="1:46" ht="13.5" customHeight="1">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4" t="s">
        <v>517</v>
      </c>
      <c r="AL13" s="1145"/>
      <c r="AM13" s="1145"/>
      <c r="AN13" s="1146"/>
      <c r="AO13" s="287">
        <v>267219</v>
      </c>
      <c r="AP13" s="287">
        <v>1891</v>
      </c>
      <c r="AQ13" s="288">
        <v>2525</v>
      </c>
      <c r="AR13" s="289">
        <v>-25.1</v>
      </c>
    </row>
    <row r="14" spans="1:46" ht="13.5" customHeight="1">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4" t="s">
        <v>518</v>
      </c>
      <c r="AL14" s="1145"/>
      <c r="AM14" s="1145"/>
      <c r="AN14" s="1146"/>
      <c r="AO14" s="287">
        <v>31464</v>
      </c>
      <c r="AP14" s="287">
        <v>223</v>
      </c>
      <c r="AQ14" s="288">
        <v>1158</v>
      </c>
      <c r="AR14" s="289">
        <v>-80.7</v>
      </c>
    </row>
    <row r="15" spans="1:46" ht="13.5" customHeight="1">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7" t="s">
        <v>519</v>
      </c>
      <c r="AL15" s="1148"/>
      <c r="AM15" s="1148"/>
      <c r="AN15" s="1149"/>
      <c r="AO15" s="287">
        <v>-485838</v>
      </c>
      <c r="AP15" s="287">
        <v>-3438</v>
      </c>
      <c r="AQ15" s="288">
        <v>-4174</v>
      </c>
      <c r="AR15" s="289">
        <v>-17.600000000000001</v>
      </c>
    </row>
    <row r="16" spans="1:46">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7" t="s">
        <v>185</v>
      </c>
      <c r="AL16" s="1148"/>
      <c r="AM16" s="1148"/>
      <c r="AN16" s="1149"/>
      <c r="AO16" s="287">
        <v>8444831</v>
      </c>
      <c r="AP16" s="287">
        <v>59755</v>
      </c>
      <c r="AQ16" s="288">
        <v>66439</v>
      </c>
      <c r="AR16" s="289">
        <v>-10.1</v>
      </c>
    </row>
    <row r="17" spans="1:46">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520</v>
      </c>
      <c r="AL19" s="265"/>
      <c r="AM19" s="265"/>
      <c r="AN19" s="265"/>
      <c r="AO19" s="265"/>
      <c r="AP19" s="265"/>
      <c r="AQ19" s="265"/>
      <c r="AR19" s="265"/>
    </row>
    <row r="20" spans="1:46">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521</v>
      </c>
      <c r="AP20" s="296" t="s">
        <v>522</v>
      </c>
      <c r="AQ20" s="297" t="s">
        <v>523</v>
      </c>
      <c r="AR20" s="298"/>
    </row>
    <row r="21" spans="1:46" s="304" customFormat="1">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0" t="s">
        <v>524</v>
      </c>
      <c r="AL21" s="1151"/>
      <c r="AM21" s="1151"/>
      <c r="AN21" s="1152"/>
      <c r="AO21" s="300">
        <v>6.13</v>
      </c>
      <c r="AP21" s="301">
        <v>6.1</v>
      </c>
      <c r="AQ21" s="302">
        <v>0.03</v>
      </c>
      <c r="AR21" s="270"/>
      <c r="AS21" s="303"/>
      <c r="AT21" s="299"/>
    </row>
    <row r="22" spans="1:46" s="304" customFormat="1">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0" t="s">
        <v>525</v>
      </c>
      <c r="AL22" s="1151"/>
      <c r="AM22" s="1151"/>
      <c r="AN22" s="1152"/>
      <c r="AO22" s="305">
        <v>100.2</v>
      </c>
      <c r="AP22" s="306">
        <v>99</v>
      </c>
      <c r="AQ22" s="307">
        <v>1.2</v>
      </c>
      <c r="AR22" s="291"/>
      <c r="AS22" s="303"/>
      <c r="AT22" s="299"/>
    </row>
    <row r="23" spans="1:46" s="304" customFormat="1">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c r="A26" s="1141" t="s">
        <v>526</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70"/>
    </row>
    <row r="27" spans="1:46">
      <c r="A27" s="312"/>
      <c r="AO27" s="265"/>
      <c r="AP27" s="265"/>
      <c r="AQ27" s="265"/>
      <c r="AR27" s="265"/>
      <c r="AS27" s="265"/>
      <c r="AT27" s="265"/>
    </row>
    <row r="28" spans="1:46" ht="17.25">
      <c r="A28" s="266" t="s">
        <v>527</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528</v>
      </c>
      <c r="AL29" s="270"/>
      <c r="AM29" s="270"/>
      <c r="AN29" s="270"/>
      <c r="AO29" s="265"/>
      <c r="AP29" s="265"/>
      <c r="AQ29" s="265"/>
      <c r="AR29" s="265"/>
      <c r="AS29" s="314"/>
    </row>
    <row r="30" spans="1:46" ht="13.5" customHeight="1">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2" t="s">
        <v>507</v>
      </c>
      <c r="AP30" s="275"/>
      <c r="AQ30" s="276" t="s">
        <v>508</v>
      </c>
      <c r="AR30" s="277"/>
    </row>
    <row r="31" spans="1:46">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3"/>
      <c r="AP31" s="281" t="s">
        <v>509</v>
      </c>
      <c r="AQ31" s="282" t="s">
        <v>510</v>
      </c>
      <c r="AR31" s="283" t="s">
        <v>511</v>
      </c>
    </row>
    <row r="32" spans="1:46" ht="27" customHeight="1">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8" t="s">
        <v>529</v>
      </c>
      <c r="AL32" s="1159"/>
      <c r="AM32" s="1159"/>
      <c r="AN32" s="1160"/>
      <c r="AO32" s="315">
        <v>3829544</v>
      </c>
      <c r="AP32" s="315">
        <v>27098</v>
      </c>
      <c r="AQ32" s="316">
        <v>33147</v>
      </c>
      <c r="AR32" s="317">
        <v>-18.2</v>
      </c>
    </row>
    <row r="33" spans="1:46" ht="13.5" customHeight="1">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8" t="s">
        <v>530</v>
      </c>
      <c r="AL33" s="1159"/>
      <c r="AM33" s="1159"/>
      <c r="AN33" s="1160"/>
      <c r="AO33" s="315" t="s">
        <v>516</v>
      </c>
      <c r="AP33" s="315" t="s">
        <v>516</v>
      </c>
      <c r="AQ33" s="316">
        <v>7</v>
      </c>
      <c r="AR33" s="317" t="s">
        <v>516</v>
      </c>
    </row>
    <row r="34" spans="1:46" ht="27" customHeight="1">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8" t="s">
        <v>531</v>
      </c>
      <c r="AL34" s="1159"/>
      <c r="AM34" s="1159"/>
      <c r="AN34" s="1160"/>
      <c r="AO34" s="315" t="s">
        <v>516</v>
      </c>
      <c r="AP34" s="315" t="s">
        <v>516</v>
      </c>
      <c r="AQ34" s="316">
        <v>24</v>
      </c>
      <c r="AR34" s="317" t="s">
        <v>516</v>
      </c>
    </row>
    <row r="35" spans="1:46" ht="27" customHeight="1">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8" t="s">
        <v>532</v>
      </c>
      <c r="AL35" s="1159"/>
      <c r="AM35" s="1159"/>
      <c r="AN35" s="1160"/>
      <c r="AO35" s="315">
        <v>407930</v>
      </c>
      <c r="AP35" s="315">
        <v>2886</v>
      </c>
      <c r="AQ35" s="316">
        <v>5872</v>
      </c>
      <c r="AR35" s="317">
        <v>-50.9</v>
      </c>
    </row>
    <row r="36" spans="1:46" ht="27" customHeight="1">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8" t="s">
        <v>533</v>
      </c>
      <c r="AL36" s="1159"/>
      <c r="AM36" s="1159"/>
      <c r="AN36" s="1160"/>
      <c r="AO36" s="315">
        <v>23458</v>
      </c>
      <c r="AP36" s="315">
        <v>166</v>
      </c>
      <c r="AQ36" s="316">
        <v>1168</v>
      </c>
      <c r="AR36" s="317">
        <v>-85.8</v>
      </c>
    </row>
    <row r="37" spans="1:46" ht="13.5" customHeight="1">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8" t="s">
        <v>534</v>
      </c>
      <c r="AL37" s="1159"/>
      <c r="AM37" s="1159"/>
      <c r="AN37" s="1160"/>
      <c r="AO37" s="315">
        <v>29637</v>
      </c>
      <c r="AP37" s="315">
        <v>210</v>
      </c>
      <c r="AQ37" s="316">
        <v>720</v>
      </c>
      <c r="AR37" s="317">
        <v>-70.8</v>
      </c>
    </row>
    <row r="38" spans="1:46" ht="27" customHeight="1">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1" t="s">
        <v>535</v>
      </c>
      <c r="AL38" s="1162"/>
      <c r="AM38" s="1162"/>
      <c r="AN38" s="1163"/>
      <c r="AO38" s="318" t="s">
        <v>516</v>
      </c>
      <c r="AP38" s="318" t="s">
        <v>516</v>
      </c>
      <c r="AQ38" s="319">
        <v>1</v>
      </c>
      <c r="AR38" s="307" t="s">
        <v>516</v>
      </c>
      <c r="AS38" s="314"/>
    </row>
    <row r="39" spans="1:46">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1" t="s">
        <v>536</v>
      </c>
      <c r="AL39" s="1162"/>
      <c r="AM39" s="1162"/>
      <c r="AN39" s="1163"/>
      <c r="AO39" s="315">
        <v>-451014</v>
      </c>
      <c r="AP39" s="315">
        <v>-3191</v>
      </c>
      <c r="AQ39" s="316">
        <v>-6245</v>
      </c>
      <c r="AR39" s="317">
        <v>-48.9</v>
      </c>
      <c r="AS39" s="314"/>
    </row>
    <row r="40" spans="1:46" ht="27" customHeight="1">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8" t="s">
        <v>537</v>
      </c>
      <c r="AL40" s="1159"/>
      <c r="AM40" s="1159"/>
      <c r="AN40" s="1160"/>
      <c r="AO40" s="315">
        <v>-1323995</v>
      </c>
      <c r="AP40" s="315">
        <v>-9369</v>
      </c>
      <c r="AQ40" s="316">
        <v>-25563</v>
      </c>
      <c r="AR40" s="317">
        <v>-63.3</v>
      </c>
      <c r="AS40" s="314"/>
    </row>
    <row r="41" spans="1:46">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4" t="s">
        <v>299</v>
      </c>
      <c r="AL41" s="1165"/>
      <c r="AM41" s="1165"/>
      <c r="AN41" s="1166"/>
      <c r="AO41" s="315">
        <v>2515560</v>
      </c>
      <c r="AP41" s="315">
        <v>17800</v>
      </c>
      <c r="AQ41" s="316">
        <v>9130</v>
      </c>
      <c r="AR41" s="317">
        <v>95</v>
      </c>
      <c r="AS41" s="314"/>
    </row>
    <row r="42" spans="1:46">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538</v>
      </c>
      <c r="AL42" s="265"/>
      <c r="AM42" s="265"/>
      <c r="AN42" s="265"/>
      <c r="AO42" s="265"/>
      <c r="AP42" s="265"/>
      <c r="AQ42" s="291"/>
      <c r="AR42" s="291"/>
      <c r="AS42" s="314"/>
    </row>
    <row r="43" spans="1:46">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c r="A47" s="324" t="s">
        <v>539</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540</v>
      </c>
      <c r="AL48" s="325"/>
      <c r="AM48" s="325"/>
      <c r="AN48" s="325"/>
      <c r="AO48" s="325"/>
      <c r="AP48" s="325"/>
      <c r="AQ48" s="326"/>
      <c r="AR48" s="325"/>
    </row>
    <row r="49" spans="1:44" ht="13.5" customHeight="1">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3" t="s">
        <v>507</v>
      </c>
      <c r="AN49" s="1155" t="s">
        <v>541</v>
      </c>
      <c r="AO49" s="1156"/>
      <c r="AP49" s="1156"/>
      <c r="AQ49" s="1156"/>
      <c r="AR49" s="1157"/>
    </row>
    <row r="50" spans="1:44">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4"/>
      <c r="AN50" s="331" t="s">
        <v>542</v>
      </c>
      <c r="AO50" s="332" t="s">
        <v>543</v>
      </c>
      <c r="AP50" s="333" t="s">
        <v>544</v>
      </c>
      <c r="AQ50" s="334" t="s">
        <v>545</v>
      </c>
      <c r="AR50" s="335" t="s">
        <v>546</v>
      </c>
    </row>
    <row r="51" spans="1:44">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547</v>
      </c>
      <c r="AL51" s="328"/>
      <c r="AM51" s="336">
        <v>4923701</v>
      </c>
      <c r="AN51" s="337">
        <v>35489</v>
      </c>
      <c r="AO51" s="338">
        <v>2.1</v>
      </c>
      <c r="AP51" s="339">
        <v>42651</v>
      </c>
      <c r="AQ51" s="340">
        <v>4.3</v>
      </c>
      <c r="AR51" s="341">
        <v>-2.2000000000000002</v>
      </c>
    </row>
    <row r="52" spans="1:44">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548</v>
      </c>
      <c r="AM52" s="344">
        <v>3646554</v>
      </c>
      <c r="AN52" s="345">
        <v>26284</v>
      </c>
      <c r="AO52" s="346">
        <v>6.9</v>
      </c>
      <c r="AP52" s="347">
        <v>22675</v>
      </c>
      <c r="AQ52" s="348">
        <v>-5.9</v>
      </c>
      <c r="AR52" s="349">
        <v>12.8</v>
      </c>
    </row>
    <row r="53" spans="1:44">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549</v>
      </c>
      <c r="AL53" s="328"/>
      <c r="AM53" s="336">
        <v>3644851</v>
      </c>
      <c r="AN53" s="337">
        <v>26106</v>
      </c>
      <c r="AO53" s="338">
        <v>-26.4</v>
      </c>
      <c r="AP53" s="339">
        <v>43226</v>
      </c>
      <c r="AQ53" s="340">
        <v>1.3</v>
      </c>
      <c r="AR53" s="341">
        <v>-27.7</v>
      </c>
    </row>
    <row r="54" spans="1:44">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548</v>
      </c>
      <c r="AM54" s="344">
        <v>1768194</v>
      </c>
      <c r="AN54" s="345">
        <v>12665</v>
      </c>
      <c r="AO54" s="346">
        <v>-51.8</v>
      </c>
      <c r="AP54" s="347">
        <v>22622</v>
      </c>
      <c r="AQ54" s="348">
        <v>-0.2</v>
      </c>
      <c r="AR54" s="349">
        <v>-51.6</v>
      </c>
    </row>
    <row r="55" spans="1:44">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550</v>
      </c>
      <c r="AL55" s="328"/>
      <c r="AM55" s="336">
        <v>7381495</v>
      </c>
      <c r="AN55" s="337">
        <v>52484</v>
      </c>
      <c r="AO55" s="338">
        <v>101</v>
      </c>
      <c r="AP55" s="339">
        <v>42836</v>
      </c>
      <c r="AQ55" s="340">
        <v>-0.9</v>
      </c>
      <c r="AR55" s="341">
        <v>101.9</v>
      </c>
    </row>
    <row r="56" spans="1:44">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548</v>
      </c>
      <c r="AM56" s="344">
        <v>5208154</v>
      </c>
      <c r="AN56" s="345">
        <v>37031</v>
      </c>
      <c r="AO56" s="346">
        <v>192.4</v>
      </c>
      <c r="AP56" s="347">
        <v>22936</v>
      </c>
      <c r="AQ56" s="348">
        <v>1.4</v>
      </c>
      <c r="AR56" s="349">
        <v>191</v>
      </c>
    </row>
    <row r="57" spans="1:44">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551</v>
      </c>
      <c r="AL57" s="328"/>
      <c r="AM57" s="336">
        <v>10067404</v>
      </c>
      <c r="AN57" s="337">
        <v>71383</v>
      </c>
      <c r="AO57" s="338">
        <v>36</v>
      </c>
      <c r="AP57" s="339">
        <v>44161</v>
      </c>
      <c r="AQ57" s="340">
        <v>3.1</v>
      </c>
      <c r="AR57" s="341">
        <v>32.9</v>
      </c>
    </row>
    <row r="58" spans="1:44">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548</v>
      </c>
      <c r="AM58" s="344">
        <v>6837516</v>
      </c>
      <c r="AN58" s="345">
        <v>48482</v>
      </c>
      <c r="AO58" s="346">
        <v>30.9</v>
      </c>
      <c r="AP58" s="347">
        <v>23644</v>
      </c>
      <c r="AQ58" s="348">
        <v>3.1</v>
      </c>
      <c r="AR58" s="349">
        <v>27.8</v>
      </c>
    </row>
    <row r="59" spans="1:44">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552</v>
      </c>
      <c r="AL59" s="328"/>
      <c r="AM59" s="336">
        <v>5023376</v>
      </c>
      <c r="AN59" s="337">
        <v>35545</v>
      </c>
      <c r="AO59" s="338">
        <v>-50.2</v>
      </c>
      <c r="AP59" s="339">
        <v>43955</v>
      </c>
      <c r="AQ59" s="340">
        <v>-0.5</v>
      </c>
      <c r="AR59" s="341">
        <v>-49.7</v>
      </c>
    </row>
    <row r="60" spans="1:44">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548</v>
      </c>
      <c r="AM60" s="344">
        <v>2825823</v>
      </c>
      <c r="AN60" s="345">
        <v>19995</v>
      </c>
      <c r="AO60" s="346">
        <v>-58.8</v>
      </c>
      <c r="AP60" s="347">
        <v>21318</v>
      </c>
      <c r="AQ60" s="348">
        <v>-9.8000000000000007</v>
      </c>
      <c r="AR60" s="349">
        <v>-49</v>
      </c>
    </row>
    <row r="61" spans="1:44">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553</v>
      </c>
      <c r="AL61" s="350"/>
      <c r="AM61" s="351">
        <v>6208165</v>
      </c>
      <c r="AN61" s="352">
        <v>44201</v>
      </c>
      <c r="AO61" s="353">
        <v>12.5</v>
      </c>
      <c r="AP61" s="354">
        <v>43366</v>
      </c>
      <c r="AQ61" s="355">
        <v>1.5</v>
      </c>
      <c r="AR61" s="341">
        <v>11</v>
      </c>
    </row>
    <row r="62" spans="1:44">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548</v>
      </c>
      <c r="AM62" s="344">
        <v>4057248</v>
      </c>
      <c r="AN62" s="345">
        <v>28891</v>
      </c>
      <c r="AO62" s="346">
        <v>23.9</v>
      </c>
      <c r="AP62" s="347">
        <v>22639</v>
      </c>
      <c r="AQ62" s="348">
        <v>-2.2999999999999998</v>
      </c>
      <c r="AR62" s="349">
        <v>26.2</v>
      </c>
    </row>
    <row r="63" spans="1:44">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c r="AK67" s="265"/>
      <c r="AL67" s="265"/>
      <c r="AM67" s="265"/>
      <c r="AN67" s="265"/>
      <c r="AO67" s="265"/>
      <c r="AP67" s="265"/>
      <c r="AQ67" s="265"/>
      <c r="AR67" s="265"/>
      <c r="AS67" s="265"/>
      <c r="AT67" s="265"/>
    </row>
    <row r="68" spans="1:46" ht="13.5" hidden="1" customHeight="1">
      <c r="AK68" s="265"/>
      <c r="AL68" s="265"/>
      <c r="AM68" s="265"/>
      <c r="AN68" s="265"/>
      <c r="AO68" s="265"/>
      <c r="AP68" s="265"/>
      <c r="AQ68" s="265"/>
      <c r="AR68" s="265"/>
    </row>
    <row r="69" spans="1:46" ht="13.5" hidden="1" customHeight="1">
      <c r="AK69" s="265"/>
      <c r="AL69" s="265"/>
      <c r="AM69" s="265"/>
      <c r="AN69" s="265"/>
      <c r="AO69" s="265"/>
      <c r="AP69" s="265"/>
      <c r="AQ69" s="265"/>
      <c r="AR69" s="265"/>
    </row>
    <row r="70" spans="1:46" hidden="1">
      <c r="AK70" s="265"/>
      <c r="AL70" s="265"/>
      <c r="AM70" s="265"/>
      <c r="AN70" s="265"/>
      <c r="AO70" s="265"/>
      <c r="AP70" s="265"/>
      <c r="AQ70" s="265"/>
      <c r="AR70" s="265"/>
    </row>
    <row r="71" spans="1:46" hidden="1">
      <c r="AK71" s="265"/>
      <c r="AL71" s="265"/>
      <c r="AM71" s="265"/>
      <c r="AN71" s="265"/>
      <c r="AO71" s="265"/>
      <c r="AP71" s="265"/>
      <c r="AQ71" s="265"/>
      <c r="AR71" s="265"/>
    </row>
    <row r="72" spans="1:46" hidden="1">
      <c r="AK72" s="265"/>
      <c r="AL72" s="265"/>
      <c r="AM72" s="265"/>
      <c r="AN72" s="265"/>
      <c r="AO72" s="265"/>
      <c r="AP72" s="265"/>
      <c r="AQ72" s="265"/>
      <c r="AR72" s="265"/>
    </row>
    <row r="73" spans="1:46" hidden="1">
      <c r="AK73" s="265"/>
      <c r="AL73" s="265"/>
      <c r="AM73" s="265"/>
      <c r="AN73" s="265"/>
      <c r="AO73" s="265"/>
      <c r="AP73" s="265"/>
      <c r="AQ73" s="265"/>
      <c r="AR73" s="265"/>
    </row>
  </sheetData>
  <sheetProtection algorithmName="SHA-512" hashValue="FS4OVkc4+Y3fRo3eP4lurLYPyMJ48hgzZZAjUUP8FKW3SpYRJMr6d+cY6pn8QJSGCA6nBpZvYzoVhwQCLnEt2w==" saltValue="MVfkehtc23Gb/FkzdRRMt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60" zoomScaleNormal="60" zoomScaleSheetLayoutView="55" workbookViewId="0"/>
  </sheetViews>
  <sheetFormatPr defaultColWidth="0" defaultRowHeight="13.5" customHeight="1" zeroHeight="1"/>
  <cols>
    <col min="1" max="125" width="2.5" style="263" customWidth="1"/>
    <col min="126" max="16384" width="9" style="262" hidden="1"/>
  </cols>
  <sheetData>
    <row r="1" spans="2:125"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c r="B2" s="262"/>
      <c r="DG2" s="262"/>
    </row>
    <row r="3" spans="2:12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row r="5" spans="2:125"/>
    <row r="6" spans="2:125"/>
    <row r="7" spans="2:125"/>
    <row r="8" spans="2:125"/>
    <row r="9" spans="2:125">
      <c r="DU9" s="262"/>
    </row>
    <row r="10" spans="2:125"/>
    <row r="11" spans="2:125"/>
    <row r="12" spans="2:125"/>
    <row r="13" spans="2:125"/>
    <row r="14" spans="2:125"/>
    <row r="15" spans="2:125"/>
    <row r="16" spans="2:125"/>
    <row r="17" spans="125:125">
      <c r="DU17" s="262"/>
    </row>
    <row r="18" spans="125:125"/>
    <row r="19" spans="125:125"/>
    <row r="20" spans="125:125">
      <c r="DU20" s="262"/>
    </row>
    <row r="21" spans="125:125">
      <c r="DU21" s="262"/>
    </row>
    <row r="22" spans="125:125"/>
    <row r="23" spans="125:125"/>
    <row r="24" spans="125:125"/>
    <row r="25" spans="125:125"/>
    <row r="26" spans="125:125"/>
    <row r="27" spans="125:125"/>
    <row r="28" spans="125:125">
      <c r="DU28" s="262"/>
    </row>
    <row r="29" spans="125:125"/>
    <row r="30" spans="125:125"/>
    <row r="31" spans="125:125"/>
    <row r="32" spans="125:125"/>
    <row r="33" spans="2:125">
      <c r="B33" s="262"/>
      <c r="G33" s="262"/>
      <c r="I33" s="262"/>
    </row>
    <row r="34" spans="2:125">
      <c r="C34" s="262"/>
      <c r="P34" s="262"/>
      <c r="DE34" s="262"/>
      <c r="DH34" s="262"/>
    </row>
    <row r="35" spans="2:125">
      <c r="D35" s="262"/>
      <c r="E35" s="262"/>
      <c r="DG35" s="262"/>
      <c r="DJ35" s="262"/>
      <c r="DP35" s="262"/>
      <c r="DQ35" s="262"/>
      <c r="DR35" s="262"/>
      <c r="DS35" s="262"/>
      <c r="DT35" s="262"/>
      <c r="DU35" s="262"/>
    </row>
    <row r="36" spans="2:12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c r="DU37" s="262"/>
    </row>
    <row r="38" spans="2:125">
      <c r="DT38" s="262"/>
      <c r="DU38" s="262"/>
    </row>
    <row r="39" spans="2:125"/>
    <row r="40" spans="2:125">
      <c r="DH40" s="262"/>
    </row>
    <row r="41" spans="2:125">
      <c r="DE41" s="262"/>
    </row>
    <row r="42" spans="2:125">
      <c r="DG42" s="262"/>
      <c r="DJ42" s="262"/>
    </row>
    <row r="43" spans="2:12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c r="DU44" s="262"/>
    </row>
    <row r="45" spans="2:125"/>
    <row r="46" spans="2:125"/>
    <row r="47" spans="2:125"/>
    <row r="48" spans="2:125">
      <c r="DT48" s="262"/>
      <c r="DU48" s="262"/>
    </row>
    <row r="49" spans="120:125">
      <c r="DU49" s="262"/>
    </row>
    <row r="50" spans="120:125">
      <c r="DU50" s="262"/>
    </row>
    <row r="51" spans="120:125">
      <c r="DP51" s="262"/>
      <c r="DQ51" s="262"/>
      <c r="DR51" s="262"/>
      <c r="DS51" s="262"/>
      <c r="DT51" s="262"/>
      <c r="DU51" s="262"/>
    </row>
    <row r="52" spans="120:125"/>
    <row r="53" spans="120:125"/>
    <row r="54" spans="120:125">
      <c r="DU54" s="262"/>
    </row>
    <row r="55" spans="120:125"/>
    <row r="56" spans="120:125"/>
    <row r="57" spans="120:125"/>
    <row r="58" spans="120:125">
      <c r="DU58" s="262"/>
    </row>
    <row r="59" spans="120:125"/>
    <row r="60" spans="120:125"/>
    <row r="61" spans="120:125"/>
    <row r="62" spans="120:125"/>
    <row r="63" spans="120:125">
      <c r="DU63" s="262"/>
    </row>
    <row r="64" spans="120:125">
      <c r="DT64" s="262"/>
      <c r="DU64" s="262"/>
    </row>
    <row r="65" spans="123:125"/>
    <row r="66" spans="123:125"/>
    <row r="67" spans="123:125"/>
    <row r="68" spans="123:125"/>
    <row r="69" spans="123:125">
      <c r="DS69" s="262"/>
      <c r="DT69" s="262"/>
      <c r="DU69" s="262"/>
    </row>
    <row r="70" spans="123:125"/>
    <row r="71" spans="123:125"/>
    <row r="72" spans="123:125"/>
    <row r="73" spans="123:125"/>
    <row r="74" spans="123:125"/>
    <row r="75" spans="123:125"/>
    <row r="76" spans="123:125"/>
    <row r="77" spans="123:125"/>
    <row r="78" spans="123:125"/>
    <row r="79" spans="123:125"/>
    <row r="80" spans="123:125"/>
    <row r="81" spans="116:125"/>
    <row r="82" spans="116:125">
      <c r="DL82" s="262"/>
    </row>
    <row r="83" spans="116:125">
      <c r="DM83" s="262"/>
      <c r="DN83" s="262"/>
      <c r="DO83" s="262"/>
      <c r="DP83" s="262"/>
      <c r="DQ83" s="262"/>
      <c r="DR83" s="262"/>
      <c r="DS83" s="262"/>
      <c r="DT83" s="262"/>
      <c r="DU83" s="262"/>
    </row>
    <row r="84" spans="116:125"/>
    <row r="85" spans="116:125"/>
    <row r="86" spans="116:125"/>
    <row r="87" spans="116:125"/>
    <row r="88" spans="116:125">
      <c r="DU88" s="262"/>
    </row>
    <row r="89" spans="116:125"/>
    <row r="90" spans="116:125"/>
    <row r="91" spans="116:125"/>
    <row r="92" spans="116:125" ht="13.5" customHeight="1"/>
    <row r="93" spans="116:125" ht="13.5" customHeight="1"/>
    <row r="94" spans="116:125" ht="13.5" customHeight="1">
      <c r="DS94" s="262"/>
      <c r="DT94" s="262"/>
      <c r="DU94" s="262"/>
    </row>
    <row r="95" spans="116:125" ht="13.5" customHeight="1">
      <c r="DU95" s="262"/>
    </row>
    <row r="96" spans="116:125" ht="13.5" customHeight="1"/>
    <row r="97" spans="124:125" ht="13.5" customHeight="1"/>
    <row r="98" spans="124:125" ht="13.5" customHeight="1"/>
    <row r="99" spans="124:125" ht="13.5" customHeight="1"/>
    <row r="100" spans="124:125" ht="13.5" customHeight="1"/>
    <row r="101" spans="124:125" ht="13.5" customHeight="1">
      <c r="DU101" s="262"/>
    </row>
    <row r="102" spans="124:125" ht="13.5" customHeight="1"/>
    <row r="103" spans="124:125" ht="13.5" customHeight="1"/>
    <row r="104" spans="124:125" ht="13.5" customHeight="1">
      <c r="DT104" s="262"/>
      <c r="DU104" s="26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2" t="s">
        <v>555</v>
      </c>
    </row>
    <row r="120" spans="125:125" ht="13.5" hidden="1" customHeight="1"/>
    <row r="121" spans="125:125" ht="13.5" hidden="1" customHeight="1">
      <c r="DU121" s="262"/>
    </row>
  </sheetData>
  <sheetProtection algorithmName="SHA-512" hashValue="GMnuwVZ2ssdUgvu791k9m5g7f7vwFXZDR0eEq9chuWyH7+j6h039q1dPYtTMiSb0leMcSWJ8LWPpcK8uEk38KQ==" saltValue="M7PdvX4o9A0YM5Cjy/50B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42" zoomScaleNormal="42" zoomScaleSheetLayoutView="55" workbookViewId="0"/>
  </sheetViews>
  <sheetFormatPr defaultColWidth="0" defaultRowHeight="13.5" customHeight="1" zeroHeight="1"/>
  <cols>
    <col min="1" max="125" width="2.5" style="263" customWidth="1"/>
    <col min="126" max="142" width="0" style="262" hidden="1" customWidth="1"/>
    <col min="143" max="16384" width="9" style="262" hidden="1"/>
  </cols>
  <sheetData>
    <row r="1" spans="1:125"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c r="B2" s="262"/>
      <c r="T2" s="262"/>
    </row>
    <row r="3" spans="1:12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62"/>
      <c r="G33" s="262"/>
      <c r="I33" s="262"/>
    </row>
    <row r="34" spans="2:125">
      <c r="C34" s="262"/>
      <c r="P34" s="262"/>
      <c r="R34" s="262"/>
      <c r="U34" s="262"/>
    </row>
    <row r="35" spans="2:12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c r="F36" s="262"/>
      <c r="H36" s="262"/>
      <c r="J36" s="262"/>
      <c r="K36" s="262"/>
      <c r="L36" s="262"/>
      <c r="M36" s="262"/>
      <c r="N36" s="262"/>
      <c r="O36" s="262"/>
      <c r="Q36" s="262"/>
      <c r="S36" s="262"/>
      <c r="V36" s="262"/>
    </row>
    <row r="37" spans="2:125"/>
    <row r="38" spans="2:125"/>
    <row r="39" spans="2:125"/>
    <row r="40" spans="2:125">
      <c r="U40" s="262"/>
    </row>
    <row r="41" spans="2:125">
      <c r="R41" s="262"/>
    </row>
    <row r="42" spans="2:12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c r="Q43" s="262"/>
      <c r="S43" s="262"/>
      <c r="V43" s="26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3" t="s">
        <v>556</v>
      </c>
    </row>
  </sheetData>
  <sheetProtection algorithmName="SHA-512" hashValue="TEQaIf8/fKsh8OQCPu7aM9mAPAmpyK+I4tUfNcoqRs2q23rcuZYe94WP0pfQNh8W76AFUKLvjI1htOtIRZxfyQ==" saltValue="MTJhrR7iYltwO9R6JOGWi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167" t="s">
        <v>3</v>
      </c>
      <c r="D47" s="1167"/>
      <c r="E47" s="1168"/>
      <c r="F47" s="11">
        <v>16.989999999999998</v>
      </c>
      <c r="G47" s="12">
        <v>20.74</v>
      </c>
      <c r="H47" s="12">
        <v>20.77</v>
      </c>
      <c r="I47" s="12">
        <v>18.510000000000002</v>
      </c>
      <c r="J47" s="13">
        <v>21.3</v>
      </c>
    </row>
    <row r="48" spans="2:10" ht="57.75" customHeight="1">
      <c r="B48" s="14"/>
      <c r="C48" s="1169" t="s">
        <v>4</v>
      </c>
      <c r="D48" s="1169"/>
      <c r="E48" s="1170"/>
      <c r="F48" s="15">
        <v>10.34</v>
      </c>
      <c r="G48" s="16">
        <v>8.73</v>
      </c>
      <c r="H48" s="16">
        <v>12.51</v>
      </c>
      <c r="I48" s="16">
        <v>13.11</v>
      </c>
      <c r="J48" s="17">
        <v>14.56</v>
      </c>
    </row>
    <row r="49" spans="2:10" ht="57.75" customHeight="1" thickBot="1">
      <c r="B49" s="18"/>
      <c r="C49" s="1171" t="s">
        <v>5</v>
      </c>
      <c r="D49" s="1171"/>
      <c r="E49" s="1172"/>
      <c r="F49" s="19">
        <v>2.2599999999999998</v>
      </c>
      <c r="G49" s="20">
        <v>3.25</v>
      </c>
      <c r="H49" s="20">
        <v>3.25</v>
      </c>
      <c r="I49" s="20">
        <v>0.02</v>
      </c>
      <c r="J49" s="21">
        <v>7.14</v>
      </c>
    </row>
    <row r="50" spans="2:10"/>
  </sheetData>
  <sheetProtection algorithmName="SHA-512" hashValue="i9GaCZN9kchJKFIohOKq7ooNnoWf6TsL5hqbBOdO0e+z7zEp3gUihFL7FtupfOK2qHDN26s6QhbE4WmnihRqCg==" saltValue="K2SGVKfDpCScys//b4AzR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2023-02-20T04:28:06Z</dcterms:created>
  <dcterms:modified xsi:type="dcterms:W3CDTF">2023-10-02T03:38:23Z</dcterms:modified>
  <cp:category/>
</cp:coreProperties>
</file>